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2064sv0fs002\NET_DATA\04_【財政】\03 決算\26 財政状況資料集\財政状況資料集【H24～】\H31（H29決算）\05-02チェック作業（２回目）\チェック完了したらこちらに格納\リンク作業済\"/>
    </mc:Choice>
  </mc:AlternateContent>
  <bookViews>
    <workbookView xWindow="0" yWindow="30" windowWidth="15360" windowHeight="760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BW41" i="10"/>
  <c r="BE41" i="10"/>
  <c r="AM41" i="10"/>
  <c r="U41" i="10"/>
  <c r="C41" i="10"/>
  <c r="BW40" i="10"/>
  <c r="BE40" i="10"/>
  <c r="AM40" i="10"/>
  <c r="U40" i="10"/>
  <c r="C40" i="10"/>
  <c r="BE39" i="10"/>
  <c r="AM39" i="10"/>
  <c r="U39" i="10"/>
  <c r="BE38" i="10"/>
  <c r="AM38" i="10"/>
  <c r="U38" i="10"/>
  <c r="BE37" i="10"/>
  <c r="AM37" i="10"/>
  <c r="U37" i="10"/>
  <c r="BE36" i="10"/>
  <c r="AM36" i="10"/>
  <c r="BE35" i="10"/>
  <c r="BE34"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C37" i="10" s="1"/>
  <c r="C38" i="10" s="1"/>
  <c r="C39" i="10" s="1"/>
  <c r="U34" i="10"/>
  <c r="U35" i="10" s="1"/>
  <c r="U36" i="10" s="1"/>
  <c r="AM34" i="10" l="1"/>
  <c r="AM35" i="10" l="1"/>
  <c r="BW34" i="10"/>
  <c r="BW35" i="10" s="1"/>
  <c r="BW36" i="10" s="1"/>
  <c r="BW37" i="10" s="1"/>
  <c r="BW38" i="10" s="1"/>
  <c r="BW39" i="10" s="1"/>
  <c r="CO34" i="10"/>
  <c r="CO35" i="10" s="1"/>
  <c r="CO36" i="10" s="1"/>
  <c r="CO37" i="10" s="1"/>
  <c r="CO38" i="10" s="1"/>
  <c r="CO39" i="10" s="1"/>
  <c r="CO40" i="10" s="1"/>
  <c r="CO41" i="10" s="1"/>
</calcChain>
</file>

<file path=xl/sharedStrings.xml><?xml version="1.0" encoding="utf-8"?>
<sst xmlns="http://schemas.openxmlformats.org/spreadsheetml/2006/main" count="1164" uniqueCount="619">
  <si>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</si>
  <si>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</si>
  <si>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</si>
  <si>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</si>
  <si>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</si>
  <si>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</si>
  <si>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</si>
  <si>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</si>
  <si>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</si>
  <si>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</si>
  <si>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</si>
  <si>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</si>
  <si>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</si>
  <si>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</si>
  <si>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</si>
  <si>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</si>
  <si>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</si>
  <si>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</si>
  <si>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</si>
  <si>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</si>
  <si>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</si>
  <si>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</si>
  <si>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</si>
  <si>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</si>
  <si>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</si>
  <si>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</si>
  <si>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</si>
  <si>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</si>
  <si>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</si>
  <si>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</si>
  <si>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</si>
  <si>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</si>
  <si>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</si>
  <si>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</si>
  <si>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</si>
  <si>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</si>
  <si>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</si>
  <si>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</si>
  <si>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</si>
  <si>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</si>
  <si>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</si>
  <si>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</si>
  <si>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</si>
  <si>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</si>
  <si>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</si>
  <si>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</si>
  <si>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</si>
  <si>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</si>
  <si>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</si>
  <si>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</si>
  <si>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</si>
  <si>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</si>
  <si>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</si>
  <si>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</si>
  <si>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</si>
  <si>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</si>
  <si>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</si>
  <si>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</si>
  <si>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</si>
  <si>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</si>
  <si>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</si>
  <si>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</si>
  <si>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</si>
  <si>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</si>
  <si>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</si>
  <si>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</si>
  <si>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</si>
  <si>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</si>
  <si>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</si>
  <si>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</si>
  <si>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</si>
  <si>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</si>
  <si>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</si>
  <si>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</si>
  <si>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</si>
  <si>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</si>
  <si>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</si>
  <si>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</si>
  <si>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</si>
  <si>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施行時特例市</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</si>
  <si>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</si>
  <si>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</si>
  <si>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</si>
  <si>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</si>
  <si>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</si>
  <si>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</si>
  <si>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</si>
  <si>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</si>
  <si>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</si>
  <si>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</si>
  <si>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</si>
  <si>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</si>
  <si>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吹田市</t>
    <phoneticPr fontId="5"/>
  </si>
  <si>
    <t>地方交付税種地</t>
    <rPh sb="0" eb="2">
      <t>チホウ</t>
    </rPh>
    <rPh sb="2" eb="5">
      <t>コウフゼイ</t>
    </rPh>
    <rPh sb="5" eb="6">
      <t>シュ</t>
    </rPh>
    <rPh sb="6" eb="7">
      <t>チ</t>
    </rPh>
    <phoneticPr fontId="5"/>
  </si>
  <si>
    <t>1-7</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</si>
  <si>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</si>
  <si>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</si>
  <si>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</si>
  <si>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</si>
  <si>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</si>
  <si>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</si>
  <si>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</si>
  <si>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</si>
  <si>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</si>
  <si>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</si>
  <si>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</si>
  <si>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</si>
  <si>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</si>
  <si>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</si>
  <si>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</si>
  <si>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</si>
  <si>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</si>
  <si>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</si>
  <si>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</si>
  <si>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</si>
  <si>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</si>
  <si>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</si>
  <si>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5.2</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</si>
  <si>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</si>
  <si>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</si>
  <si>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</si>
  <si>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</si>
  <si>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</si>
  <si>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</si>
  <si>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</si>
  <si>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</si>
  <si>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</si>
  <si>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</si>
  <si>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</si>
  <si>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</si>
  <si>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</si>
  <si>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</si>
  <si>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</si>
  <si>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</si>
  <si>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</si>
  <si>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</si>
  <si>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</si>
  <si>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</si>
  <si>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</si>
  <si>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</si>
  <si>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</si>
  <si>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</si>
  <si>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0"/>
  </si>
  <si>
    <t>うち日本人(％)</t>
    <phoneticPr fontId="5"/>
  </si>
  <si>
    <t>0.1</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</si>
  <si>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</si>
  <si>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</si>
  <si>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</si>
  <si>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</si>
  <si>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</si>
  <si>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</si>
  <si>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</si>
  <si>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</si>
  <si>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</si>
  <si>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</si>
  <si>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</si>
  <si>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</si>
  <si>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</si>
  <si>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</si>
  <si>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</si>
  <si>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</si>
  <si>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</si>
  <si>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</si>
  <si>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</si>
  <si>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</si>
  <si>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</si>
  <si>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</si>
  <si>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</si>
  <si>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</si>
  <si>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</si>
  <si>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</si>
  <si>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</si>
  <si>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</si>
  <si>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</si>
  <si>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</si>
  <si>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</si>
  <si>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</si>
  <si>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</si>
  <si>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</si>
  <si>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</si>
  <si>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</si>
  <si>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</si>
  <si>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</si>
  <si>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</si>
  <si>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</si>
  <si>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</si>
  <si>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</si>
  <si>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</si>
  <si>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</si>
  <si>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</si>
  <si>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</si>
  <si>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</si>
  <si>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</si>
  <si>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</si>
  <si>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</si>
  <si>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</si>
  <si>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</si>
  <si>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</si>
  <si>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</si>
  <si>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</si>
  <si>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</si>
  <si>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</si>
  <si>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</si>
  <si>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</si>
  <si>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大阪府吹田市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</si>
  <si>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</si>
  <si>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</si>
  <si>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</si>
  <si>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</si>
  <si>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</si>
  <si>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</si>
  <si>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</si>
  <si>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</si>
  <si>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</si>
  <si>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</si>
  <si>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</si>
  <si>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</si>
  <si>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</si>
  <si>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</si>
  <si>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</si>
  <si>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</si>
  <si>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</si>
  <si>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</si>
  <si>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</si>
  <si>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</si>
  <si>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</si>
  <si>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</si>
  <si>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</si>
  <si>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</si>
  <si>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</si>
  <si>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</si>
  <si>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</si>
  <si>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</si>
  <si>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</si>
  <si>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</si>
  <si>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</si>
  <si>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</si>
  <si>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</si>
  <si>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</si>
  <si>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</si>
  <si>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</si>
  <si>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</si>
  <si>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</si>
  <si>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t>
    <phoneticPr fontId="5"/>
  </si>
  <si>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</si>
  <si>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</si>
  <si>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</si>
  <si>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</si>
  <si>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</si>
  <si>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</si>
  <si>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</si>
  <si>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</si>
  <si>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</si>
  <si>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</si>
  <si>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</si>
  <si>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</si>
  <si>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</si>
  <si>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</si>
  <si>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</si>
  <si>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</si>
  <si>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</si>
  <si>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</si>
  <si>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</si>
  <si>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</si>
  <si>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</si>
  <si>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</si>
  <si>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</si>
  <si>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</si>
  <si>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</si>
  <si>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</si>
  <si>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</si>
  <si>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</si>
  <si>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</si>
  <si>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</si>
  <si>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</si>
  <si>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</si>
  <si>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</si>
  <si>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</si>
  <si>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</si>
  <si>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</si>
  <si>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</si>
  <si>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</si>
  <si>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</si>
  <si>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</si>
  <si>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</si>
  <si>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</si>
  <si>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</si>
  <si>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</si>
  <si>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</si>
  <si>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</si>
  <si>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</si>
  <si>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</si>
  <si>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</si>
  <si>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</si>
  <si>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</si>
  <si>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</si>
  <si>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</si>
  <si>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</si>
  <si>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</si>
  <si>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</si>
  <si>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</si>
  <si>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</si>
  <si>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</si>
  <si>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</si>
  <si>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</si>
  <si>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</si>
  <si>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</si>
  <si>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</si>
  <si>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</si>
  <si>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</si>
  <si>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</si>
  <si>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</si>
  <si>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</si>
  <si>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</si>
  <si>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</si>
  <si>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</si>
  <si>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</si>
  <si>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</si>
  <si>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</si>
  <si>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</si>
  <si>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</si>
  <si>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</si>
  <si>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</si>
  <si>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介護サービス</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</si>
  <si>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</si>
  <si>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</si>
  <si>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</si>
  <si>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</si>
  <si>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</si>
  <si>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</si>
  <si>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</si>
  <si>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</si>
  <si>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</si>
  <si>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</si>
  <si>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</si>
  <si>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</si>
  <si>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</si>
  <si>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</si>
  <si>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</si>
  <si>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</si>
  <si>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</si>
  <si>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</si>
  <si>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</si>
  <si>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</si>
  <si>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</si>
  <si>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</si>
  <si>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</si>
  <si>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</si>
  <si>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</si>
  <si>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</si>
  <si>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</si>
  <si>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</si>
  <si>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</si>
  <si>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大阪府吹田市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</si>
  <si>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</si>
  <si>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</si>
  <si>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</si>
  <si>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</si>
  <si>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</si>
  <si>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</si>
  <si>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</si>
  <si>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</si>
  <si>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</si>
  <si>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</si>
  <si>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</si>
  <si>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</si>
  <si>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</si>
  <si>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</si>
  <si>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</si>
  <si>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</si>
  <si>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</si>
  <si>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</si>
  <si>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</si>
  <si>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</si>
  <si>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部落有財産特別会計</t>
    <phoneticPr fontId="5"/>
  </si>
  <si>
    <t>-</t>
    <phoneticPr fontId="5"/>
  </si>
  <si>
    <t>交通災害・火災等共済特別会計</t>
    <phoneticPr fontId="5"/>
  </si>
  <si>
    <t>勤労者福祉共済特別会計</t>
    <phoneticPr fontId="5"/>
  </si>
  <si>
    <t>公共用地先行取得特別会計</t>
    <phoneticPr fontId="5"/>
  </si>
  <si>
    <t>病院事業債管理特別会計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</si>
  <si>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</si>
  <si>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</si>
  <si>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</si>
  <si>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</si>
  <si>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</si>
  <si>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</si>
  <si>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</si>
  <si>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</si>
  <si>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</si>
  <si>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</si>
  <si>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</si>
  <si>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</si>
  <si>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</si>
  <si>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</si>
  <si>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</si>
  <si>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</si>
  <si>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</si>
  <si>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</si>
  <si>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</si>
  <si>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</si>
  <si>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</si>
  <si>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</si>
  <si>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</si>
  <si>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</si>
  <si>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</si>
  <si>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</si>
  <si>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</si>
  <si>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</si>
  <si>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</si>
  <si>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</si>
  <si>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</si>
  <si>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</si>
  <si>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</si>
  <si>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</si>
  <si>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</si>
  <si>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</si>
  <si>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</si>
  <si>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</si>
  <si>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</si>
  <si>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</si>
  <si>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</si>
  <si>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</si>
  <si>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</si>
  <si>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</si>
  <si>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</si>
  <si>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</si>
  <si>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</si>
  <si>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</si>
  <si>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</si>
  <si>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</si>
  <si>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</si>
  <si>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</si>
  <si>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</si>
  <si>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</si>
  <si>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</si>
  <si>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</si>
  <si>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</si>
  <si>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</si>
  <si>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</si>
  <si>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</si>
  <si>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</si>
  <si>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</si>
  <si>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</si>
  <si>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</si>
  <si>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</si>
  <si>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</si>
  <si>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</si>
  <si>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</si>
  <si>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</si>
  <si>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</si>
  <si>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</si>
  <si>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</si>
  <si>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</si>
  <si>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</si>
  <si>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</si>
  <si>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</si>
  <si>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</si>
  <si>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</si>
  <si>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</si>
  <si>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</si>
  <si>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</si>
  <si>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</si>
  <si>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</si>
  <si>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</si>
  <si>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</si>
  <si>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</si>
  <si>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</si>
  <si>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</si>
  <si>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</si>
  <si>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</si>
  <si>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</si>
  <si>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</si>
  <si>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</si>
  <si>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</si>
  <si>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</si>
  <si>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</si>
  <si>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</si>
  <si>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</si>
  <si>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</si>
  <si>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</si>
  <si>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</si>
  <si>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</si>
  <si>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</si>
  <si>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</si>
  <si>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</si>
  <si>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</si>
  <si>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</si>
  <si>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</si>
  <si>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</si>
  <si>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</si>
  <si>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</si>
  <si>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</si>
  <si>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</si>
  <si>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</si>
  <si>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</si>
  <si>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</si>
  <si>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</si>
  <si>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</si>
  <si>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</si>
  <si>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</si>
  <si>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</si>
  <si>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</si>
  <si>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</si>
  <si>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</si>
  <si>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</si>
  <si>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</si>
  <si>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</si>
  <si>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</si>
  <si>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</si>
  <si>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</si>
  <si>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</si>
  <si>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</si>
  <si>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</si>
  <si>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</si>
  <si>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</si>
  <si>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</si>
  <si>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</si>
  <si>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</si>
  <si>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</si>
  <si>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</si>
  <si>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</si>
  <si>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</si>
  <si>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</si>
  <si>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</si>
  <si>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</si>
  <si>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</si>
  <si>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</si>
  <si>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</si>
  <si>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</si>
  <si>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</si>
  <si>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</si>
  <si>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</si>
  <si>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</si>
  <si>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</si>
  <si>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</si>
  <si>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</si>
  <si>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</si>
  <si>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</si>
  <si>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</si>
  <si>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</si>
  <si>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</si>
  <si>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</si>
  <si>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</si>
  <si>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</si>
  <si>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</si>
  <si>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</si>
  <si>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</si>
  <si>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</si>
  <si>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</si>
  <si>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</si>
  <si>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</si>
  <si>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</si>
  <si>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</si>
  <si>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</si>
  <si>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</si>
  <si>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</si>
  <si>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0.87</t>
  </si>
  <si>
    <t>国民健康保険特別会計</t>
  </si>
  <si>
    <t>▲ 4.98</t>
  </si>
  <si>
    <t>▲ 4.26</t>
  </si>
  <si>
    <t>▲ 4.03</t>
  </si>
  <si>
    <t>▲ 3.36</t>
  </si>
  <si>
    <t>▲ 1.72</t>
  </si>
  <si>
    <t>水道事業会計</t>
  </si>
  <si>
    <t>下水道事業会計</t>
  </si>
  <si>
    <t>一般会計</t>
  </si>
  <si>
    <t>介護保険特別会計</t>
  </si>
  <si>
    <t>後期高齢者医療特別会計</t>
  </si>
  <si>
    <t>交通災害・火災等共済特別会計</t>
  </si>
  <si>
    <t>勤労者福祉共済特別会計</t>
  </si>
  <si>
    <t>その他会計（赤字）</t>
  </si>
  <si>
    <t>その他会計（黒字）</t>
  </si>
  <si>
    <t>-</t>
    <phoneticPr fontId="2"/>
  </si>
  <si>
    <t>-</t>
    <phoneticPr fontId="2"/>
  </si>
  <si>
    <t>-</t>
    <phoneticPr fontId="2"/>
  </si>
  <si>
    <t>-</t>
    <phoneticPr fontId="2"/>
  </si>
  <si>
    <t>-</t>
    <phoneticPr fontId="2"/>
  </si>
  <si>
    <t>大阪府都市競艇企業団</t>
    <rPh sb="0" eb="3">
      <t>オオサカフ</t>
    </rPh>
    <rPh sb="3" eb="5">
      <t>トシ</t>
    </rPh>
    <rPh sb="5" eb="7">
      <t>キョウテイ</t>
    </rPh>
    <rPh sb="7" eb="9">
      <t>キギョウ</t>
    </rPh>
    <rPh sb="9" eb="10">
      <t>ダン</t>
    </rPh>
    <phoneticPr fontId="2"/>
  </si>
  <si>
    <t>大阪府後期高齢者医療広域連合（一般会計）</t>
    <rPh sb="0" eb="3">
      <t>オオサカフ</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</si>
  <si>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大阪府後期高齢者医療広域連合（後期高齢者医療特別会計）</t>
    <rPh sb="0" eb="3">
      <t>オオサカフ</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</si>
  <si>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淀川右岸水防事務組合</t>
    <rPh sb="0" eb="2">
      <t>ヨドガワ</t>
    </rPh>
    <rPh sb="2" eb="4">
      <t>ウガン</t>
    </rPh>
    <rPh sb="4" eb="6">
      <t>スイボウ</t>
    </rPh>
    <rPh sb="6" eb="8">
      <t>ジム</t>
    </rPh>
    <rPh sb="8" eb="10">
      <t>クミアイ</t>
    </rPh>
    <phoneticPr fontId="2"/>
  </si>
  <si>
    <t>大阪広域水道企業団（水道事業会計）</t>
    <rPh sb="0" eb="2">
      <t>オオサカ</t>
    </rPh>
    <rPh sb="2" eb="4">
      <t>コウイキ</t>
    </rPh>
    <rPh sb="4" eb="6">
      <t>スイドウ</t>
    </rPh>
    <rPh sb="6" eb="8">
      <t>キギョウ</t>
    </rPh>
    <rPh sb="8" eb="9">
      <t>ダン</t>
    </rPh>
    <rPh sb="10" eb="12">
      <t>スイドウ</t>
    </rPh>
    <rPh sb="12" eb="14">
      <t>ジギョウ</t>
    </rPh>
    <rPh sb="14" eb="16">
      <t>カイケイ</t>
    </rPh>
    <phoneticPr fontId="2"/>
  </si>
  <si>
    <t>大阪広域水道企業団（工業用水道事業会計）</t>
    <rPh sb="0" eb="2">
      <t>オオサカ</t>
    </rPh>
    <rPh sb="2" eb="4">
      <t>コウイキ</t>
    </rPh>
    <rPh sb="4" eb="6">
      <t>スイドウ</t>
    </rPh>
    <rPh sb="6" eb="8">
      <t>キギョウ</t>
    </rPh>
    <rPh sb="8" eb="9">
      <t>ダン</t>
    </rPh>
    <rPh sb="10" eb="13">
      <t>コウギョウヨウ</t>
    </rPh>
    <rPh sb="13" eb="15">
      <t>スイドウ</t>
    </rPh>
    <rPh sb="15" eb="17">
      <t>ジギョウ</t>
    </rPh>
    <rPh sb="17" eb="19">
      <t>カイケイ</t>
    </rPh>
    <phoneticPr fontId="2"/>
  </si>
  <si>
    <t>　</t>
    <phoneticPr fontId="2"/>
  </si>
  <si>
    <t>吹田市健康づくり推進事業団</t>
    <rPh sb="0" eb="3">
      <t>スイタシ</t>
    </rPh>
    <rPh sb="3" eb="5">
      <t>ケンコウ</t>
    </rPh>
    <rPh sb="8" eb="10">
      <t>スイシン</t>
    </rPh>
    <rPh sb="10" eb="13">
      <t>ジギョウダン</t>
    </rPh>
    <phoneticPr fontId="2"/>
  </si>
  <si>
    <t>吹田市介護老人保健施設事業団</t>
    <rPh sb="0" eb="3">
      <t>スイタシ</t>
    </rPh>
    <rPh sb="3" eb="5">
      <t>カイゴ</t>
    </rPh>
    <rPh sb="5" eb="7">
      <t>ロウジン</t>
    </rPh>
    <rPh sb="7" eb="9">
      <t>ホケン</t>
    </rPh>
    <rPh sb="9" eb="11">
      <t>シセツ</t>
    </rPh>
    <rPh sb="11" eb="14">
      <t>ジギョウダン</t>
    </rPh>
    <phoneticPr fontId="2"/>
  </si>
  <si>
    <t>吹田市文化振興事業団</t>
    <rPh sb="0" eb="3">
      <t>スイタシ</t>
    </rPh>
    <rPh sb="3" eb="5">
      <t>ブンカ</t>
    </rPh>
    <rPh sb="5" eb="7">
      <t>シンコウ</t>
    </rPh>
    <rPh sb="7" eb="10">
      <t>ジギョウダン</t>
    </rPh>
    <phoneticPr fontId="2"/>
  </si>
  <si>
    <t>吹田市国際交流協会</t>
    <rPh sb="0" eb="3">
      <t>スイタシ</t>
    </rPh>
    <rPh sb="3" eb="5">
      <t>コクサイ</t>
    </rPh>
    <rPh sb="5" eb="7">
      <t>コウリュウ</t>
    </rPh>
    <rPh sb="7" eb="9">
      <t>キョウカイ</t>
    </rPh>
    <phoneticPr fontId="2"/>
  </si>
  <si>
    <t>吹田市開発ビル</t>
    <rPh sb="0" eb="3">
      <t>スイタシ</t>
    </rPh>
    <rPh sb="3" eb="5">
      <t>カイハツ</t>
    </rPh>
    <phoneticPr fontId="2"/>
  </si>
  <si>
    <t>千里リサイクルプラザ</t>
    <rPh sb="0" eb="2">
      <t>センリ</t>
    </rPh>
    <phoneticPr fontId="2"/>
  </si>
  <si>
    <t>市立吹田市民病院</t>
    <rPh sb="0" eb="2">
      <t>シリツ</t>
    </rPh>
    <rPh sb="2" eb="6">
      <t>スイタシミン</t>
    </rPh>
    <rPh sb="6" eb="8">
      <t>ビョウイン</t>
    </rPh>
    <phoneticPr fontId="2"/>
  </si>
  <si>
    <t>大阪外環状鉄道</t>
    <rPh sb="0" eb="2">
      <t>オオサカ</t>
    </rPh>
    <rPh sb="2" eb="3">
      <t>ソト</t>
    </rPh>
    <rPh sb="3" eb="5">
      <t>カンジョウ</t>
    </rPh>
    <rPh sb="5" eb="7">
      <t>テツドウ</t>
    </rPh>
    <phoneticPr fontId="2"/>
  </si>
  <si>
    <t>○</t>
    <phoneticPr fontId="2"/>
  </si>
  <si>
    <t>-</t>
    <phoneticPr fontId="2"/>
  </si>
  <si>
    <t>-</t>
    <phoneticPr fontId="2"/>
  </si>
  <si>
    <t>-</t>
    <phoneticPr fontId="2"/>
  </si>
  <si>
    <t>都市計画施設整備基金</t>
    <rPh sb="0" eb="2">
      <t>トシ</t>
    </rPh>
    <rPh sb="2" eb="4">
      <t>ケイカク</t>
    </rPh>
    <rPh sb="4" eb="6">
      <t>シセツ</t>
    </rPh>
    <rPh sb="6" eb="8">
      <t>セイビ</t>
    </rPh>
    <rPh sb="8" eb="10">
      <t>キキン</t>
    </rPh>
    <phoneticPr fontId="11"/>
  </si>
  <si>
    <t>廃棄物処理施設整備基金</t>
    <rPh sb="0" eb="3">
      <t>ハイキブツ</t>
    </rPh>
    <rPh sb="3" eb="5">
      <t>ショリ</t>
    </rPh>
    <rPh sb="5" eb="7">
      <t>シセツ</t>
    </rPh>
    <rPh sb="7" eb="9">
      <t>セイビ</t>
    </rPh>
    <rPh sb="9" eb="11">
      <t>キキン</t>
    </rPh>
    <phoneticPr fontId="11"/>
  </si>
  <si>
    <t>公共施設等整備基金</t>
    <rPh sb="0" eb="2">
      <t>コウキョウ</t>
    </rPh>
    <rPh sb="2" eb="4">
      <t>シセツ</t>
    </rPh>
    <rPh sb="4" eb="5">
      <t>トウ</t>
    </rPh>
    <rPh sb="5" eb="7">
      <t>セイビ</t>
    </rPh>
    <rPh sb="7" eb="9">
      <t>キキン</t>
    </rPh>
    <phoneticPr fontId="11"/>
  </si>
  <si>
    <t>緑化推進基金</t>
    <rPh sb="0" eb="2">
      <t>リョクカ</t>
    </rPh>
    <rPh sb="2" eb="4">
      <t>スイシン</t>
    </rPh>
    <rPh sb="4" eb="6">
      <t>キキン</t>
    </rPh>
    <phoneticPr fontId="11"/>
  </si>
  <si>
    <t>地域福祉基金</t>
    <rPh sb="0" eb="2">
      <t>チイキ</t>
    </rPh>
    <rPh sb="2" eb="4">
      <t>フクシ</t>
    </rPh>
    <rPh sb="4" eb="6">
      <t>キキン</t>
    </rPh>
    <phoneticPr fontId="11"/>
  </si>
  <si>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</si>
  <si>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</si>
  <si>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</si>
  <si>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</si>
  <si>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現時点では地方債の現在高などが近い将来に本市の財政を圧迫する見込みは少ないと思われる。しかしながら、北大阪健康医療都市（建都）のまちづくりや都市計画道路の整備などの大規模な普通建設事業が施工中であり、多額の地方債発行が見込まれていること、また、有形固定資産減価償却率が60.6%と、既存施設の老朽化が進んでいることから、今後、多額の費用が必要となるため、長寿命化など公共施設のあり方の検討を進め、公共施設の維持管理・修繕・更新等にかかるトータルコストの縮減や市の財政負担の平準化を図り、公共施設の管理運営に取り組む。</t>
    <rPh sb="234" eb="236">
      <t>フタン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</si>
  <si>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</si>
  <si>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</si>
  <si>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</si>
  <si>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</si>
  <si>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</si>
  <si>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</si>
  <si>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</si>
  <si>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　　吹田市が将来負担する可能性のある債務等の規模は前年度に引き続き類似団体内平均値と比べて小さく、また、地方債償還のための一般財源等を前年度以下に抑えることができている。　しかしながら、今後、多額の地方債発行を伴う普通建設事業の実施が見込まれていることから、世代間の公平性を十分に考慮し、将来世代への過度な負担の先送りなどを行わない財政運営に努める必要がある。
</t>
    <rPh sb="37" eb="38">
      <t>ウチ</t>
    </rPh>
    <rPh sb="38" eb="41">
      <t>ヘイキンチ</t>
    </rPh>
    <phoneticPr fontId="5"/>
  </si>
  <si>
    <t>将来負担比率</t>
    <phoneticPr fontId="5"/>
  </si>
  <si>
    <t>実質公債費比率</t>
    <phoneticPr fontId="5"/>
  </si>
  <si>
    <t>類似団体内平均値</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</si>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</sst>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2"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41235</c:v>
                </c:pt>
                <c:pt idx="1">
                  <c:v>41862</c:v>
                </c:pt>
                <c:pt idx="2">
                  <c:v>43554</c:v>
                </c:pt>
                <c:pt idx="3">
                  <c:v>42581</c:v>
                </c:pt>
                <c:pt idx="4">
                  <c:v>45426</c:v>
                </c:pt>
              </c:numCache>
            </c:numRef>
          </c:val>
          <c:smooth val="0"/>
          <c:extLst>
            <c:ext xmlns:c16="http://schemas.microsoft.com/office/drawing/2014/chart" uri="{C3380CC4-5D6E-409C-BE32-E72D297353CC}">
              <c16:uniqueId val="{00000000-F08E-4105-AD4E-C9C01ED4435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22859</c:v>
                </c:pt>
                <c:pt idx="1">
                  <c:v>33299</c:v>
                </c:pt>
                <c:pt idx="2">
                  <c:v>42005</c:v>
                </c:pt>
                <c:pt idx="3">
                  <c:v>44081</c:v>
                </c:pt>
                <c:pt idx="4">
                  <c:v>45457</c:v>
                </c:pt>
              </c:numCache>
            </c:numRef>
          </c:val>
          <c:smooth val="0"/>
          <c:extLst>
            <c:ext xmlns:c16="http://schemas.microsoft.com/office/drawing/2014/chart" uri="{C3380CC4-5D6E-409C-BE32-E72D297353CC}">
              <c16:uniqueId val="{00000001-F08E-4105-AD4E-C9C01ED44353}"/>
            </c:ext>
          </c:extLst>
        </c:ser>
        <c:dLbls>
          <c:showLegendKey val="0"/>
          <c:showVal val="0"/>
          <c:showCatName val="0"/>
          <c:showSerName val="0"/>
          <c:showPercent val="0"/>
          <c:showBubbleSize val="0"/>
        </c:dLbls>
        <c:marker val="1"/>
        <c:smooth val="0"/>
        <c:axId val="239632384"/>
        <c:axId val="239634304"/>
      </c:lineChart>
      <c:catAx>
        <c:axId val="2396323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9634304"/>
        <c:crosses val="autoZero"/>
        <c:auto val="1"/>
        <c:lblAlgn val="ctr"/>
        <c:lblOffset val="100"/>
        <c:tickLblSkip val="1"/>
        <c:tickMarkSkip val="1"/>
        <c:noMultiLvlLbl val="0"/>
      </c:catAx>
      <c:valAx>
        <c:axId val="239634304"/>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96323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3.03</c:v>
                </c:pt>
                <c:pt idx="1">
                  <c:v>1.66</c:v>
                </c:pt>
                <c:pt idx="2">
                  <c:v>0.26</c:v>
                </c:pt>
                <c:pt idx="3">
                  <c:v>0.76</c:v>
                </c:pt>
                <c:pt idx="4">
                  <c:v>3.59</c:v>
                </c:pt>
              </c:numCache>
            </c:numRef>
          </c:val>
          <c:extLst>
            <c:ext xmlns:c16="http://schemas.microsoft.com/office/drawing/2014/chart" uri="{C3380CC4-5D6E-409C-BE32-E72D297353CC}">
              <c16:uniqueId val="{00000000-EDF5-44DD-8EF6-7BAE341B1F5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13.62</c:v>
                </c:pt>
                <c:pt idx="1">
                  <c:v>15.15</c:v>
                </c:pt>
                <c:pt idx="2">
                  <c:v>15.57</c:v>
                </c:pt>
                <c:pt idx="3">
                  <c:v>15.16</c:v>
                </c:pt>
                <c:pt idx="4">
                  <c:v>15.43</c:v>
                </c:pt>
              </c:numCache>
            </c:numRef>
          </c:val>
          <c:extLst>
            <c:ext xmlns:c16="http://schemas.microsoft.com/office/drawing/2014/chart" uri="{C3380CC4-5D6E-409C-BE32-E72D297353CC}">
              <c16:uniqueId val="{00000001-EDF5-44DD-8EF6-7BAE341B1F59}"/>
            </c:ext>
          </c:extLst>
        </c:ser>
        <c:dLbls>
          <c:showLegendKey val="0"/>
          <c:showVal val="0"/>
          <c:showCatName val="0"/>
          <c:showSerName val="0"/>
          <c:showPercent val="0"/>
          <c:showBubbleSize val="0"/>
        </c:dLbls>
        <c:gapWidth val="250"/>
        <c:overlap val="100"/>
        <c:axId val="240199552"/>
        <c:axId val="2402058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2.94</c:v>
                </c:pt>
                <c:pt idx="1">
                  <c:v>0.14000000000000001</c:v>
                </c:pt>
                <c:pt idx="2">
                  <c:v>-0.87</c:v>
                </c:pt>
                <c:pt idx="3">
                  <c:v>0.63</c:v>
                </c:pt>
                <c:pt idx="4">
                  <c:v>3.21</c:v>
                </c:pt>
              </c:numCache>
            </c:numRef>
          </c:val>
          <c:smooth val="0"/>
          <c:extLst>
            <c:ext xmlns:c16="http://schemas.microsoft.com/office/drawing/2014/chart" uri="{C3380CC4-5D6E-409C-BE32-E72D297353CC}">
              <c16:uniqueId val="{00000002-EDF5-44DD-8EF6-7BAE341B1F59}"/>
            </c:ext>
          </c:extLst>
        </c:ser>
        <c:dLbls>
          <c:showLegendKey val="0"/>
          <c:showVal val="0"/>
          <c:showCatName val="0"/>
          <c:showSerName val="0"/>
          <c:showPercent val="0"/>
          <c:showBubbleSize val="0"/>
        </c:dLbls>
        <c:marker val="1"/>
        <c:smooth val="0"/>
        <c:axId val="240199552"/>
        <c:axId val="240205824"/>
      </c:lineChart>
      <c:catAx>
        <c:axId val="240199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40205824"/>
        <c:crosses val="autoZero"/>
        <c:auto val="1"/>
        <c:lblAlgn val="ctr"/>
        <c:lblOffset val="100"/>
        <c:tickLblSkip val="1"/>
        <c:tickMarkSkip val="1"/>
        <c:noMultiLvlLbl val="0"/>
      </c:catAx>
      <c:valAx>
        <c:axId val="2402058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01995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3.62</c:v>
                </c:pt>
                <c:pt idx="2">
                  <c:v>#N/A</c:v>
                </c:pt>
                <c:pt idx="3">
                  <c:v>1.21</c:v>
                </c:pt>
                <c:pt idx="4">
                  <c:v>#N/A</c:v>
                </c:pt>
                <c:pt idx="5">
                  <c:v>2.0099999999999998</c:v>
                </c:pt>
                <c:pt idx="6">
                  <c:v>#N/A</c:v>
                </c:pt>
                <c:pt idx="7">
                  <c:v>3.68</c:v>
                </c:pt>
                <c:pt idx="8">
                  <c:v>#N/A</c:v>
                </c:pt>
                <c:pt idx="9">
                  <c:v>0</c:v>
                </c:pt>
              </c:numCache>
            </c:numRef>
          </c:val>
          <c:extLst>
            <c:ext xmlns:c16="http://schemas.microsoft.com/office/drawing/2014/chart" uri="{C3380CC4-5D6E-409C-BE32-E72D297353CC}">
              <c16:uniqueId val="{00000000-B8BB-46FB-B819-69C80E97736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8BB-46FB-B819-69C80E97736B}"/>
            </c:ext>
          </c:extLst>
        </c:ser>
        <c:ser>
          <c:idx val="2"/>
          <c:order val="2"/>
          <c:tx>
            <c:strRef>
              <c:f>データシート!$A$29</c:f>
              <c:strCache>
                <c:ptCount val="1"/>
                <c:pt idx="0">
                  <c:v>勤労者福祉共済特別会計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0.01</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B8BB-46FB-B819-69C80E97736B}"/>
            </c:ext>
          </c:extLst>
        </c:ser>
        <c:ser>
          <c:idx val="3"/>
          <c:order val="3"/>
          <c:tx>
            <c:strRef>
              <c:f>データシート!$A$30</c:f>
              <c:strCache>
                <c:ptCount val="1"/>
                <c:pt idx="0">
                  <c:v>交通災害・火災等共済特別会計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0.01</c:v>
                </c:pt>
                <c:pt idx="8">
                  <c:v>#N/A</c:v>
                </c:pt>
                <c:pt idx="9">
                  <c:v>0.01</c:v>
                </c:pt>
              </c:numCache>
            </c:numRef>
          </c:val>
          <c:extLst>
            <c:ext xmlns:c16="http://schemas.microsoft.com/office/drawing/2014/chart" uri="{C3380CC4-5D6E-409C-BE32-E72D297353CC}">
              <c16:uniqueId val="{00000003-B8BB-46FB-B819-69C80E97736B}"/>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0.18</c:v>
                </c:pt>
                <c:pt idx="2">
                  <c:v>#N/A</c:v>
                </c:pt>
                <c:pt idx="3">
                  <c:v>0.18</c:v>
                </c:pt>
                <c:pt idx="4">
                  <c:v>#N/A</c:v>
                </c:pt>
                <c:pt idx="5">
                  <c:v>0.18</c:v>
                </c:pt>
                <c:pt idx="6">
                  <c:v>#N/A</c:v>
                </c:pt>
                <c:pt idx="7">
                  <c:v>0.17</c:v>
                </c:pt>
                <c:pt idx="8">
                  <c:v>#N/A</c:v>
                </c:pt>
                <c:pt idx="9">
                  <c:v>0.19</c:v>
                </c:pt>
              </c:numCache>
            </c:numRef>
          </c:val>
          <c:extLst>
            <c:ext xmlns:c16="http://schemas.microsoft.com/office/drawing/2014/chart" uri="{C3380CC4-5D6E-409C-BE32-E72D297353CC}">
              <c16:uniqueId val="{00000004-B8BB-46FB-B819-69C80E97736B}"/>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0.47</c:v>
                </c:pt>
                <c:pt idx="2">
                  <c:v>#N/A</c:v>
                </c:pt>
                <c:pt idx="3">
                  <c:v>0.56000000000000005</c:v>
                </c:pt>
                <c:pt idx="4">
                  <c:v>#N/A</c:v>
                </c:pt>
                <c:pt idx="5">
                  <c:v>0.43</c:v>
                </c:pt>
                <c:pt idx="6">
                  <c:v>#N/A</c:v>
                </c:pt>
                <c:pt idx="7">
                  <c:v>0.83</c:v>
                </c:pt>
                <c:pt idx="8">
                  <c:v>#N/A</c:v>
                </c:pt>
                <c:pt idx="9">
                  <c:v>0.88</c:v>
                </c:pt>
              </c:numCache>
            </c:numRef>
          </c:val>
          <c:extLst>
            <c:ext xmlns:c16="http://schemas.microsoft.com/office/drawing/2014/chart" uri="{C3380CC4-5D6E-409C-BE32-E72D297353CC}">
              <c16:uniqueId val="{00000005-B8BB-46FB-B819-69C80E97736B}"/>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3.02</c:v>
                </c:pt>
                <c:pt idx="2">
                  <c:v>#N/A</c:v>
                </c:pt>
                <c:pt idx="3">
                  <c:v>1.65</c:v>
                </c:pt>
                <c:pt idx="4">
                  <c:v>#N/A</c:v>
                </c:pt>
                <c:pt idx="5">
                  <c:v>0.24</c:v>
                </c:pt>
                <c:pt idx="6">
                  <c:v>#N/A</c:v>
                </c:pt>
                <c:pt idx="7">
                  <c:v>0.74</c:v>
                </c:pt>
                <c:pt idx="8">
                  <c:v>#N/A</c:v>
                </c:pt>
                <c:pt idx="9">
                  <c:v>3.57</c:v>
                </c:pt>
              </c:numCache>
            </c:numRef>
          </c:val>
          <c:extLst>
            <c:ext xmlns:c16="http://schemas.microsoft.com/office/drawing/2014/chart" uri="{C3380CC4-5D6E-409C-BE32-E72D297353CC}">
              <c16:uniqueId val="{00000006-B8BB-46FB-B819-69C80E97736B}"/>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0</c:v>
                </c:pt>
                <c:pt idx="1">
                  <c:v>0</c:v>
                </c:pt>
                <c:pt idx="2">
                  <c:v>0</c:v>
                </c:pt>
                <c:pt idx="3">
                  <c:v>0</c:v>
                </c:pt>
                <c:pt idx="4">
                  <c:v>0</c:v>
                </c:pt>
                <c:pt idx="5">
                  <c:v>0</c:v>
                </c:pt>
                <c:pt idx="6">
                  <c:v>0</c:v>
                </c:pt>
                <c:pt idx="7">
                  <c:v>0</c:v>
                </c:pt>
                <c:pt idx="8">
                  <c:v>#N/A</c:v>
                </c:pt>
                <c:pt idx="9">
                  <c:v>4.37</c:v>
                </c:pt>
              </c:numCache>
            </c:numRef>
          </c:val>
          <c:extLst>
            <c:ext xmlns:c16="http://schemas.microsoft.com/office/drawing/2014/chart" uri="{C3380CC4-5D6E-409C-BE32-E72D297353CC}">
              <c16:uniqueId val="{00000007-B8BB-46FB-B819-69C80E97736B}"/>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7.11</c:v>
                </c:pt>
                <c:pt idx="2">
                  <c:v>#N/A</c:v>
                </c:pt>
                <c:pt idx="3">
                  <c:v>6.52</c:v>
                </c:pt>
                <c:pt idx="4">
                  <c:v>#N/A</c:v>
                </c:pt>
                <c:pt idx="5">
                  <c:v>5.47</c:v>
                </c:pt>
                <c:pt idx="6">
                  <c:v>#N/A</c:v>
                </c:pt>
                <c:pt idx="7">
                  <c:v>5.83</c:v>
                </c:pt>
                <c:pt idx="8">
                  <c:v>#N/A</c:v>
                </c:pt>
                <c:pt idx="9">
                  <c:v>5.27</c:v>
                </c:pt>
              </c:numCache>
            </c:numRef>
          </c:val>
          <c:extLst>
            <c:ext xmlns:c16="http://schemas.microsoft.com/office/drawing/2014/chart" uri="{C3380CC4-5D6E-409C-BE32-E72D297353CC}">
              <c16:uniqueId val="{00000008-B8BB-46FB-B819-69C80E97736B}"/>
            </c:ext>
          </c:extLst>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4.9800000000000004</c:v>
                </c:pt>
                <c:pt idx="1">
                  <c:v>#N/A</c:v>
                </c:pt>
                <c:pt idx="2">
                  <c:v>4.26</c:v>
                </c:pt>
                <c:pt idx="3">
                  <c:v>#N/A</c:v>
                </c:pt>
                <c:pt idx="4">
                  <c:v>4.03</c:v>
                </c:pt>
                <c:pt idx="5">
                  <c:v>#N/A</c:v>
                </c:pt>
                <c:pt idx="6">
                  <c:v>3.36</c:v>
                </c:pt>
                <c:pt idx="7">
                  <c:v>#N/A</c:v>
                </c:pt>
                <c:pt idx="8">
                  <c:v>1.72</c:v>
                </c:pt>
                <c:pt idx="9">
                  <c:v>#N/A</c:v>
                </c:pt>
              </c:numCache>
            </c:numRef>
          </c:val>
          <c:extLst>
            <c:ext xmlns:c16="http://schemas.microsoft.com/office/drawing/2014/chart" uri="{C3380CC4-5D6E-409C-BE32-E72D297353CC}">
              <c16:uniqueId val="{00000009-B8BB-46FB-B819-69C80E97736B}"/>
            </c:ext>
          </c:extLst>
        </c:ser>
        <c:dLbls>
          <c:showLegendKey val="0"/>
          <c:showVal val="0"/>
          <c:showCatName val="0"/>
          <c:showSerName val="0"/>
          <c:showPercent val="0"/>
          <c:showBubbleSize val="0"/>
        </c:dLbls>
        <c:gapWidth val="150"/>
        <c:overlap val="100"/>
        <c:axId val="240336896"/>
        <c:axId val="240338432"/>
      </c:barChart>
      <c:catAx>
        <c:axId val="240336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40338432"/>
        <c:crosses val="autoZero"/>
        <c:auto val="1"/>
        <c:lblAlgn val="ctr"/>
        <c:lblOffset val="100"/>
        <c:tickLblSkip val="1"/>
        <c:tickMarkSkip val="1"/>
        <c:noMultiLvlLbl val="0"/>
      </c:catAx>
      <c:valAx>
        <c:axId val="2403384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03368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10533</c:v>
                </c:pt>
                <c:pt idx="5">
                  <c:v>10631</c:v>
                </c:pt>
                <c:pt idx="8">
                  <c:v>9785</c:v>
                </c:pt>
                <c:pt idx="11">
                  <c:v>10086</c:v>
                </c:pt>
                <c:pt idx="14">
                  <c:v>9500</c:v>
                </c:pt>
              </c:numCache>
            </c:numRef>
          </c:val>
          <c:extLst>
            <c:ext xmlns:c16="http://schemas.microsoft.com/office/drawing/2014/chart" uri="{C3380CC4-5D6E-409C-BE32-E72D297353CC}">
              <c16:uniqueId val="{00000000-880A-4197-8EBF-C09E4ECC1F4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80A-4197-8EBF-C09E4ECC1F4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316</c:v>
                </c:pt>
                <c:pt idx="3">
                  <c:v>311</c:v>
                </c:pt>
                <c:pt idx="6">
                  <c:v>308</c:v>
                </c:pt>
                <c:pt idx="9">
                  <c:v>303</c:v>
                </c:pt>
                <c:pt idx="12">
                  <c:v>310</c:v>
                </c:pt>
              </c:numCache>
            </c:numRef>
          </c:val>
          <c:extLst>
            <c:ext xmlns:c16="http://schemas.microsoft.com/office/drawing/2014/chart" uri="{C3380CC4-5D6E-409C-BE32-E72D297353CC}">
              <c16:uniqueId val="{00000002-880A-4197-8EBF-C09E4ECC1F4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80A-4197-8EBF-C09E4ECC1F4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2431</c:v>
                </c:pt>
                <c:pt idx="3">
                  <c:v>2652</c:v>
                </c:pt>
                <c:pt idx="6">
                  <c:v>2683</c:v>
                </c:pt>
                <c:pt idx="9">
                  <c:v>2584</c:v>
                </c:pt>
                <c:pt idx="12">
                  <c:v>2145</c:v>
                </c:pt>
              </c:numCache>
            </c:numRef>
          </c:val>
          <c:extLst>
            <c:ext xmlns:c16="http://schemas.microsoft.com/office/drawing/2014/chart" uri="{C3380CC4-5D6E-409C-BE32-E72D297353CC}">
              <c16:uniqueId val="{00000004-880A-4197-8EBF-C09E4ECC1F4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5</c:v>
                </c:pt>
                <c:pt idx="3">
                  <c:v>0</c:v>
                </c:pt>
                <c:pt idx="6">
                  <c:v>0</c:v>
                </c:pt>
                <c:pt idx="9">
                  <c:v>0</c:v>
                </c:pt>
                <c:pt idx="12">
                  <c:v>0</c:v>
                </c:pt>
              </c:numCache>
            </c:numRef>
          </c:val>
          <c:extLst>
            <c:ext xmlns:c16="http://schemas.microsoft.com/office/drawing/2014/chart" uri="{C3380CC4-5D6E-409C-BE32-E72D297353CC}">
              <c16:uniqueId val="{00000005-880A-4197-8EBF-C09E4ECC1F4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80A-4197-8EBF-C09E4ECC1F4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6850</c:v>
                </c:pt>
                <c:pt idx="3">
                  <c:v>6690</c:v>
                </c:pt>
                <c:pt idx="6">
                  <c:v>5840</c:v>
                </c:pt>
                <c:pt idx="9">
                  <c:v>5624</c:v>
                </c:pt>
                <c:pt idx="12">
                  <c:v>5351</c:v>
                </c:pt>
              </c:numCache>
            </c:numRef>
          </c:val>
          <c:extLst>
            <c:ext xmlns:c16="http://schemas.microsoft.com/office/drawing/2014/chart" uri="{C3380CC4-5D6E-409C-BE32-E72D297353CC}">
              <c16:uniqueId val="{00000007-880A-4197-8EBF-C09E4ECC1F45}"/>
            </c:ext>
          </c:extLst>
        </c:ser>
        <c:dLbls>
          <c:showLegendKey val="0"/>
          <c:showVal val="0"/>
          <c:showCatName val="0"/>
          <c:showSerName val="0"/>
          <c:showPercent val="0"/>
          <c:showBubbleSize val="0"/>
        </c:dLbls>
        <c:gapWidth val="100"/>
        <c:overlap val="100"/>
        <c:axId val="240512000"/>
        <c:axId val="2405182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-931</c:v>
                </c:pt>
                <c:pt idx="2">
                  <c:v>#N/A</c:v>
                </c:pt>
                <c:pt idx="3">
                  <c:v>#N/A</c:v>
                </c:pt>
                <c:pt idx="4">
                  <c:v>-978</c:v>
                </c:pt>
                <c:pt idx="5">
                  <c:v>#N/A</c:v>
                </c:pt>
                <c:pt idx="6">
                  <c:v>#N/A</c:v>
                </c:pt>
                <c:pt idx="7">
                  <c:v>-954</c:v>
                </c:pt>
                <c:pt idx="8">
                  <c:v>#N/A</c:v>
                </c:pt>
                <c:pt idx="9">
                  <c:v>#N/A</c:v>
                </c:pt>
                <c:pt idx="10">
                  <c:v>-1575</c:v>
                </c:pt>
                <c:pt idx="11">
                  <c:v>#N/A</c:v>
                </c:pt>
                <c:pt idx="12">
                  <c:v>#N/A</c:v>
                </c:pt>
                <c:pt idx="13">
                  <c:v>-1694</c:v>
                </c:pt>
                <c:pt idx="14">
                  <c:v>#N/A</c:v>
                </c:pt>
              </c:numCache>
            </c:numRef>
          </c:val>
          <c:smooth val="0"/>
          <c:extLst>
            <c:ext xmlns:c16="http://schemas.microsoft.com/office/drawing/2014/chart" uri="{C3380CC4-5D6E-409C-BE32-E72D297353CC}">
              <c16:uniqueId val="{00000008-880A-4197-8EBF-C09E4ECC1F45}"/>
            </c:ext>
          </c:extLst>
        </c:ser>
        <c:dLbls>
          <c:showLegendKey val="0"/>
          <c:showVal val="0"/>
          <c:showCatName val="0"/>
          <c:showSerName val="0"/>
          <c:showPercent val="0"/>
          <c:showBubbleSize val="0"/>
        </c:dLbls>
        <c:marker val="1"/>
        <c:smooth val="0"/>
        <c:axId val="240512000"/>
        <c:axId val="240518272"/>
      </c:lineChart>
      <c:catAx>
        <c:axId val="240512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40518272"/>
        <c:crosses val="autoZero"/>
        <c:auto val="1"/>
        <c:lblAlgn val="ctr"/>
        <c:lblOffset val="100"/>
        <c:tickLblSkip val="1"/>
        <c:tickMarkSkip val="1"/>
        <c:noMultiLvlLbl val="0"/>
      </c:catAx>
      <c:valAx>
        <c:axId val="2405182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05120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74106</c:v>
                </c:pt>
                <c:pt idx="5">
                  <c:v>73316</c:v>
                </c:pt>
                <c:pt idx="8">
                  <c:v>72050</c:v>
                </c:pt>
                <c:pt idx="11">
                  <c:v>69561</c:v>
                </c:pt>
                <c:pt idx="14">
                  <c:v>68995</c:v>
                </c:pt>
              </c:numCache>
            </c:numRef>
          </c:val>
          <c:extLst>
            <c:ext xmlns:c16="http://schemas.microsoft.com/office/drawing/2014/chart" uri="{C3380CC4-5D6E-409C-BE32-E72D297353CC}">
              <c16:uniqueId val="{00000000-8462-4151-8E56-74A0977041C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31637</c:v>
                </c:pt>
                <c:pt idx="5">
                  <c:v>33973</c:v>
                </c:pt>
                <c:pt idx="8">
                  <c:v>33865</c:v>
                </c:pt>
                <c:pt idx="11">
                  <c:v>31913</c:v>
                </c:pt>
                <c:pt idx="14">
                  <c:v>32661</c:v>
                </c:pt>
              </c:numCache>
            </c:numRef>
          </c:val>
          <c:extLst>
            <c:ext xmlns:c16="http://schemas.microsoft.com/office/drawing/2014/chart" uri="{C3380CC4-5D6E-409C-BE32-E72D297353CC}">
              <c16:uniqueId val="{00000001-8462-4151-8E56-74A0977041C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25515</c:v>
                </c:pt>
                <c:pt idx="5">
                  <c:v>27769</c:v>
                </c:pt>
                <c:pt idx="8">
                  <c:v>28788</c:v>
                </c:pt>
                <c:pt idx="11">
                  <c:v>25551</c:v>
                </c:pt>
                <c:pt idx="14">
                  <c:v>24396</c:v>
                </c:pt>
              </c:numCache>
            </c:numRef>
          </c:val>
          <c:extLst>
            <c:ext xmlns:c16="http://schemas.microsoft.com/office/drawing/2014/chart" uri="{C3380CC4-5D6E-409C-BE32-E72D297353CC}">
              <c16:uniqueId val="{00000002-8462-4151-8E56-74A0977041C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462-4151-8E56-74A0977041C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462-4151-8E56-74A0977041C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462-4151-8E56-74A0977041C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18172</c:v>
                </c:pt>
                <c:pt idx="3">
                  <c:v>19207</c:v>
                </c:pt>
                <c:pt idx="6">
                  <c:v>16839</c:v>
                </c:pt>
                <c:pt idx="9">
                  <c:v>17033</c:v>
                </c:pt>
                <c:pt idx="12">
                  <c:v>16671</c:v>
                </c:pt>
              </c:numCache>
            </c:numRef>
          </c:val>
          <c:extLst>
            <c:ext xmlns:c16="http://schemas.microsoft.com/office/drawing/2014/chart" uri="{C3380CC4-5D6E-409C-BE32-E72D297353CC}">
              <c16:uniqueId val="{00000006-8462-4151-8E56-74A0977041C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8462-4151-8E56-74A0977041C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27781</c:v>
                </c:pt>
                <c:pt idx="3">
                  <c:v>25088</c:v>
                </c:pt>
                <c:pt idx="6">
                  <c:v>26418</c:v>
                </c:pt>
                <c:pt idx="9">
                  <c:v>24626</c:v>
                </c:pt>
                <c:pt idx="12">
                  <c:v>23109</c:v>
                </c:pt>
              </c:numCache>
            </c:numRef>
          </c:val>
          <c:extLst>
            <c:ext xmlns:c16="http://schemas.microsoft.com/office/drawing/2014/chart" uri="{C3380CC4-5D6E-409C-BE32-E72D297353CC}">
              <c16:uniqueId val="{00000008-8462-4151-8E56-74A0977041C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4140</c:v>
                </c:pt>
                <c:pt idx="3">
                  <c:v>4075</c:v>
                </c:pt>
                <c:pt idx="6">
                  <c:v>3844</c:v>
                </c:pt>
                <c:pt idx="9">
                  <c:v>3720</c:v>
                </c:pt>
                <c:pt idx="12">
                  <c:v>3478</c:v>
                </c:pt>
              </c:numCache>
            </c:numRef>
          </c:val>
          <c:extLst>
            <c:ext xmlns:c16="http://schemas.microsoft.com/office/drawing/2014/chart" uri="{C3380CC4-5D6E-409C-BE32-E72D297353CC}">
              <c16:uniqueId val="{00000009-8462-4151-8E56-74A0977041C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47949</c:v>
                </c:pt>
                <c:pt idx="3">
                  <c:v>50343</c:v>
                </c:pt>
                <c:pt idx="6">
                  <c:v>49603</c:v>
                </c:pt>
                <c:pt idx="9">
                  <c:v>50699</c:v>
                </c:pt>
                <c:pt idx="12">
                  <c:v>55158</c:v>
                </c:pt>
              </c:numCache>
            </c:numRef>
          </c:val>
          <c:extLst>
            <c:ext xmlns:c16="http://schemas.microsoft.com/office/drawing/2014/chart" uri="{C3380CC4-5D6E-409C-BE32-E72D297353CC}">
              <c16:uniqueId val="{0000000A-8462-4151-8E56-74A0977041C3}"/>
            </c:ext>
          </c:extLst>
        </c:ser>
        <c:dLbls>
          <c:showLegendKey val="0"/>
          <c:showVal val="0"/>
          <c:showCatName val="0"/>
          <c:showSerName val="0"/>
          <c:showPercent val="0"/>
          <c:showBubbleSize val="0"/>
        </c:dLbls>
        <c:gapWidth val="100"/>
        <c:overlap val="100"/>
        <c:axId val="240637824"/>
        <c:axId val="2406604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8462-4151-8E56-74A0977041C3}"/>
            </c:ext>
          </c:extLst>
        </c:ser>
        <c:dLbls>
          <c:showLegendKey val="0"/>
          <c:showVal val="0"/>
          <c:showCatName val="0"/>
          <c:showSerName val="0"/>
          <c:showPercent val="0"/>
          <c:showBubbleSize val="0"/>
        </c:dLbls>
        <c:marker val="1"/>
        <c:smooth val="0"/>
        <c:axId val="240637824"/>
        <c:axId val="240660480"/>
      </c:lineChart>
      <c:catAx>
        <c:axId val="240637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40660480"/>
        <c:crosses val="autoZero"/>
        <c:auto val="1"/>
        <c:lblAlgn val="ctr"/>
        <c:lblOffset val="100"/>
        <c:tickLblSkip val="1"/>
        <c:tickMarkSkip val="1"/>
        <c:noMultiLvlLbl val="0"/>
      </c:catAx>
      <c:valAx>
        <c:axId val="2406604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06378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10544</c:v>
                </c:pt>
                <c:pt idx="1">
                  <c:v>10628</c:v>
                </c:pt>
                <c:pt idx="2">
                  <c:v>10891</c:v>
                </c:pt>
              </c:numCache>
            </c:numRef>
          </c:val>
          <c:extLst>
            <c:ext xmlns:c16="http://schemas.microsoft.com/office/drawing/2014/chart" uri="{C3380CC4-5D6E-409C-BE32-E72D297353CC}">
              <c16:uniqueId val="{00000000-4B20-48A0-BD7E-E4CCD44B365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4B20-48A0-BD7E-E4CCD44B365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16319</c:v>
                </c:pt>
                <c:pt idx="1">
                  <c:v>12552</c:v>
                </c:pt>
                <c:pt idx="2">
                  <c:v>11183</c:v>
                </c:pt>
              </c:numCache>
            </c:numRef>
          </c:val>
          <c:extLst>
            <c:ext xmlns:c16="http://schemas.microsoft.com/office/drawing/2014/chart" uri="{C3380CC4-5D6E-409C-BE32-E72D297353CC}">
              <c16:uniqueId val="{00000002-4B20-48A0-BD7E-E4CCD44B3652}"/>
            </c:ext>
          </c:extLst>
        </c:ser>
        <c:dLbls>
          <c:showLegendKey val="0"/>
          <c:showVal val="0"/>
          <c:showCatName val="0"/>
          <c:showSerName val="0"/>
          <c:showPercent val="0"/>
          <c:showBubbleSize val="0"/>
        </c:dLbls>
        <c:gapWidth val="120"/>
        <c:overlap val="100"/>
        <c:axId val="240720512"/>
        <c:axId val="240734592"/>
      </c:barChart>
      <c:catAx>
        <c:axId val="240720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40734592"/>
        <c:crosses val="autoZero"/>
        <c:auto val="1"/>
        <c:lblAlgn val="ctr"/>
        <c:lblOffset val="100"/>
        <c:tickLblSkip val="1"/>
        <c:tickMarkSkip val="1"/>
        <c:noMultiLvlLbl val="0"/>
      </c:catAx>
      <c:valAx>
        <c:axId val="24073459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407205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{AEC4E1BA-675C-49F5-B02A-D842CFEC1B99}</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D597-4ED4-89D9-64D57954CE4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{1F776AA4-34CC-4A1D-B929-932FDBD317C8}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597-4ED4-89D9-64D57954CE4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{4847D6C3-D1B1-48E3-B535-05113F2F7EC1}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597-4ED4-89D9-64D57954CE4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{18ED2026-61D0-4FC8-9516-7AF6DBB53718}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597-4ED4-89D9-64D57954CE4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{7B8671B8-86FB-4C8D-9AEE-444D05E4067C}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597-4ED4-89D9-64D57954CE42}"/>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{DE6691F2-2B56-42B4-8A62-B8967F70709E}</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D597-4ED4-89D9-64D57954CE42}"/>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{C9977318-6EF6-4C1E-92C4-2D99F03E3593}</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D597-4ED4-89D9-64D57954CE42}"/>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{AB18DA9C-A5E2-4C72-86E3-4641909905E0}</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D597-4ED4-89D9-64D57954CE42}"/>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{3C0302F1-3D46-471F-BC7B-C85D4846DD0F}</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D597-4ED4-89D9-64D57954CE4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59</c:v>
                </c:pt>
                <c:pt idx="24">
                  <c:v>59.9</c:v>
                </c:pt>
                <c:pt idx="32">
                  <c:v>60.6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D597-4ED4-89D9-64D57954CE4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{FE23F7F3-7B4F-466F-8DD7-0B39B9BE342C}</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D597-4ED4-89D9-64D57954CE4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{B73E6A34-F370-4E1D-A27F-DA4D2DB4620F}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597-4ED4-89D9-64D57954CE4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{6A4E6F09-0DDD-4308-B0E8-BA1D7345A2AF}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597-4ED4-89D9-64D57954CE4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{F6446854-583E-4D3E-9265-26F71FABD65C}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597-4ED4-89D9-64D57954CE4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{6D09BE59-89AD-420E-9323-683B22E10074}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597-4ED4-89D9-64D57954CE42}"/>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{47551B69-E0E8-49BF-8F5C-9F373DEDF11D}</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D597-4ED4-89D9-64D57954CE42}"/>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{5818A099-A780-438C-B2C3-8E56085A7210}</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D597-4ED4-89D9-64D57954CE42}"/>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{8A8D06C5-866B-4667-8AF5-C2BF508AD925}</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D597-4ED4-89D9-64D57954CE42}"/>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{DBF1E82F-40FE-457E-8E08-8D86015D1FDC}</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D597-4ED4-89D9-64D57954CE4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54.4</c:v>
                </c:pt>
                <c:pt idx="24">
                  <c:v>57.4</c:v>
                </c:pt>
                <c:pt idx="32">
                  <c:v>59.4</c:v>
                </c:pt>
              </c:numCache>
            </c:numRef>
          </c:xVal>
          <c:yVal>
            <c:numRef>
              <c:f>公会計指標分析・財政指標組合せ分析表!$BP$55:$DC$55</c:f>
              <c:numCache>
                <c:formatCode>#,##0.0;"▲ "#,##0.0</c:formatCode>
                <c:ptCount val="40"/>
                <c:pt idx="16">
                  <c:v>37.4</c:v>
                </c:pt>
                <c:pt idx="24">
                  <c:v>31</c:v>
                </c:pt>
                <c:pt idx="32">
                  <c:v>30</c:v>
                </c:pt>
              </c:numCache>
            </c:numRef>
          </c:yVal>
          <c:smooth val="0"/>
          <c:extLst>
            <c:ext xmlns:c16="http://schemas.microsoft.com/office/drawing/2014/chart" uri="{C3380CC4-5D6E-409C-BE32-E72D297353CC}">
              <c16:uniqueId val="{00000013-D597-4ED4-89D9-64D57954CE42}"/>
            </c:ext>
          </c:extLst>
        </c:ser>
        <c:dLbls>
          <c:showLegendKey val="0"/>
          <c:showVal val="1"/>
          <c:showCatName val="0"/>
          <c:showSerName val="0"/>
          <c:showPercent val="0"/>
          <c:showBubbleSize val="0"/>
        </c:dLbls>
        <c:axId val="127190912"/>
        <c:axId val="127197184"/>
      </c:scatterChart>
      <c:valAx>
        <c:axId val="127190912"/>
        <c:scaling>
          <c:orientation val="minMax"/>
          <c:max val="59.9"/>
          <c:min val="54.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7197184"/>
        <c:crosses val="autoZero"/>
        <c:crossBetween val="midCat"/>
      </c:valAx>
      <c:valAx>
        <c:axId val="127197184"/>
        <c:scaling>
          <c:orientation val="minMax"/>
          <c:max val="38.700000000000003"/>
          <c:min val="29.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719091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{5076D297-0F0F-4A3C-A919-BF4CFD4596BB}</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9B1B-471B-9E70-4E782E2085D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{FBB73774-48E6-438B-AC60-FC8CEB3CFFC7}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B1B-471B-9E70-4E782E2085D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{D696D3C2-962B-41C7-91A6-AC99794D5496}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B1B-471B-9E70-4E782E2085D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{03E6DADA-8DD3-4400-A661-6283B50EE0E3}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B1B-471B-9E70-4E782E2085D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{92A7053C-4B5B-4071-8A7D-44C0D7E57364}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B1B-471B-9E70-4E782E2085DF}"/>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{1C2CF20E-1B02-468B-B998-EB1B6D778930}</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9B1B-471B-9E70-4E782E2085DF}"/>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{5C23693F-D32A-47A9-9293-546B12E95DE4}</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9B1B-471B-9E70-4E782E2085DF}"/>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{0B0D6671-2452-407D-91AB-396C176B0DE4}</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9B1B-471B-9E70-4E782E2085DF}"/>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{E248E635-D9B4-4580-B459-12CC2C67C923}</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9B1B-471B-9E70-4E782E2085D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-0.5</c:v>
                </c:pt>
                <c:pt idx="8">
                  <c:v>-1.1000000000000001</c:v>
                </c:pt>
                <c:pt idx="16">
                  <c:v>-1.5</c:v>
                </c:pt>
                <c:pt idx="24">
                  <c:v>-1.8</c:v>
                </c:pt>
                <c:pt idx="32">
                  <c:v>-2.2000000000000002</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9B1B-471B-9E70-4E782E2085D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{FF2AA471-BBEB-411D-9C83-DC4AEF5F853E}</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9B1B-471B-9E70-4E782E2085D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{76CFB9F2-9CE9-40E7-B2EB-7F1959DFA0A8}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B1B-471B-9E70-4E782E2085D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{20422EC5-81C4-4D44-BB06-5CBA69DA2E6C}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B1B-471B-9E70-4E782E2085D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{168F4C45-EB48-4E3F-A866-C3BD05D098E2}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B1B-471B-9E70-4E782E2085D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{211A15EA-745E-4F81-97AA-2E8260F9F812}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B1B-471B-9E70-4E782E2085DF}"/>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{86FBE1EF-346F-4EB8-94BB-1152930C5E77}</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9B1B-471B-9E70-4E782E2085DF}"/>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{B5AF875A-C9F2-4B9E-A649-881684349511}</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9B1B-471B-9E70-4E782E2085DF}"/>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{93BF5CC8-1824-4D31-A081-7495BB40F3F0}</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9B1B-471B-9E70-4E782E2085DF}"/>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{42E34A7C-3C3B-40E4-A965-3BDEF4EDC066}</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9B1B-471B-9E70-4E782E2085D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7.7</c:v>
                </c:pt>
                <c:pt idx="8">
                  <c:v>7.1</c:v>
                </c:pt>
                <c:pt idx="16">
                  <c:v>6.3</c:v>
                </c:pt>
                <c:pt idx="24">
                  <c:v>5.2</c:v>
                </c:pt>
                <c:pt idx="32">
                  <c:v>5</c:v>
                </c:pt>
              </c:numCache>
            </c:numRef>
          </c:xVal>
          <c:yVal>
            <c:numRef>
              <c:f>公会計指標分析・財政指標組合せ分析表!$BP$77:$DC$77</c:f>
              <c:numCache>
                <c:formatCode>#,##0.0;"▲ "#,##0.0</c:formatCode>
                <c:ptCount val="40"/>
                <c:pt idx="0">
                  <c:v>49.8</c:v>
                </c:pt>
                <c:pt idx="8">
                  <c:v>45.1</c:v>
                </c:pt>
                <c:pt idx="16">
                  <c:v>37.4</c:v>
                </c:pt>
                <c:pt idx="24">
                  <c:v>31</c:v>
                </c:pt>
                <c:pt idx="32">
                  <c:v>30</c:v>
                </c:pt>
              </c:numCache>
            </c:numRef>
          </c:yVal>
          <c:smooth val="0"/>
          <c:extLst>
            <c:ext xmlns:c16="http://schemas.microsoft.com/office/drawing/2014/chart" uri="{C3380CC4-5D6E-409C-BE32-E72D297353CC}">
              <c16:uniqueId val="{00000013-9B1B-471B-9E70-4E782E2085DF}"/>
            </c:ext>
          </c:extLst>
        </c:ser>
        <c:dLbls>
          <c:showLegendKey val="0"/>
          <c:showVal val="1"/>
          <c:showCatName val="0"/>
          <c:showSerName val="0"/>
          <c:showPercent val="0"/>
          <c:showBubbleSize val="0"/>
        </c:dLbls>
        <c:axId val="127227392"/>
        <c:axId val="127229312"/>
      </c:scatterChart>
      <c:valAx>
        <c:axId val="127227392"/>
        <c:scaling>
          <c:orientation val="minMax"/>
          <c:max val="8"/>
          <c:min val="4.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7229312"/>
        <c:crosses val="autoZero"/>
        <c:crossBetween val="midCat"/>
      </c:valAx>
      <c:valAx>
        <c:axId val="127229312"/>
        <c:scaling>
          <c:orientation val="minMax"/>
          <c:max val="54"/>
          <c:min val="2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722739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大阪府吹田市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過去から市債発行抑制に努めてきた結果、一般会計等に係る元利償還金等の額は減少し、地方債の償還等のための一般</a:t>
          </a:r>
          <a:r>
            <a:rPr kumimoji="1" lang="ja-JP" altLang="en-US" sz="1400">
              <a:solidFill>
                <a:sysClr val="windowText" lastClr="000000"/>
              </a:solidFill>
              <a:latin typeface="ＭＳ ゴシック" pitchFamily="49" charset="-128"/>
              <a:ea typeface="ＭＳ ゴシック" pitchFamily="49" charset="-128"/>
            </a:rPr>
            <a:t>財源（</a:t>
          </a:r>
          <a:r>
            <a:rPr kumimoji="1" lang="en-US" altLang="ja-JP" sz="1400">
              <a:solidFill>
                <a:sysClr val="windowText" lastClr="000000"/>
              </a:solidFill>
              <a:latin typeface="ＭＳ ゴシック" pitchFamily="49" charset="-128"/>
              <a:ea typeface="ＭＳ ゴシック" pitchFamily="49" charset="-128"/>
            </a:rPr>
            <a:t>(A)</a:t>
          </a:r>
          <a:r>
            <a:rPr kumimoji="1" lang="ja-JP" altLang="en-US" sz="1400">
              <a:solidFill>
                <a:sysClr val="windowText" lastClr="000000"/>
              </a:solidFill>
              <a:latin typeface="ＭＳ ゴシック" pitchFamily="49" charset="-128"/>
              <a:ea typeface="ＭＳ ゴシック" pitchFamily="49" charset="-128"/>
            </a:rPr>
            <a:t>－</a:t>
          </a:r>
          <a:r>
            <a:rPr kumimoji="1" lang="en-US" altLang="ja-JP" sz="1400">
              <a:solidFill>
                <a:sysClr val="windowText" lastClr="000000"/>
              </a:solidFill>
              <a:latin typeface="ＭＳ ゴシック" pitchFamily="49" charset="-128"/>
              <a:ea typeface="ＭＳ ゴシック" pitchFamily="49" charset="-128"/>
            </a:rPr>
            <a:t>(B)</a:t>
          </a:r>
          <a:r>
            <a:rPr kumimoji="1" lang="ja-JP" altLang="en-US" sz="1400">
              <a:solidFill>
                <a:sysClr val="windowText" lastClr="000000"/>
              </a:solidFill>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をさらに減少させた。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今後、多額の地方債発行を伴う普通建設事業の実施が見込まれていることから、今後も十分な精査に努める。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大阪府吹田市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算定上は充当可能財源等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が将来負担額</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を上回り、現時点では地方債の現在高などが近い将来に本市の財政を圧迫する見込みは少ないと思われる。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しかしながら、小中学校校舎の大規模改造や都市計画道路の整備などの大規模な普通建設事業が施行中であり、その財源として多額の地方債発行が見込まれている。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今後も将来世代への過度な負担を強いることがないよう、世代間の公平性を十分に考慮した財政運営に努める。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大阪府吹田市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平成２８年度の実質収支額の２分の１である２</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６億円を財政調整基金に積立てた一方、都市計画道路の新設工事に伴い都市計画施設整備基金を８</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４億円取崩したこと、破砕選別工場の改修工事に伴い廃棄物処理施設整備基金を１</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９億円取崩したこと、公園等の維持管理のために緑化推進基金を３</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２億円取崩したことなどにより、基金全体としては１１</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１億円の減少となった。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平成２７年度より基金残高は減少傾向にあり、今後も公共施設の整備等が進むため減少していく見込みである。各基金の設置目的の達成のため、今後も適切な積立て、取崩しに努める。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都市計画施設整備基金：都市計画道路などの都市計画施設等の整備</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廃棄物処理施設整備基金：資源循環エネルギーセンターや破砕選別工場等の廃棄物処理施設の整備</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スポーツ推進基金：サッカースタジアムの利用促進、プロサッカーチームのホームタウン関連施策の推進並びにスポーツ施設及びその環境の整備</a:t>
          </a:r>
          <a:endPar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　こども笑顔輝き基金：子育て支援、青少年健全育成に係る環境整備</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都市計画施設整備基金：都市計画道路の新設工事のために８</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４億円取崩したことにより減少となった。</a:t>
          </a:r>
          <a:endPar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　公共施設等整備基金：文化会館の改修や小中学校校舎の大規模改造などのために７億円取り崩したものの、土地の売却収入を７</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６億円積立てたことにより、０</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６億円の増加となった。</a:t>
          </a:r>
          <a:endPar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　緑化推進基金：公園等の維持管理のために３</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２億円取崩したことにより減少となった。</a:t>
          </a:r>
          <a:endPar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　こども笑顔輝き基金：認定こども園の整備等のために２</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３億円取崩したことにより減少となった。</a:t>
          </a:r>
          <a:endPar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　都市計画施設整備基金：</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都市計画道路の整備</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が続くため、今後も減少していく予定である。</a:t>
          </a:r>
          <a:endPar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　公共施設等整備基金：小中学校校舎や屋内運動場の大規模改造が続くため、今後は減少していく予定である。</a:t>
          </a:r>
          <a:endPar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平成２８年度の実質収支額の２分の１である２</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６億円を積立てた一方、取崩しによる財源補填措置を行わなかったため、平成２８年度に引き続き増加となった。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災害への備え等のため、目標額をおおむね１００億円程度と設定している。平成２８年度及び平成２９年度は財政調整基金の取崩しによる財源補填措置を行うことなく黒字決算となり、目標額を達成している。今後も目標額を下回ることがないよう、事務事業を精査し、持続可能な財政運営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大阪府吹田市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370,583
365,389
36.09
127,541,878
123,358,131
2,533,882
70,589,517
47,688,184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40" name="テキスト ボックス 39"/>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1" name="テキスト ボックス 40"/>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2" name="テキスト ボックス 41"/>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本市では、一般建築物やインフラ・プラント系施設を含めた公共施設の最適化に取り組んでおり、長寿命化など、施設の特性に応じた最適化を進めているが、多くの施設が昭和</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50</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年代にかけて建設されており、減価償却の累計額が上回っているため、有形固定資産減価償却率が上昇し、類似団体内平均</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値</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より上回っていると考えられる。</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今後、各施設の状況を踏まえ、修繕・更新などの検討を進める。</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4</xdr:col>
      <xdr:colOff>174625</xdr:colOff>
      <xdr:row>23</xdr:row>
      <xdr:rowOff>47625</xdr:rowOff>
    </xdr:from>
    <xdr:ext cx="349839" cy="225703"/>
    <xdr:sp macro="" textlink="">
      <xdr:nvSpPr>
        <xdr:cNvPr id="56" name="テキスト ボックス 55"/>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9" name="直線コネクタ 58"/>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0" name="テキスト ボックス 59"/>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1" name="直線コネクタ 60"/>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2" name="テキスト ボックス 61"/>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3" name="直線コネクタ 62"/>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4" name="テキスト ボックス 63"/>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5" name="直線コネクタ 64"/>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6" name="テキスト ボックス 65"/>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7" name="直線コネクタ 66"/>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8" name="テキスト ボックス 67"/>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9"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38989</xdr:rowOff>
    </xdr:from>
    <xdr:to>
      <xdr:col>23</xdr:col>
      <xdr:colOff>85090</xdr:colOff>
      <xdr:row>32</xdr:row>
      <xdr:rowOff>154559</xdr:rowOff>
    </xdr:to>
    <xdr:cxnSp macro="">
      <xdr:nvCxnSpPr>
        <xdr:cNvPr id="70" name="直線コネクタ 69"/>
        <xdr:cNvCxnSpPr/>
      </xdr:nvCxnSpPr>
      <xdr:spPr>
        <a:xfrm flipV="1">
          <a:off x="4760595" y="5268214"/>
          <a:ext cx="1270" cy="1144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158386</xdr:rowOff>
    </xdr:from>
    <xdr:ext cx="405111" cy="259045"/>
    <xdr:sp macro="" textlink="">
      <xdr:nvSpPr>
        <xdr:cNvPr id="71" name="有形固定資産減価償却率最小値テキスト"/>
        <xdr:cNvSpPr txBox="1"/>
      </xdr:nvSpPr>
      <xdr:spPr>
        <a:xfrm>
          <a:off x="4813300" y="6416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32</xdr:row>
      <xdr:rowOff>154559</xdr:rowOff>
    </xdr:from>
    <xdr:to>
      <xdr:col>23</xdr:col>
      <xdr:colOff>174625</xdr:colOff>
      <xdr:row>32</xdr:row>
      <xdr:rowOff>154559</xdr:rowOff>
    </xdr:to>
    <xdr:cxnSp macro="">
      <xdr:nvCxnSpPr>
        <xdr:cNvPr id="72" name="直線コネクタ 71"/>
        <xdr:cNvCxnSpPr/>
      </xdr:nvCxnSpPr>
      <xdr:spPr>
        <a:xfrm>
          <a:off x="4673600" y="641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157116</xdr:rowOff>
    </xdr:from>
    <xdr:ext cx="405111" cy="259045"/>
    <xdr:sp macro="" textlink="">
      <xdr:nvSpPr>
        <xdr:cNvPr id="73" name="有形固定資産減価償却率最大値テキスト"/>
        <xdr:cNvSpPr txBox="1"/>
      </xdr:nvSpPr>
      <xdr:spPr>
        <a:xfrm>
          <a:off x="4813300" y="5043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38989</xdr:rowOff>
    </xdr:from>
    <xdr:to>
      <xdr:col>23</xdr:col>
      <xdr:colOff>174625</xdr:colOff>
      <xdr:row>26</xdr:row>
      <xdr:rowOff>38989</xdr:rowOff>
    </xdr:to>
    <xdr:cxnSp macro="">
      <xdr:nvCxnSpPr>
        <xdr:cNvPr id="74" name="直線コネクタ 73"/>
        <xdr:cNvCxnSpPr/>
      </xdr:nvCxnSpPr>
      <xdr:spPr>
        <a:xfrm>
          <a:off x="4673600" y="5268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26560</xdr:rowOff>
    </xdr:from>
    <xdr:ext cx="405111" cy="259045"/>
    <xdr:sp macro="" textlink="">
      <xdr:nvSpPr>
        <xdr:cNvPr id="75" name="有形固定資産減価償却率平均値テキスト"/>
        <xdr:cNvSpPr txBox="1"/>
      </xdr:nvSpPr>
      <xdr:spPr>
        <a:xfrm>
          <a:off x="4813300" y="57701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48133</xdr:rowOff>
    </xdr:from>
    <xdr:to>
      <xdr:col>23</xdr:col>
      <xdr:colOff>136525</xdr:colOff>
      <xdr:row>29</xdr:row>
      <xdr:rowOff>149733</xdr:rowOff>
    </xdr:to>
    <xdr:sp macro="" textlink="">
      <xdr:nvSpPr>
        <xdr:cNvPr id="76" name="フローチャート: 判断 75"/>
        <xdr:cNvSpPr/>
      </xdr:nvSpPr>
      <xdr:spPr>
        <a:xfrm>
          <a:off x="4711700" y="579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134493</xdr:rowOff>
    </xdr:from>
    <xdr:to>
      <xdr:col>19</xdr:col>
      <xdr:colOff>187325</xdr:colOff>
      <xdr:row>30</xdr:row>
      <xdr:rowOff>64643</xdr:rowOff>
    </xdr:to>
    <xdr:sp macro="" textlink="">
      <xdr:nvSpPr>
        <xdr:cNvPr id="77" name="フローチャート: 判断 76"/>
        <xdr:cNvSpPr/>
      </xdr:nvSpPr>
      <xdr:spPr>
        <a:xfrm>
          <a:off x="4000500" y="587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92583</xdr:rowOff>
    </xdr:from>
    <xdr:to>
      <xdr:col>15</xdr:col>
      <xdr:colOff>187325</xdr:colOff>
      <xdr:row>31</xdr:row>
      <xdr:rowOff>22733</xdr:rowOff>
    </xdr:to>
    <xdr:sp macro="" textlink="">
      <xdr:nvSpPr>
        <xdr:cNvPr id="78" name="フローチャート: 判断 77"/>
        <xdr:cNvSpPr/>
      </xdr:nvSpPr>
      <xdr:spPr>
        <a:xfrm>
          <a:off x="3238500" y="600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9" name="テキスト ボックス 78"/>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0" name="テキスト ボックス 79"/>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1" name="テキスト ボックス 80"/>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2" name="テキスト ボックス 81"/>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3" name="テキスト ボックス 82"/>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167767</xdr:rowOff>
    </xdr:from>
    <xdr:to>
      <xdr:col>23</xdr:col>
      <xdr:colOff>136525</xdr:colOff>
      <xdr:row>29</xdr:row>
      <xdr:rowOff>97917</xdr:rowOff>
    </xdr:to>
    <xdr:sp macro="" textlink="">
      <xdr:nvSpPr>
        <xdr:cNvPr id="84" name="楕円 83"/>
        <xdr:cNvSpPr/>
      </xdr:nvSpPr>
      <xdr:spPr>
        <a:xfrm>
          <a:off x="4711700" y="573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19194</xdr:rowOff>
    </xdr:from>
    <xdr:ext cx="405111" cy="259045"/>
    <xdr:sp macro="" textlink="">
      <xdr:nvSpPr>
        <xdr:cNvPr id="85" name="有形固定資産減価償却率該当値テキスト"/>
        <xdr:cNvSpPr txBox="1"/>
      </xdr:nvSpPr>
      <xdr:spPr>
        <a:xfrm>
          <a:off x="4813300" y="5591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26543</xdr:rowOff>
    </xdr:from>
    <xdr:to>
      <xdr:col>19</xdr:col>
      <xdr:colOff>187325</xdr:colOff>
      <xdr:row>29</xdr:row>
      <xdr:rowOff>128143</xdr:rowOff>
    </xdr:to>
    <xdr:sp macro="" textlink="">
      <xdr:nvSpPr>
        <xdr:cNvPr id="86" name="楕円 85"/>
        <xdr:cNvSpPr/>
      </xdr:nvSpPr>
      <xdr:spPr>
        <a:xfrm>
          <a:off x="4000500" y="577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47117</xdr:rowOff>
    </xdr:from>
    <xdr:to>
      <xdr:col>23</xdr:col>
      <xdr:colOff>85725</xdr:colOff>
      <xdr:row>29</xdr:row>
      <xdr:rowOff>77343</xdr:rowOff>
    </xdr:to>
    <xdr:cxnSp macro="">
      <xdr:nvCxnSpPr>
        <xdr:cNvPr id="87" name="直線コネクタ 86"/>
        <xdr:cNvCxnSpPr/>
      </xdr:nvCxnSpPr>
      <xdr:spPr>
        <a:xfrm flipV="1">
          <a:off x="4051300" y="5790692"/>
          <a:ext cx="7112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65405</xdr:rowOff>
    </xdr:from>
    <xdr:to>
      <xdr:col>15</xdr:col>
      <xdr:colOff>187325</xdr:colOff>
      <xdr:row>29</xdr:row>
      <xdr:rowOff>167005</xdr:rowOff>
    </xdr:to>
    <xdr:sp macro="" textlink="">
      <xdr:nvSpPr>
        <xdr:cNvPr id="88" name="楕円 87"/>
        <xdr:cNvSpPr/>
      </xdr:nvSpPr>
      <xdr:spPr>
        <a:xfrm>
          <a:off x="3238500" y="580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77343</xdr:rowOff>
    </xdr:from>
    <xdr:to>
      <xdr:col>19</xdr:col>
      <xdr:colOff>136525</xdr:colOff>
      <xdr:row>29</xdr:row>
      <xdr:rowOff>116205</xdr:rowOff>
    </xdr:to>
    <xdr:cxnSp macro="">
      <xdr:nvCxnSpPr>
        <xdr:cNvPr id="89" name="直線コネクタ 88"/>
        <xdr:cNvCxnSpPr/>
      </xdr:nvCxnSpPr>
      <xdr:spPr>
        <a:xfrm flipV="1">
          <a:off x="3289300" y="5820918"/>
          <a:ext cx="762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55770</xdr:rowOff>
    </xdr:from>
    <xdr:ext cx="405111" cy="259045"/>
    <xdr:sp macro="" textlink="">
      <xdr:nvSpPr>
        <xdr:cNvPr id="90" name="n_1aveValue有形固定資産減価償却率"/>
        <xdr:cNvSpPr txBox="1"/>
      </xdr:nvSpPr>
      <xdr:spPr>
        <a:xfrm>
          <a:off x="3836044" y="5970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13860</xdr:rowOff>
    </xdr:from>
    <xdr:ext cx="405111" cy="259045"/>
    <xdr:sp macro="" textlink="">
      <xdr:nvSpPr>
        <xdr:cNvPr id="91" name="n_2aveValue有形固定資産減価償却率"/>
        <xdr:cNvSpPr txBox="1"/>
      </xdr:nvSpPr>
      <xdr:spPr>
        <a:xfrm>
          <a:off x="3086744" y="6100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144670</xdr:rowOff>
    </xdr:from>
    <xdr:ext cx="405111" cy="259045"/>
    <xdr:sp macro="" textlink="">
      <xdr:nvSpPr>
        <xdr:cNvPr id="92" name="n_1mainValue有形固定資産減価償却率"/>
        <xdr:cNvSpPr txBox="1"/>
      </xdr:nvSpPr>
      <xdr:spPr>
        <a:xfrm>
          <a:off x="3836044" y="5545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12082</xdr:rowOff>
    </xdr:from>
    <xdr:ext cx="405111" cy="259045"/>
    <xdr:sp macro="" textlink="">
      <xdr:nvSpPr>
        <xdr:cNvPr id="93" name="n_2mainValue有形固定資産減価償却率"/>
        <xdr:cNvSpPr txBox="1"/>
      </xdr:nvSpPr>
      <xdr:spPr>
        <a:xfrm>
          <a:off x="3086744" y="558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4" name="正方形/長方形 9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5" name="正方形/長方形 9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6" name="正方形/長方形 95"/>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7" name="正方形/長方形 9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8" name="正方形/長方形 9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9" name="正方形/長方形 9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0" name="正方形/長方形 9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1" name="正方形/長方形 10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2" name="正方形/長方形 10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3" name="正方形/長方形 10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4" name="正方形/長方形 10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5" name="正方形/長方形 10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6" name="テキスト ボックス 10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吹田市の債務償還可能年数は前年度に引き続き類似団体と比べて短く、債務償還能力は高いと考えられる。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かしながら、今後、多額の地方債発行と基金の繰入れを伴う普通建設事業の実施が見込まれていることから、債務償還可能年数が長くなることが見込まれ、世代間の公平性を十分に考慮し、将来世代への過度な負担の先送りなどを行わない財政運営に努める必要があ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57</xdr:col>
      <xdr:colOff>111125</xdr:colOff>
      <xdr:row>23</xdr:row>
      <xdr:rowOff>47625</xdr:rowOff>
    </xdr:from>
    <xdr:ext cx="349839" cy="225703"/>
    <xdr:sp macro="" textlink="">
      <xdr:nvSpPr>
        <xdr:cNvPr id="107" name="テキスト ボックス 106"/>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8" name="直線コネクタ 107"/>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09" name="テキスト ボックス 108"/>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0" name="直線コネクタ 109"/>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1" name="テキスト ボックス 110"/>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2" name="直線コネクタ 111"/>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13" name="テキスト ボックス 112"/>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4" name="直線コネクタ 113"/>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5" name="テキスト ボックス 114"/>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6" name="直線コネクタ 115"/>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7" name="テキスト ボックス 116"/>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8" name="直線コネクタ 117"/>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9" name="テキスト ボックス 118"/>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1" name="テキスト ボックス 120"/>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2"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47625</xdr:rowOff>
    </xdr:from>
    <xdr:to>
      <xdr:col>76</xdr:col>
      <xdr:colOff>21589</xdr:colOff>
      <xdr:row>34</xdr:row>
      <xdr:rowOff>25400</xdr:rowOff>
    </xdr:to>
    <xdr:cxnSp macro="">
      <xdr:nvCxnSpPr>
        <xdr:cNvPr id="123" name="直線コネクタ 122"/>
        <xdr:cNvCxnSpPr/>
      </xdr:nvCxnSpPr>
      <xdr:spPr>
        <a:xfrm flipV="1">
          <a:off x="14793595" y="5276850"/>
          <a:ext cx="1269" cy="1349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29227</xdr:rowOff>
    </xdr:from>
    <xdr:ext cx="340478" cy="259045"/>
    <xdr:sp macro="" textlink="">
      <xdr:nvSpPr>
        <xdr:cNvPr id="124" name="債務償還可能年数最小値テキスト"/>
        <xdr:cNvSpPr txBox="1"/>
      </xdr:nvSpPr>
      <xdr:spPr>
        <a:xfrm>
          <a:off x="14846300" y="66300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25400</xdr:rowOff>
    </xdr:from>
    <xdr:to>
      <xdr:col>76</xdr:col>
      <xdr:colOff>111125</xdr:colOff>
      <xdr:row>34</xdr:row>
      <xdr:rowOff>25400</xdr:rowOff>
    </xdr:to>
    <xdr:cxnSp macro="">
      <xdr:nvCxnSpPr>
        <xdr:cNvPr id="125" name="直線コネクタ 124"/>
        <xdr:cNvCxnSpPr/>
      </xdr:nvCxnSpPr>
      <xdr:spPr>
        <a:xfrm>
          <a:off x="14706600" y="6626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165752</xdr:rowOff>
    </xdr:from>
    <xdr:ext cx="405111" cy="259045"/>
    <xdr:sp macro="" textlink="">
      <xdr:nvSpPr>
        <xdr:cNvPr id="126" name="債務償還可能年数最大値テキスト"/>
        <xdr:cNvSpPr txBox="1"/>
      </xdr:nvSpPr>
      <xdr:spPr>
        <a:xfrm>
          <a:off x="14846300" y="5052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47625</xdr:rowOff>
    </xdr:from>
    <xdr:to>
      <xdr:col>76</xdr:col>
      <xdr:colOff>111125</xdr:colOff>
      <xdr:row>26</xdr:row>
      <xdr:rowOff>47625</xdr:rowOff>
    </xdr:to>
    <xdr:cxnSp macro="">
      <xdr:nvCxnSpPr>
        <xdr:cNvPr id="127" name="直線コネクタ 126"/>
        <xdr:cNvCxnSpPr/>
      </xdr:nvCxnSpPr>
      <xdr:spPr>
        <a:xfrm>
          <a:off x="14706600" y="5276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17585</xdr:rowOff>
    </xdr:from>
    <xdr:ext cx="340478" cy="259045"/>
    <xdr:sp macro="" textlink="">
      <xdr:nvSpPr>
        <xdr:cNvPr id="128" name="債務償還可能年数平均値テキスト"/>
        <xdr:cNvSpPr txBox="1"/>
      </xdr:nvSpPr>
      <xdr:spPr>
        <a:xfrm>
          <a:off x="14846300" y="576116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166158</xdr:rowOff>
    </xdr:from>
    <xdr:to>
      <xdr:col>76</xdr:col>
      <xdr:colOff>73025</xdr:colOff>
      <xdr:row>30</xdr:row>
      <xdr:rowOff>96308</xdr:rowOff>
    </xdr:to>
    <xdr:sp macro="" textlink="">
      <xdr:nvSpPr>
        <xdr:cNvPr id="129" name="フローチャート: 判断 128"/>
        <xdr:cNvSpPr/>
      </xdr:nvSpPr>
      <xdr:spPr>
        <a:xfrm>
          <a:off x="14744700" y="5909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0" name="テキスト ボックス 12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1" name="テキスト ボックス 13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2" name="テキスト ボックス 13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3" name="テキスト ボックス 13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4" name="テキスト ボックス 13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20108</xdr:rowOff>
    </xdr:from>
    <xdr:to>
      <xdr:col>76</xdr:col>
      <xdr:colOff>73025</xdr:colOff>
      <xdr:row>33</xdr:row>
      <xdr:rowOff>121709</xdr:rowOff>
    </xdr:to>
    <xdr:sp macro="" textlink="">
      <xdr:nvSpPr>
        <xdr:cNvPr id="135" name="楕円 134"/>
        <xdr:cNvSpPr/>
      </xdr:nvSpPr>
      <xdr:spPr>
        <a:xfrm>
          <a:off x="14744700" y="64494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106485</xdr:rowOff>
    </xdr:from>
    <xdr:ext cx="340478" cy="259045"/>
    <xdr:sp macro="" textlink="">
      <xdr:nvSpPr>
        <xdr:cNvPr id="136" name="債務償還可能年数該当値テキスト"/>
        <xdr:cNvSpPr txBox="1"/>
      </xdr:nvSpPr>
      <xdr:spPr>
        <a:xfrm>
          <a:off x="14846300" y="63644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7" name="正方形/長方形 13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8" name="正方形/長方形 13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9" name="テキスト ボックス 13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0" name="テキスト ボックス 13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1" name="テキスト ボックス 14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2" name="テキスト ボックス 14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大阪府吹田市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370,583
365,389
36.09
127,541,878
123,358,131
2,533,882
70,589,517
47,688,184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146685</xdr:rowOff>
    </xdr:from>
    <xdr:to>
      <xdr:col>24</xdr:col>
      <xdr:colOff>62865</xdr:colOff>
      <xdr:row>41</xdr:row>
      <xdr:rowOff>53340</xdr:rowOff>
    </xdr:to>
    <xdr:cxnSp macro="">
      <xdr:nvCxnSpPr>
        <xdr:cNvPr id="56" name="直線コネクタ 55"/>
        <xdr:cNvCxnSpPr/>
      </xdr:nvCxnSpPr>
      <xdr:spPr>
        <a:xfrm flipV="1">
          <a:off x="4634865" y="5804535"/>
          <a:ext cx="0" cy="1278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57167</xdr:rowOff>
    </xdr:from>
    <xdr:ext cx="405111" cy="259045"/>
    <xdr:sp macro="" textlink="">
      <xdr:nvSpPr>
        <xdr:cNvPr id="57" name="【道路】&#10;有形固定資産減価償却率最小値テキスト"/>
        <xdr:cNvSpPr txBox="1"/>
      </xdr:nvSpPr>
      <xdr:spPr>
        <a:xfrm>
          <a:off x="4673600" y="708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53340</xdr:rowOff>
    </xdr:from>
    <xdr:to>
      <xdr:col>24</xdr:col>
      <xdr:colOff>152400</xdr:colOff>
      <xdr:row>41</xdr:row>
      <xdr:rowOff>53340</xdr:rowOff>
    </xdr:to>
    <xdr:cxnSp macro="">
      <xdr:nvCxnSpPr>
        <xdr:cNvPr id="58" name="直線コネクタ 57"/>
        <xdr:cNvCxnSpPr/>
      </xdr:nvCxnSpPr>
      <xdr:spPr>
        <a:xfrm>
          <a:off x="4546600" y="708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93362</xdr:rowOff>
    </xdr:from>
    <xdr:ext cx="405111" cy="259045"/>
    <xdr:sp macro="" textlink="">
      <xdr:nvSpPr>
        <xdr:cNvPr id="59" name="【道路】&#10;有形固定資産減価償却率最大値テキスト"/>
        <xdr:cNvSpPr txBox="1"/>
      </xdr:nvSpPr>
      <xdr:spPr>
        <a:xfrm>
          <a:off x="4673600" y="5579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146685</xdr:rowOff>
    </xdr:from>
    <xdr:to>
      <xdr:col>24</xdr:col>
      <xdr:colOff>152400</xdr:colOff>
      <xdr:row>33</xdr:row>
      <xdr:rowOff>146685</xdr:rowOff>
    </xdr:to>
    <xdr:cxnSp macro="">
      <xdr:nvCxnSpPr>
        <xdr:cNvPr id="60" name="直線コネクタ 59"/>
        <xdr:cNvCxnSpPr/>
      </xdr:nvCxnSpPr>
      <xdr:spPr>
        <a:xfrm>
          <a:off x="4546600" y="5804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51452</xdr:rowOff>
    </xdr:from>
    <xdr:ext cx="405111" cy="259045"/>
    <xdr:sp macro="" textlink="">
      <xdr:nvSpPr>
        <xdr:cNvPr id="61" name="【道路】&#10;有形固定資産減価償却率平均値テキスト"/>
        <xdr:cNvSpPr txBox="1"/>
      </xdr:nvSpPr>
      <xdr:spPr>
        <a:xfrm>
          <a:off x="4673600" y="6395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73025</xdr:rowOff>
    </xdr:from>
    <xdr:to>
      <xdr:col>24</xdr:col>
      <xdr:colOff>114300</xdr:colOff>
      <xdr:row>38</xdr:row>
      <xdr:rowOff>3175</xdr:rowOff>
    </xdr:to>
    <xdr:sp macro="" textlink="">
      <xdr:nvSpPr>
        <xdr:cNvPr id="62" name="フローチャート: 判断 61"/>
        <xdr:cNvSpPr/>
      </xdr:nvSpPr>
      <xdr:spPr>
        <a:xfrm>
          <a:off x="4584700" y="641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130175</xdr:rowOff>
    </xdr:from>
    <xdr:to>
      <xdr:col>20</xdr:col>
      <xdr:colOff>38100</xdr:colOff>
      <xdr:row>38</xdr:row>
      <xdr:rowOff>60325</xdr:rowOff>
    </xdr:to>
    <xdr:sp macro="" textlink="">
      <xdr:nvSpPr>
        <xdr:cNvPr id="63" name="フローチャート: 判断 62"/>
        <xdr:cNvSpPr/>
      </xdr:nvSpPr>
      <xdr:spPr>
        <a:xfrm>
          <a:off x="3746500" y="64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13970</xdr:rowOff>
    </xdr:from>
    <xdr:to>
      <xdr:col>15</xdr:col>
      <xdr:colOff>101600</xdr:colOff>
      <xdr:row>38</xdr:row>
      <xdr:rowOff>115570</xdr:rowOff>
    </xdr:to>
    <xdr:sp macro="" textlink="">
      <xdr:nvSpPr>
        <xdr:cNvPr id="64" name="フローチャート: 判断 63"/>
        <xdr:cNvSpPr/>
      </xdr:nvSpPr>
      <xdr:spPr>
        <a:xfrm>
          <a:off x="2857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151130</xdr:rowOff>
    </xdr:from>
    <xdr:to>
      <xdr:col>24</xdr:col>
      <xdr:colOff>114300</xdr:colOff>
      <xdr:row>37</xdr:row>
      <xdr:rowOff>81280</xdr:rowOff>
    </xdr:to>
    <xdr:sp macro="" textlink="">
      <xdr:nvSpPr>
        <xdr:cNvPr id="70" name="楕円 69"/>
        <xdr:cNvSpPr/>
      </xdr:nvSpPr>
      <xdr:spPr>
        <a:xfrm>
          <a:off x="4584700" y="632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2557</xdr:rowOff>
    </xdr:from>
    <xdr:ext cx="405111" cy="259045"/>
    <xdr:sp macro="" textlink="">
      <xdr:nvSpPr>
        <xdr:cNvPr id="71" name="【道路】&#10;有形固定資産減価償却率該当値テキスト"/>
        <xdr:cNvSpPr txBox="1"/>
      </xdr:nvSpPr>
      <xdr:spPr>
        <a:xfrm>
          <a:off x="4673600" y="617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4445</xdr:rowOff>
    </xdr:from>
    <xdr:to>
      <xdr:col>20</xdr:col>
      <xdr:colOff>38100</xdr:colOff>
      <xdr:row>37</xdr:row>
      <xdr:rowOff>106045</xdr:rowOff>
    </xdr:to>
    <xdr:sp macro="" textlink="">
      <xdr:nvSpPr>
        <xdr:cNvPr id="72" name="楕円 71"/>
        <xdr:cNvSpPr/>
      </xdr:nvSpPr>
      <xdr:spPr>
        <a:xfrm>
          <a:off x="3746500" y="634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30480</xdr:rowOff>
    </xdr:from>
    <xdr:to>
      <xdr:col>24</xdr:col>
      <xdr:colOff>63500</xdr:colOff>
      <xdr:row>37</xdr:row>
      <xdr:rowOff>55245</xdr:rowOff>
    </xdr:to>
    <xdr:cxnSp macro="">
      <xdr:nvCxnSpPr>
        <xdr:cNvPr id="73" name="直線コネクタ 72"/>
        <xdr:cNvCxnSpPr/>
      </xdr:nvCxnSpPr>
      <xdr:spPr>
        <a:xfrm flipV="1">
          <a:off x="3797300" y="6374130"/>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27305</xdr:rowOff>
    </xdr:from>
    <xdr:to>
      <xdr:col>15</xdr:col>
      <xdr:colOff>101600</xdr:colOff>
      <xdr:row>37</xdr:row>
      <xdr:rowOff>128905</xdr:rowOff>
    </xdr:to>
    <xdr:sp macro="" textlink="">
      <xdr:nvSpPr>
        <xdr:cNvPr id="74" name="楕円 73"/>
        <xdr:cNvSpPr/>
      </xdr:nvSpPr>
      <xdr:spPr>
        <a:xfrm>
          <a:off x="2857500" y="637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55245</xdr:rowOff>
    </xdr:from>
    <xdr:to>
      <xdr:col>19</xdr:col>
      <xdr:colOff>177800</xdr:colOff>
      <xdr:row>37</xdr:row>
      <xdr:rowOff>78105</xdr:rowOff>
    </xdr:to>
    <xdr:cxnSp macro="">
      <xdr:nvCxnSpPr>
        <xdr:cNvPr id="75" name="直線コネクタ 74"/>
        <xdr:cNvCxnSpPr/>
      </xdr:nvCxnSpPr>
      <xdr:spPr>
        <a:xfrm flipV="1">
          <a:off x="2908300" y="639889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51452</xdr:rowOff>
    </xdr:from>
    <xdr:ext cx="405111" cy="259045"/>
    <xdr:sp macro="" textlink="">
      <xdr:nvSpPr>
        <xdr:cNvPr id="76" name="n_1aveValue【道路】&#10;有形固定資産減価償却率"/>
        <xdr:cNvSpPr txBox="1"/>
      </xdr:nvSpPr>
      <xdr:spPr>
        <a:xfrm>
          <a:off x="3582044" y="656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106697</xdr:rowOff>
    </xdr:from>
    <xdr:ext cx="405111" cy="259045"/>
    <xdr:sp macro="" textlink="">
      <xdr:nvSpPr>
        <xdr:cNvPr id="77" name="n_2aveValue【道路】&#10;有形固定資産減価償却率"/>
        <xdr:cNvSpPr txBox="1"/>
      </xdr:nvSpPr>
      <xdr:spPr>
        <a:xfrm>
          <a:off x="27057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122572</xdr:rowOff>
    </xdr:from>
    <xdr:ext cx="405111" cy="259045"/>
    <xdr:sp macro="" textlink="">
      <xdr:nvSpPr>
        <xdr:cNvPr id="78" name="n_1mainValue【道路】&#10;有形固定資産減価償却率"/>
        <xdr:cNvSpPr txBox="1"/>
      </xdr:nvSpPr>
      <xdr:spPr>
        <a:xfrm>
          <a:off x="3582044" y="612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145432</xdr:rowOff>
    </xdr:from>
    <xdr:ext cx="405111" cy="259045"/>
    <xdr:sp macro="" textlink="">
      <xdr:nvSpPr>
        <xdr:cNvPr id="79" name="n_2mainValue【道路】&#10;有形固定資産減価償却率"/>
        <xdr:cNvSpPr txBox="1"/>
      </xdr:nvSpPr>
      <xdr:spPr>
        <a:xfrm>
          <a:off x="2705744" y="614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0" name="直線コネクタ 89"/>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1" name="テキスト ボックス 90"/>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2" name="直線コネクタ 91"/>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3" name="テキスト ボックス 92"/>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4" name="直線コネクタ 93"/>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5" name="テキスト ボックス 94"/>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6" name="直線コネクタ 95"/>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7" name="テキスト ボックス 96"/>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9" name="テキスト ボックス 98"/>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170612</xdr:rowOff>
    </xdr:from>
    <xdr:to>
      <xdr:col>54</xdr:col>
      <xdr:colOff>189865</xdr:colOff>
      <xdr:row>41</xdr:row>
      <xdr:rowOff>74006</xdr:rowOff>
    </xdr:to>
    <xdr:cxnSp macro="">
      <xdr:nvCxnSpPr>
        <xdr:cNvPr id="101" name="直線コネクタ 100"/>
        <xdr:cNvCxnSpPr/>
      </xdr:nvCxnSpPr>
      <xdr:spPr>
        <a:xfrm flipV="1">
          <a:off x="10476865" y="5828462"/>
          <a:ext cx="0" cy="1274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77833</xdr:rowOff>
    </xdr:from>
    <xdr:ext cx="469744" cy="259045"/>
    <xdr:sp macro="" textlink="">
      <xdr:nvSpPr>
        <xdr:cNvPr id="102" name="【道路】&#10;一人当たり延長最小値テキスト"/>
        <xdr:cNvSpPr txBox="1"/>
      </xdr:nvSpPr>
      <xdr:spPr>
        <a:xfrm>
          <a:off x="10515600" y="710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74006</xdr:rowOff>
    </xdr:from>
    <xdr:to>
      <xdr:col>55</xdr:col>
      <xdr:colOff>88900</xdr:colOff>
      <xdr:row>41</xdr:row>
      <xdr:rowOff>74006</xdr:rowOff>
    </xdr:to>
    <xdr:cxnSp macro="">
      <xdr:nvCxnSpPr>
        <xdr:cNvPr id="103" name="直線コネクタ 102"/>
        <xdr:cNvCxnSpPr/>
      </xdr:nvCxnSpPr>
      <xdr:spPr>
        <a:xfrm>
          <a:off x="10388600" y="7103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117289</xdr:rowOff>
    </xdr:from>
    <xdr:ext cx="534377" cy="259045"/>
    <xdr:sp macro="" textlink="">
      <xdr:nvSpPr>
        <xdr:cNvPr id="104" name="【道路】&#10;一人当たり延長最大値テキスト"/>
        <xdr:cNvSpPr txBox="1"/>
      </xdr:nvSpPr>
      <xdr:spPr>
        <a:xfrm>
          <a:off x="10515600" y="5603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170612</xdr:rowOff>
    </xdr:from>
    <xdr:to>
      <xdr:col>55</xdr:col>
      <xdr:colOff>88900</xdr:colOff>
      <xdr:row>33</xdr:row>
      <xdr:rowOff>170612</xdr:rowOff>
    </xdr:to>
    <xdr:cxnSp macro="">
      <xdr:nvCxnSpPr>
        <xdr:cNvPr id="105" name="直線コネクタ 104"/>
        <xdr:cNvCxnSpPr/>
      </xdr:nvCxnSpPr>
      <xdr:spPr>
        <a:xfrm>
          <a:off x="10388600" y="5828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13164</xdr:rowOff>
    </xdr:from>
    <xdr:ext cx="469744" cy="259045"/>
    <xdr:sp macro="" textlink="">
      <xdr:nvSpPr>
        <xdr:cNvPr id="106" name="【道路】&#10;一人当たり延長平均値テキスト"/>
        <xdr:cNvSpPr txBox="1"/>
      </xdr:nvSpPr>
      <xdr:spPr>
        <a:xfrm>
          <a:off x="10515600" y="66997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161737</xdr:rowOff>
    </xdr:from>
    <xdr:to>
      <xdr:col>55</xdr:col>
      <xdr:colOff>50800</xdr:colOff>
      <xdr:row>40</xdr:row>
      <xdr:rowOff>91887</xdr:rowOff>
    </xdr:to>
    <xdr:sp macro="" textlink="">
      <xdr:nvSpPr>
        <xdr:cNvPr id="107" name="フローチャート: 判断 106"/>
        <xdr:cNvSpPr/>
      </xdr:nvSpPr>
      <xdr:spPr>
        <a:xfrm>
          <a:off x="10426700" y="684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165440</xdr:rowOff>
    </xdr:from>
    <xdr:to>
      <xdr:col>50</xdr:col>
      <xdr:colOff>165100</xdr:colOff>
      <xdr:row>40</xdr:row>
      <xdr:rowOff>95590</xdr:rowOff>
    </xdr:to>
    <xdr:sp macro="" textlink="">
      <xdr:nvSpPr>
        <xdr:cNvPr id="108" name="フローチャート: 判断 107"/>
        <xdr:cNvSpPr/>
      </xdr:nvSpPr>
      <xdr:spPr>
        <a:xfrm>
          <a:off x="9588500" y="685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2266</xdr:rowOff>
    </xdr:from>
    <xdr:to>
      <xdr:col>46</xdr:col>
      <xdr:colOff>38100</xdr:colOff>
      <xdr:row>40</xdr:row>
      <xdr:rowOff>103866</xdr:rowOff>
    </xdr:to>
    <xdr:sp macro="" textlink="">
      <xdr:nvSpPr>
        <xdr:cNvPr id="109" name="フローチャート: 判断 108"/>
        <xdr:cNvSpPr/>
      </xdr:nvSpPr>
      <xdr:spPr>
        <a:xfrm>
          <a:off x="8699500" y="686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16530</xdr:rowOff>
    </xdr:from>
    <xdr:to>
      <xdr:col>55</xdr:col>
      <xdr:colOff>50800</xdr:colOff>
      <xdr:row>41</xdr:row>
      <xdr:rowOff>118130</xdr:rowOff>
    </xdr:to>
    <xdr:sp macro="" textlink="">
      <xdr:nvSpPr>
        <xdr:cNvPr id="115" name="楕円 114"/>
        <xdr:cNvSpPr/>
      </xdr:nvSpPr>
      <xdr:spPr>
        <a:xfrm>
          <a:off x="10426700" y="70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102907</xdr:rowOff>
    </xdr:from>
    <xdr:ext cx="469744" cy="259045"/>
    <xdr:sp macro="" textlink="">
      <xdr:nvSpPr>
        <xdr:cNvPr id="116" name="【道路】&#10;一人当たり延長該当値テキスト"/>
        <xdr:cNvSpPr txBox="1"/>
      </xdr:nvSpPr>
      <xdr:spPr>
        <a:xfrm>
          <a:off x="10515600" y="696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16484</xdr:rowOff>
    </xdr:from>
    <xdr:to>
      <xdr:col>50</xdr:col>
      <xdr:colOff>165100</xdr:colOff>
      <xdr:row>41</xdr:row>
      <xdr:rowOff>118084</xdr:rowOff>
    </xdr:to>
    <xdr:sp macro="" textlink="">
      <xdr:nvSpPr>
        <xdr:cNvPr id="117" name="楕円 116"/>
        <xdr:cNvSpPr/>
      </xdr:nvSpPr>
      <xdr:spPr>
        <a:xfrm>
          <a:off x="9588500" y="704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67284</xdr:rowOff>
    </xdr:from>
    <xdr:to>
      <xdr:col>55</xdr:col>
      <xdr:colOff>0</xdr:colOff>
      <xdr:row>41</xdr:row>
      <xdr:rowOff>67330</xdr:rowOff>
    </xdr:to>
    <xdr:cxnSp macro="">
      <xdr:nvCxnSpPr>
        <xdr:cNvPr id="118" name="直線コネクタ 117"/>
        <xdr:cNvCxnSpPr/>
      </xdr:nvCxnSpPr>
      <xdr:spPr>
        <a:xfrm>
          <a:off x="9639300" y="7096734"/>
          <a:ext cx="8382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16119</xdr:rowOff>
    </xdr:from>
    <xdr:to>
      <xdr:col>46</xdr:col>
      <xdr:colOff>38100</xdr:colOff>
      <xdr:row>41</xdr:row>
      <xdr:rowOff>117719</xdr:rowOff>
    </xdr:to>
    <xdr:sp macro="" textlink="">
      <xdr:nvSpPr>
        <xdr:cNvPr id="119" name="楕円 118"/>
        <xdr:cNvSpPr/>
      </xdr:nvSpPr>
      <xdr:spPr>
        <a:xfrm>
          <a:off x="8699500" y="704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66919</xdr:rowOff>
    </xdr:from>
    <xdr:to>
      <xdr:col>50</xdr:col>
      <xdr:colOff>114300</xdr:colOff>
      <xdr:row>41</xdr:row>
      <xdr:rowOff>67284</xdr:rowOff>
    </xdr:to>
    <xdr:cxnSp macro="">
      <xdr:nvCxnSpPr>
        <xdr:cNvPr id="120" name="直線コネクタ 119"/>
        <xdr:cNvCxnSpPr/>
      </xdr:nvCxnSpPr>
      <xdr:spPr>
        <a:xfrm>
          <a:off x="8750300" y="7096369"/>
          <a:ext cx="889000" cy="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112117</xdr:rowOff>
    </xdr:from>
    <xdr:ext cx="469744" cy="259045"/>
    <xdr:sp macro="" textlink="">
      <xdr:nvSpPr>
        <xdr:cNvPr id="121" name="n_1aveValue【道路】&#10;一人当たり延長"/>
        <xdr:cNvSpPr txBox="1"/>
      </xdr:nvSpPr>
      <xdr:spPr>
        <a:xfrm>
          <a:off x="9391727" y="6627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120393</xdr:rowOff>
    </xdr:from>
    <xdr:ext cx="469744" cy="259045"/>
    <xdr:sp macro="" textlink="">
      <xdr:nvSpPr>
        <xdr:cNvPr id="122" name="n_2aveValue【道路】&#10;一人当たり延長"/>
        <xdr:cNvSpPr txBox="1"/>
      </xdr:nvSpPr>
      <xdr:spPr>
        <a:xfrm>
          <a:off x="8515427" y="6635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109211</xdr:rowOff>
    </xdr:from>
    <xdr:ext cx="469744" cy="259045"/>
    <xdr:sp macro="" textlink="">
      <xdr:nvSpPr>
        <xdr:cNvPr id="123" name="n_1mainValue【道路】&#10;一人当たり延長"/>
        <xdr:cNvSpPr txBox="1"/>
      </xdr:nvSpPr>
      <xdr:spPr>
        <a:xfrm>
          <a:off x="9391727" y="7138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108846</xdr:rowOff>
    </xdr:from>
    <xdr:ext cx="469744" cy="259045"/>
    <xdr:sp macro="" textlink="">
      <xdr:nvSpPr>
        <xdr:cNvPr id="124" name="n_2mainValue【道路】&#10;一人当たり延長"/>
        <xdr:cNvSpPr txBox="1"/>
      </xdr:nvSpPr>
      <xdr:spPr>
        <a:xfrm>
          <a:off x="8515427" y="7138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5" name="正方形/長方形 12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6" name="正方形/長方形 12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7" name="正方形/長方形 12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8" name="正方形/長方形 12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9" name="正方形/長方形 12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0" name="正方形/長方形 12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1" name="正方形/長方形 13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2" name="正方形/長方形 13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3" name="テキスト ボックス 13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4" name="直線コネクタ 13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5" name="テキスト ボックス 134"/>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36" name="直線コネクタ 135"/>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137" name="テキスト ボックス 136"/>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8" name="直線コネクタ 137"/>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9" name="テキスト ボックス 138"/>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0" name="直線コネクタ 139"/>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1" name="テキスト ボックス 140"/>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2" name="直線コネクタ 141"/>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3" name="テキスト ボックス 142"/>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4" name="直線コネクタ 143"/>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5" name="テキスト ボックス 144"/>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6" name="直線コネクタ 145"/>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70049</xdr:rowOff>
    </xdr:from>
    <xdr:ext cx="403059" cy="259045"/>
    <xdr:sp macro="" textlink="">
      <xdr:nvSpPr>
        <xdr:cNvPr id="147" name="テキスト ボックス 146"/>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9" name="テキスト ボックス 14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81643</xdr:rowOff>
    </xdr:from>
    <xdr:to>
      <xdr:col>24</xdr:col>
      <xdr:colOff>62865</xdr:colOff>
      <xdr:row>64</xdr:row>
      <xdr:rowOff>114300</xdr:rowOff>
    </xdr:to>
    <xdr:cxnSp macro="">
      <xdr:nvCxnSpPr>
        <xdr:cNvPr id="151" name="直線コネクタ 150"/>
        <xdr:cNvCxnSpPr/>
      </xdr:nvCxnSpPr>
      <xdr:spPr>
        <a:xfrm flipV="1">
          <a:off x="4634865" y="9682843"/>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118127</xdr:rowOff>
    </xdr:from>
    <xdr:ext cx="405111" cy="259045"/>
    <xdr:sp macro="" textlink="">
      <xdr:nvSpPr>
        <xdr:cNvPr id="152" name="【橋りょう・トンネル】&#10;有形固定資産減価償却率最小値テキスト"/>
        <xdr:cNvSpPr txBox="1"/>
      </xdr:nvSpPr>
      <xdr:spPr>
        <a:xfrm>
          <a:off x="4673600" y="1109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114300</xdr:rowOff>
    </xdr:from>
    <xdr:to>
      <xdr:col>24</xdr:col>
      <xdr:colOff>152400</xdr:colOff>
      <xdr:row>64</xdr:row>
      <xdr:rowOff>114300</xdr:rowOff>
    </xdr:to>
    <xdr:cxnSp macro="">
      <xdr:nvCxnSpPr>
        <xdr:cNvPr id="153" name="直線コネクタ 152"/>
        <xdr:cNvCxnSpPr/>
      </xdr:nvCxnSpPr>
      <xdr:spPr>
        <a:xfrm>
          <a:off x="4546600" y="1108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28320</xdr:rowOff>
    </xdr:from>
    <xdr:ext cx="405111" cy="259045"/>
    <xdr:sp macro="" textlink="">
      <xdr:nvSpPr>
        <xdr:cNvPr id="154" name="【橋りょう・トンネル】&#10;有形固定資産減価償却率最大値テキスト"/>
        <xdr:cNvSpPr txBox="1"/>
      </xdr:nvSpPr>
      <xdr:spPr>
        <a:xfrm>
          <a:off x="4673600" y="945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81643</xdr:rowOff>
    </xdr:from>
    <xdr:to>
      <xdr:col>24</xdr:col>
      <xdr:colOff>152400</xdr:colOff>
      <xdr:row>56</xdr:row>
      <xdr:rowOff>81643</xdr:rowOff>
    </xdr:to>
    <xdr:cxnSp macro="">
      <xdr:nvCxnSpPr>
        <xdr:cNvPr id="155" name="直線コネクタ 154"/>
        <xdr:cNvCxnSpPr/>
      </xdr:nvCxnSpPr>
      <xdr:spPr>
        <a:xfrm>
          <a:off x="4546600" y="968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45555</xdr:rowOff>
    </xdr:from>
    <xdr:ext cx="405111" cy="259045"/>
    <xdr:sp macro="" textlink="">
      <xdr:nvSpPr>
        <xdr:cNvPr id="156" name="【橋りょう・トンネル】&#10;有形固定資産減価償却率平均値テキスト"/>
        <xdr:cNvSpPr txBox="1"/>
      </xdr:nvSpPr>
      <xdr:spPr>
        <a:xfrm>
          <a:off x="4673600" y="103325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22678</xdr:rowOff>
    </xdr:from>
    <xdr:to>
      <xdr:col>24</xdr:col>
      <xdr:colOff>114300</xdr:colOff>
      <xdr:row>61</xdr:row>
      <xdr:rowOff>124278</xdr:rowOff>
    </xdr:to>
    <xdr:sp macro="" textlink="">
      <xdr:nvSpPr>
        <xdr:cNvPr id="157" name="フローチャート: 判断 156"/>
        <xdr:cNvSpPr/>
      </xdr:nvSpPr>
      <xdr:spPr>
        <a:xfrm>
          <a:off x="4584700" y="1048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146776</xdr:rowOff>
    </xdr:from>
    <xdr:to>
      <xdr:col>20</xdr:col>
      <xdr:colOff>38100</xdr:colOff>
      <xdr:row>62</xdr:row>
      <xdr:rowOff>76926</xdr:rowOff>
    </xdr:to>
    <xdr:sp macro="" textlink="">
      <xdr:nvSpPr>
        <xdr:cNvPr id="158" name="フローチャート: 判断 157"/>
        <xdr:cNvSpPr/>
      </xdr:nvSpPr>
      <xdr:spPr>
        <a:xfrm>
          <a:off x="3746500" y="1060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62</xdr:row>
      <xdr:rowOff>122283</xdr:rowOff>
    </xdr:from>
    <xdr:to>
      <xdr:col>15</xdr:col>
      <xdr:colOff>101600</xdr:colOff>
      <xdr:row>63</xdr:row>
      <xdr:rowOff>52433</xdr:rowOff>
    </xdr:to>
    <xdr:sp macro="" textlink="">
      <xdr:nvSpPr>
        <xdr:cNvPr id="159" name="フローチャート: 判断 158"/>
        <xdr:cNvSpPr/>
      </xdr:nvSpPr>
      <xdr:spPr>
        <a:xfrm>
          <a:off x="2857500" y="1075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0" name="テキスト ボックス 15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1" name="テキスト ボックス 16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2" name="テキスト ボックス 16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3" name="テキスト ボックス 16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4" name="テキスト ボックス 16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112485</xdr:rowOff>
    </xdr:from>
    <xdr:to>
      <xdr:col>24</xdr:col>
      <xdr:colOff>114300</xdr:colOff>
      <xdr:row>63</xdr:row>
      <xdr:rowOff>42635</xdr:rowOff>
    </xdr:to>
    <xdr:sp macro="" textlink="">
      <xdr:nvSpPr>
        <xdr:cNvPr id="165" name="楕円 164"/>
        <xdr:cNvSpPr/>
      </xdr:nvSpPr>
      <xdr:spPr>
        <a:xfrm>
          <a:off x="4584700" y="1074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90912</xdr:rowOff>
    </xdr:from>
    <xdr:ext cx="405111" cy="259045"/>
    <xdr:sp macro="" textlink="">
      <xdr:nvSpPr>
        <xdr:cNvPr id="166" name="【橋りょう・トンネル】&#10;有形固定資産減価償却率該当値テキスト"/>
        <xdr:cNvSpPr txBox="1"/>
      </xdr:nvSpPr>
      <xdr:spPr>
        <a:xfrm>
          <a:off x="4673600" y="1072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6350</xdr:rowOff>
    </xdr:from>
    <xdr:to>
      <xdr:col>20</xdr:col>
      <xdr:colOff>38100</xdr:colOff>
      <xdr:row>63</xdr:row>
      <xdr:rowOff>107950</xdr:rowOff>
    </xdr:to>
    <xdr:sp macro="" textlink="">
      <xdr:nvSpPr>
        <xdr:cNvPr id="167" name="楕円 166"/>
        <xdr:cNvSpPr/>
      </xdr:nvSpPr>
      <xdr:spPr>
        <a:xfrm>
          <a:off x="3746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163285</xdr:rowOff>
    </xdr:from>
    <xdr:to>
      <xdr:col>24</xdr:col>
      <xdr:colOff>63500</xdr:colOff>
      <xdr:row>63</xdr:row>
      <xdr:rowOff>57150</xdr:rowOff>
    </xdr:to>
    <xdr:cxnSp macro="">
      <xdr:nvCxnSpPr>
        <xdr:cNvPr id="168" name="直線コネクタ 167"/>
        <xdr:cNvCxnSpPr/>
      </xdr:nvCxnSpPr>
      <xdr:spPr>
        <a:xfrm flipV="1">
          <a:off x="3797300" y="10793185"/>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130447</xdr:rowOff>
    </xdr:from>
    <xdr:to>
      <xdr:col>15</xdr:col>
      <xdr:colOff>101600</xdr:colOff>
      <xdr:row>64</xdr:row>
      <xdr:rowOff>60597</xdr:rowOff>
    </xdr:to>
    <xdr:sp macro="" textlink="">
      <xdr:nvSpPr>
        <xdr:cNvPr id="169" name="楕円 168"/>
        <xdr:cNvSpPr/>
      </xdr:nvSpPr>
      <xdr:spPr>
        <a:xfrm>
          <a:off x="2857500" y="10931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57150</xdr:rowOff>
    </xdr:from>
    <xdr:to>
      <xdr:col>19</xdr:col>
      <xdr:colOff>177800</xdr:colOff>
      <xdr:row>64</xdr:row>
      <xdr:rowOff>9797</xdr:rowOff>
    </xdr:to>
    <xdr:cxnSp macro="">
      <xdr:nvCxnSpPr>
        <xdr:cNvPr id="170" name="直線コネクタ 169"/>
        <xdr:cNvCxnSpPr/>
      </xdr:nvCxnSpPr>
      <xdr:spPr>
        <a:xfrm flipV="1">
          <a:off x="2908300" y="10858500"/>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93453</xdr:rowOff>
    </xdr:from>
    <xdr:ext cx="405111" cy="259045"/>
    <xdr:sp macro="" textlink="">
      <xdr:nvSpPr>
        <xdr:cNvPr id="171" name="n_1aveValue【橋りょう・トンネル】&#10;有形固定資産減価償却率"/>
        <xdr:cNvSpPr txBox="1"/>
      </xdr:nvSpPr>
      <xdr:spPr>
        <a:xfrm>
          <a:off x="3582044" y="10380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68960</xdr:rowOff>
    </xdr:from>
    <xdr:ext cx="405111" cy="259045"/>
    <xdr:sp macro="" textlink="">
      <xdr:nvSpPr>
        <xdr:cNvPr id="172" name="n_2aveValue【橋りょう・トンネル】&#10;有形固定資産減価償却率"/>
        <xdr:cNvSpPr txBox="1"/>
      </xdr:nvSpPr>
      <xdr:spPr>
        <a:xfrm>
          <a:off x="2705744" y="10527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99077</xdr:rowOff>
    </xdr:from>
    <xdr:ext cx="405111" cy="259045"/>
    <xdr:sp macro="" textlink="">
      <xdr:nvSpPr>
        <xdr:cNvPr id="173" name="n_1mainValue【橋りょう・トンネル】&#10;有形固定資産減価償却率"/>
        <xdr:cNvSpPr txBox="1"/>
      </xdr:nvSpPr>
      <xdr:spPr>
        <a:xfrm>
          <a:off x="3582044"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51724</xdr:rowOff>
    </xdr:from>
    <xdr:ext cx="405111" cy="259045"/>
    <xdr:sp macro="" textlink="">
      <xdr:nvSpPr>
        <xdr:cNvPr id="174" name="n_2mainValue【橋りょう・トンネル】&#10;有形固定資産減価償却率"/>
        <xdr:cNvSpPr txBox="1"/>
      </xdr:nvSpPr>
      <xdr:spPr>
        <a:xfrm>
          <a:off x="2705744" y="11024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5" name="正方形/長方形 17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6" name="正方形/長方形 17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7" name="正方形/長方形 17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8" name="正方形/長方形 17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9" name="正方形/長方形 17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0" name="正方形/長方形 17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1" name="正方形/長方形 18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2" name="正方形/長方形 18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3" name="テキスト ボックス 18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4" name="直線コネクタ 18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5" name="直線コネクタ 18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6" name="テキスト ボックス 185"/>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7" name="直線コネクタ 18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88" name="テキスト ボックス 187"/>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9" name="直線コネクタ 18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90" name="テキスト ボックス 189"/>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1" name="直線コネクタ 19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92" name="テキスト ボックス 191"/>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3" name="直線コネクタ 19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4" name="テキスト ボックス 193"/>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83617</xdr:rowOff>
    </xdr:from>
    <xdr:to>
      <xdr:col>54</xdr:col>
      <xdr:colOff>189865</xdr:colOff>
      <xdr:row>63</xdr:row>
      <xdr:rowOff>149902</xdr:rowOff>
    </xdr:to>
    <xdr:cxnSp macro="">
      <xdr:nvCxnSpPr>
        <xdr:cNvPr id="196" name="直線コネクタ 195"/>
        <xdr:cNvCxnSpPr/>
      </xdr:nvCxnSpPr>
      <xdr:spPr>
        <a:xfrm flipV="1">
          <a:off x="10476865" y="9856267"/>
          <a:ext cx="0" cy="1094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153729</xdr:rowOff>
    </xdr:from>
    <xdr:ext cx="469744" cy="259045"/>
    <xdr:sp macro="" textlink="">
      <xdr:nvSpPr>
        <xdr:cNvPr id="197" name="【橋りょう・トンネル】&#10;一人当たり有形固定資産（償却資産）額最小値テキスト"/>
        <xdr:cNvSpPr txBox="1"/>
      </xdr:nvSpPr>
      <xdr:spPr>
        <a:xfrm>
          <a:off x="10515600" y="10955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149902</xdr:rowOff>
    </xdr:from>
    <xdr:to>
      <xdr:col>55</xdr:col>
      <xdr:colOff>88900</xdr:colOff>
      <xdr:row>63</xdr:row>
      <xdr:rowOff>149902</xdr:rowOff>
    </xdr:to>
    <xdr:cxnSp macro="">
      <xdr:nvCxnSpPr>
        <xdr:cNvPr id="198" name="直線コネクタ 197"/>
        <xdr:cNvCxnSpPr/>
      </xdr:nvCxnSpPr>
      <xdr:spPr>
        <a:xfrm>
          <a:off x="10388600" y="10951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30294</xdr:rowOff>
    </xdr:from>
    <xdr:ext cx="599010" cy="259045"/>
    <xdr:sp macro="" textlink="">
      <xdr:nvSpPr>
        <xdr:cNvPr id="199" name="【橋りょう・トンネル】&#10;一人当たり有形固定資産（償却資産）額最大値テキスト"/>
        <xdr:cNvSpPr txBox="1"/>
      </xdr:nvSpPr>
      <xdr:spPr>
        <a:xfrm>
          <a:off x="10515600" y="9631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83617</xdr:rowOff>
    </xdr:from>
    <xdr:to>
      <xdr:col>55</xdr:col>
      <xdr:colOff>88900</xdr:colOff>
      <xdr:row>57</xdr:row>
      <xdr:rowOff>83617</xdr:rowOff>
    </xdr:to>
    <xdr:cxnSp macro="">
      <xdr:nvCxnSpPr>
        <xdr:cNvPr id="200" name="直線コネクタ 199"/>
        <xdr:cNvCxnSpPr/>
      </xdr:nvCxnSpPr>
      <xdr:spPr>
        <a:xfrm>
          <a:off x="10388600" y="985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116498</xdr:rowOff>
    </xdr:from>
    <xdr:ext cx="534377" cy="259045"/>
    <xdr:sp macro="" textlink="">
      <xdr:nvSpPr>
        <xdr:cNvPr id="201" name="【橋りょう・トンネル】&#10;一人当たり有形固定資産（償却資産）額平均値テキスト"/>
        <xdr:cNvSpPr txBox="1"/>
      </xdr:nvSpPr>
      <xdr:spPr>
        <a:xfrm>
          <a:off x="10515600" y="10403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93621</xdr:rowOff>
    </xdr:from>
    <xdr:to>
      <xdr:col>55</xdr:col>
      <xdr:colOff>50800</xdr:colOff>
      <xdr:row>62</xdr:row>
      <xdr:rowOff>23771</xdr:rowOff>
    </xdr:to>
    <xdr:sp macro="" textlink="">
      <xdr:nvSpPr>
        <xdr:cNvPr id="202" name="フローチャート: 判断 201"/>
        <xdr:cNvSpPr/>
      </xdr:nvSpPr>
      <xdr:spPr>
        <a:xfrm>
          <a:off x="10426700" y="10552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97813</xdr:rowOff>
    </xdr:from>
    <xdr:to>
      <xdr:col>50</xdr:col>
      <xdr:colOff>165100</xdr:colOff>
      <xdr:row>62</xdr:row>
      <xdr:rowOff>27963</xdr:rowOff>
    </xdr:to>
    <xdr:sp macro="" textlink="">
      <xdr:nvSpPr>
        <xdr:cNvPr id="203" name="フローチャート: 判断 202"/>
        <xdr:cNvSpPr/>
      </xdr:nvSpPr>
      <xdr:spPr>
        <a:xfrm>
          <a:off x="9588500" y="1055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147007</xdr:rowOff>
    </xdr:from>
    <xdr:to>
      <xdr:col>46</xdr:col>
      <xdr:colOff>38100</xdr:colOff>
      <xdr:row>62</xdr:row>
      <xdr:rowOff>77157</xdr:rowOff>
    </xdr:to>
    <xdr:sp macro="" textlink="">
      <xdr:nvSpPr>
        <xdr:cNvPr id="204" name="フローチャート: 判断 203"/>
        <xdr:cNvSpPr/>
      </xdr:nvSpPr>
      <xdr:spPr>
        <a:xfrm>
          <a:off x="8699500" y="1060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5" name="テキスト ボックス 20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6" name="テキスト ボックス 20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7" name="テキスト ボックス 20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8" name="テキスト ボックス 20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9" name="テキスト ボックス 20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55997</xdr:rowOff>
    </xdr:from>
    <xdr:to>
      <xdr:col>55</xdr:col>
      <xdr:colOff>50800</xdr:colOff>
      <xdr:row>63</xdr:row>
      <xdr:rowOff>157597</xdr:rowOff>
    </xdr:to>
    <xdr:sp macro="" textlink="">
      <xdr:nvSpPr>
        <xdr:cNvPr id="210" name="楕円 209"/>
        <xdr:cNvSpPr/>
      </xdr:nvSpPr>
      <xdr:spPr>
        <a:xfrm>
          <a:off x="10426700" y="10857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142374</xdr:rowOff>
    </xdr:from>
    <xdr:ext cx="534377" cy="259045"/>
    <xdr:sp macro="" textlink="">
      <xdr:nvSpPr>
        <xdr:cNvPr id="211" name="【橋りょう・トンネル】&#10;一人当たり有形固定資産（償却資産）額該当値テキスト"/>
        <xdr:cNvSpPr txBox="1"/>
      </xdr:nvSpPr>
      <xdr:spPr>
        <a:xfrm>
          <a:off x="10515600" y="10772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55879</xdr:rowOff>
    </xdr:from>
    <xdr:to>
      <xdr:col>50</xdr:col>
      <xdr:colOff>165100</xdr:colOff>
      <xdr:row>63</xdr:row>
      <xdr:rowOff>157479</xdr:rowOff>
    </xdr:to>
    <xdr:sp macro="" textlink="">
      <xdr:nvSpPr>
        <xdr:cNvPr id="212" name="楕円 211"/>
        <xdr:cNvSpPr/>
      </xdr:nvSpPr>
      <xdr:spPr>
        <a:xfrm>
          <a:off x="9588500" y="10857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106679</xdr:rowOff>
    </xdr:from>
    <xdr:to>
      <xdr:col>55</xdr:col>
      <xdr:colOff>0</xdr:colOff>
      <xdr:row>63</xdr:row>
      <xdr:rowOff>106797</xdr:rowOff>
    </xdr:to>
    <xdr:cxnSp macro="">
      <xdr:nvCxnSpPr>
        <xdr:cNvPr id="213" name="直線コネクタ 212"/>
        <xdr:cNvCxnSpPr/>
      </xdr:nvCxnSpPr>
      <xdr:spPr>
        <a:xfrm>
          <a:off x="9639300" y="10908029"/>
          <a:ext cx="838200" cy="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55019</xdr:rowOff>
    </xdr:from>
    <xdr:to>
      <xdr:col>46</xdr:col>
      <xdr:colOff>38100</xdr:colOff>
      <xdr:row>63</xdr:row>
      <xdr:rowOff>156619</xdr:rowOff>
    </xdr:to>
    <xdr:sp macro="" textlink="">
      <xdr:nvSpPr>
        <xdr:cNvPr id="214" name="楕円 213"/>
        <xdr:cNvSpPr/>
      </xdr:nvSpPr>
      <xdr:spPr>
        <a:xfrm>
          <a:off x="8699500" y="10856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105819</xdr:rowOff>
    </xdr:from>
    <xdr:to>
      <xdr:col>50</xdr:col>
      <xdr:colOff>114300</xdr:colOff>
      <xdr:row>63</xdr:row>
      <xdr:rowOff>106679</xdr:rowOff>
    </xdr:to>
    <xdr:cxnSp macro="">
      <xdr:nvCxnSpPr>
        <xdr:cNvPr id="215" name="直線コネクタ 214"/>
        <xdr:cNvCxnSpPr/>
      </xdr:nvCxnSpPr>
      <xdr:spPr>
        <a:xfrm>
          <a:off x="8750300" y="10907169"/>
          <a:ext cx="889000" cy="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44490</xdr:rowOff>
    </xdr:from>
    <xdr:ext cx="534377" cy="259045"/>
    <xdr:sp macro="" textlink="">
      <xdr:nvSpPr>
        <xdr:cNvPr id="216" name="n_1aveValue【橋りょう・トンネル】&#10;一人当たり有形固定資産（償却資産）額"/>
        <xdr:cNvSpPr txBox="1"/>
      </xdr:nvSpPr>
      <xdr:spPr>
        <a:xfrm>
          <a:off x="9359411" y="1033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93684</xdr:rowOff>
    </xdr:from>
    <xdr:ext cx="534377" cy="259045"/>
    <xdr:sp macro="" textlink="">
      <xdr:nvSpPr>
        <xdr:cNvPr id="217" name="n_2aveValue【橋りょう・トンネル】&#10;一人当たり有形固定資産（償却資産）額"/>
        <xdr:cNvSpPr txBox="1"/>
      </xdr:nvSpPr>
      <xdr:spPr>
        <a:xfrm>
          <a:off x="8483111" y="1038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148606</xdr:rowOff>
    </xdr:from>
    <xdr:ext cx="534377" cy="259045"/>
    <xdr:sp macro="" textlink="">
      <xdr:nvSpPr>
        <xdr:cNvPr id="218" name="n_1mainValue【橋りょう・トンネル】&#10;一人当たり有形固定資産（償却資産）額"/>
        <xdr:cNvSpPr txBox="1"/>
      </xdr:nvSpPr>
      <xdr:spPr>
        <a:xfrm>
          <a:off x="9359411" y="10949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147746</xdr:rowOff>
    </xdr:from>
    <xdr:ext cx="534377" cy="259045"/>
    <xdr:sp macro="" textlink="">
      <xdr:nvSpPr>
        <xdr:cNvPr id="219" name="n_2mainValue【橋りょう・トンネル】&#10;一人当たり有形固定資産（償却資産）額"/>
        <xdr:cNvSpPr txBox="1"/>
      </xdr:nvSpPr>
      <xdr:spPr>
        <a:xfrm>
          <a:off x="8483111" y="10949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0" name="正方形/長方形 21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1" name="正方形/長方形 22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2" name="正方形/長方形 22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3" name="正方形/長方形 22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4" name="正方形/長方形 22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5" name="正方形/長方形 22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6" name="正方形/長方形 22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7" name="正方形/長方形 22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8" name="テキスト ボックス 22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9" name="直線コネクタ 22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0" name="テキスト ボックス 229"/>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31" name="直線コネクタ 230"/>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32" name="テキスト ボックス 231"/>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33" name="直線コネクタ 232"/>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34" name="テキスト ボックス 233"/>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35" name="直線コネクタ 234"/>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36" name="テキスト ボックス 235"/>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37" name="直線コネクタ 236"/>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38" name="テキスト ボックス 237"/>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9" name="直線コネクタ 23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0" name="テキスト ボックス 23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79248</xdr:rowOff>
    </xdr:from>
    <xdr:to>
      <xdr:col>24</xdr:col>
      <xdr:colOff>62865</xdr:colOff>
      <xdr:row>86</xdr:row>
      <xdr:rowOff>33528</xdr:rowOff>
    </xdr:to>
    <xdr:cxnSp macro="">
      <xdr:nvCxnSpPr>
        <xdr:cNvPr id="242" name="直線コネクタ 241"/>
        <xdr:cNvCxnSpPr/>
      </xdr:nvCxnSpPr>
      <xdr:spPr>
        <a:xfrm flipV="1">
          <a:off x="4634865" y="1345234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37355</xdr:rowOff>
    </xdr:from>
    <xdr:ext cx="405111" cy="259045"/>
    <xdr:sp macro="" textlink="">
      <xdr:nvSpPr>
        <xdr:cNvPr id="243" name="【公営住宅】&#10;有形固定資産減価償却率最小値テキスト"/>
        <xdr:cNvSpPr txBox="1"/>
      </xdr:nvSpPr>
      <xdr:spPr>
        <a:xfrm>
          <a:off x="4673600" y="1478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33528</xdr:rowOff>
    </xdr:from>
    <xdr:to>
      <xdr:col>24</xdr:col>
      <xdr:colOff>152400</xdr:colOff>
      <xdr:row>86</xdr:row>
      <xdr:rowOff>33528</xdr:rowOff>
    </xdr:to>
    <xdr:cxnSp macro="">
      <xdr:nvCxnSpPr>
        <xdr:cNvPr id="244" name="直線コネクタ 243"/>
        <xdr:cNvCxnSpPr/>
      </xdr:nvCxnSpPr>
      <xdr:spPr>
        <a:xfrm>
          <a:off x="4546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25925</xdr:rowOff>
    </xdr:from>
    <xdr:ext cx="405111" cy="259045"/>
    <xdr:sp macro="" textlink="">
      <xdr:nvSpPr>
        <xdr:cNvPr id="245" name="【公営住宅】&#10;有形固定資産減価償却率最大値テキスト"/>
        <xdr:cNvSpPr txBox="1"/>
      </xdr:nvSpPr>
      <xdr:spPr>
        <a:xfrm>
          <a:off x="4673600" y="13227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79248</xdr:rowOff>
    </xdr:from>
    <xdr:to>
      <xdr:col>24</xdr:col>
      <xdr:colOff>152400</xdr:colOff>
      <xdr:row>78</xdr:row>
      <xdr:rowOff>79248</xdr:rowOff>
    </xdr:to>
    <xdr:cxnSp macro="">
      <xdr:nvCxnSpPr>
        <xdr:cNvPr id="246" name="直線コネクタ 245"/>
        <xdr:cNvCxnSpPr/>
      </xdr:nvCxnSpPr>
      <xdr:spPr>
        <a:xfrm>
          <a:off x="4546600" y="13452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46753</xdr:rowOff>
    </xdr:from>
    <xdr:ext cx="405111" cy="259045"/>
    <xdr:sp macro="" textlink="">
      <xdr:nvSpPr>
        <xdr:cNvPr id="247" name="【公営住宅】&#10;有形固定資産減価償却率平均値テキスト"/>
        <xdr:cNvSpPr txBox="1"/>
      </xdr:nvSpPr>
      <xdr:spPr>
        <a:xfrm>
          <a:off x="4673600" y="141056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23876</xdr:rowOff>
    </xdr:from>
    <xdr:to>
      <xdr:col>24</xdr:col>
      <xdr:colOff>114300</xdr:colOff>
      <xdr:row>83</xdr:row>
      <xdr:rowOff>125476</xdr:rowOff>
    </xdr:to>
    <xdr:sp macro="" textlink="">
      <xdr:nvSpPr>
        <xdr:cNvPr id="248" name="フローチャート: 判断 247"/>
        <xdr:cNvSpPr/>
      </xdr:nvSpPr>
      <xdr:spPr>
        <a:xfrm>
          <a:off x="4584700" y="1425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10161</xdr:rowOff>
    </xdr:from>
    <xdr:to>
      <xdr:col>20</xdr:col>
      <xdr:colOff>38100</xdr:colOff>
      <xdr:row>83</xdr:row>
      <xdr:rowOff>111761</xdr:rowOff>
    </xdr:to>
    <xdr:sp macro="" textlink="">
      <xdr:nvSpPr>
        <xdr:cNvPr id="249" name="フローチャート: 判断 248"/>
        <xdr:cNvSpPr/>
      </xdr:nvSpPr>
      <xdr:spPr>
        <a:xfrm>
          <a:off x="3746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90170</xdr:rowOff>
    </xdr:from>
    <xdr:to>
      <xdr:col>15</xdr:col>
      <xdr:colOff>101600</xdr:colOff>
      <xdr:row>84</xdr:row>
      <xdr:rowOff>20320</xdr:rowOff>
    </xdr:to>
    <xdr:sp macro="" textlink="">
      <xdr:nvSpPr>
        <xdr:cNvPr id="250" name="フローチャート: 判断 249"/>
        <xdr:cNvSpPr/>
      </xdr:nvSpPr>
      <xdr:spPr>
        <a:xfrm>
          <a:off x="2857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1" name="テキスト ボックス 25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2" name="テキスト ボックス 25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3" name="テキスト ボックス 25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4" name="テキスト ボックス 25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5" name="テキスト ボックス 25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97028</xdr:rowOff>
    </xdr:from>
    <xdr:to>
      <xdr:col>24</xdr:col>
      <xdr:colOff>114300</xdr:colOff>
      <xdr:row>86</xdr:row>
      <xdr:rowOff>27178</xdr:rowOff>
    </xdr:to>
    <xdr:sp macro="" textlink="">
      <xdr:nvSpPr>
        <xdr:cNvPr id="256" name="楕円 255"/>
        <xdr:cNvSpPr/>
      </xdr:nvSpPr>
      <xdr:spPr>
        <a:xfrm>
          <a:off x="4584700" y="1467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11955</xdr:rowOff>
    </xdr:from>
    <xdr:ext cx="405111" cy="259045"/>
    <xdr:sp macro="" textlink="">
      <xdr:nvSpPr>
        <xdr:cNvPr id="257" name="【公営住宅】&#10;有形固定資産減価償却率該当値テキスト"/>
        <xdr:cNvSpPr txBox="1"/>
      </xdr:nvSpPr>
      <xdr:spPr>
        <a:xfrm>
          <a:off x="4673600" y="14585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165608</xdr:rowOff>
    </xdr:from>
    <xdr:to>
      <xdr:col>20</xdr:col>
      <xdr:colOff>38100</xdr:colOff>
      <xdr:row>83</xdr:row>
      <xdr:rowOff>95758</xdr:rowOff>
    </xdr:to>
    <xdr:sp macro="" textlink="">
      <xdr:nvSpPr>
        <xdr:cNvPr id="258" name="楕円 257"/>
        <xdr:cNvSpPr/>
      </xdr:nvSpPr>
      <xdr:spPr>
        <a:xfrm>
          <a:off x="3746500" y="1422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44958</xdr:rowOff>
    </xdr:from>
    <xdr:to>
      <xdr:col>24</xdr:col>
      <xdr:colOff>63500</xdr:colOff>
      <xdr:row>85</xdr:row>
      <xdr:rowOff>147828</xdr:rowOff>
    </xdr:to>
    <xdr:cxnSp macro="">
      <xdr:nvCxnSpPr>
        <xdr:cNvPr id="259" name="直線コネクタ 258"/>
        <xdr:cNvCxnSpPr/>
      </xdr:nvCxnSpPr>
      <xdr:spPr>
        <a:xfrm>
          <a:off x="3797300" y="14275308"/>
          <a:ext cx="838200" cy="445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39878</xdr:rowOff>
    </xdr:from>
    <xdr:to>
      <xdr:col>15</xdr:col>
      <xdr:colOff>101600</xdr:colOff>
      <xdr:row>83</xdr:row>
      <xdr:rowOff>141478</xdr:rowOff>
    </xdr:to>
    <xdr:sp macro="" textlink="">
      <xdr:nvSpPr>
        <xdr:cNvPr id="260" name="楕円 259"/>
        <xdr:cNvSpPr/>
      </xdr:nvSpPr>
      <xdr:spPr>
        <a:xfrm>
          <a:off x="2857500" y="1427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44958</xdr:rowOff>
    </xdr:from>
    <xdr:to>
      <xdr:col>19</xdr:col>
      <xdr:colOff>177800</xdr:colOff>
      <xdr:row>83</xdr:row>
      <xdr:rowOff>90678</xdr:rowOff>
    </xdr:to>
    <xdr:cxnSp macro="">
      <xdr:nvCxnSpPr>
        <xdr:cNvPr id="261" name="直線コネクタ 260"/>
        <xdr:cNvCxnSpPr/>
      </xdr:nvCxnSpPr>
      <xdr:spPr>
        <a:xfrm flipV="1">
          <a:off x="2908300" y="1427530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102888</xdr:rowOff>
    </xdr:from>
    <xdr:ext cx="405111" cy="259045"/>
    <xdr:sp macro="" textlink="">
      <xdr:nvSpPr>
        <xdr:cNvPr id="262" name="n_1aveValue【公営住宅】&#10;有形固定資産減価償却率"/>
        <xdr:cNvSpPr txBox="1"/>
      </xdr:nvSpPr>
      <xdr:spPr>
        <a:xfrm>
          <a:off x="3582044" y="1433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11447</xdr:rowOff>
    </xdr:from>
    <xdr:ext cx="405111" cy="259045"/>
    <xdr:sp macro="" textlink="">
      <xdr:nvSpPr>
        <xdr:cNvPr id="263" name="n_2aveValue【公営住宅】&#10;有形固定資産減価償却率"/>
        <xdr:cNvSpPr txBox="1"/>
      </xdr:nvSpPr>
      <xdr:spPr>
        <a:xfrm>
          <a:off x="2705744" y="1441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112285</xdr:rowOff>
    </xdr:from>
    <xdr:ext cx="405111" cy="259045"/>
    <xdr:sp macro="" textlink="">
      <xdr:nvSpPr>
        <xdr:cNvPr id="264" name="n_1mainValue【公営住宅】&#10;有形固定資産減価償却率"/>
        <xdr:cNvSpPr txBox="1"/>
      </xdr:nvSpPr>
      <xdr:spPr>
        <a:xfrm>
          <a:off x="3582044" y="13999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158005</xdr:rowOff>
    </xdr:from>
    <xdr:ext cx="405111" cy="259045"/>
    <xdr:sp macro="" textlink="">
      <xdr:nvSpPr>
        <xdr:cNvPr id="265" name="n_2mainValue【公営住宅】&#10;有形固定資産減価償却率"/>
        <xdr:cNvSpPr txBox="1"/>
      </xdr:nvSpPr>
      <xdr:spPr>
        <a:xfrm>
          <a:off x="2705744" y="14045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6" name="正方形/長方形 26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7" name="正方形/長方形 26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8" name="正方形/長方形 26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9" name="正方形/長方形 26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0" name="正方形/長方形 26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1" name="正方形/長方形 27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2" name="正方形/長方形 27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3" name="正方形/長方形 27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4" name="テキスト ボックス 27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5" name="直線コネクタ 27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76" name="直線コネクタ 275"/>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77" name="テキスト ボックス 276"/>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78" name="直線コネクタ 277"/>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79" name="テキスト ボックス 278"/>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80" name="直線コネクタ 279"/>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81" name="テキスト ボックス 280"/>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82" name="直線コネクタ 281"/>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83" name="テキスト ボックス 282"/>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84" name="直線コネクタ 283"/>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85" name="テキスト ボックス 284"/>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86" name="直線コネクタ 285"/>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87" name="テキスト ボックス 286"/>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8" name="直線コネクタ 28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9" name="テキスト ボックス 28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150768</xdr:rowOff>
    </xdr:from>
    <xdr:to>
      <xdr:col>54</xdr:col>
      <xdr:colOff>189865</xdr:colOff>
      <xdr:row>86</xdr:row>
      <xdr:rowOff>109945</xdr:rowOff>
    </xdr:to>
    <xdr:cxnSp macro="">
      <xdr:nvCxnSpPr>
        <xdr:cNvPr id="291" name="直線コネクタ 290"/>
        <xdr:cNvCxnSpPr/>
      </xdr:nvCxnSpPr>
      <xdr:spPr>
        <a:xfrm flipV="1">
          <a:off x="10476865" y="13352418"/>
          <a:ext cx="0" cy="1502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113772</xdr:rowOff>
    </xdr:from>
    <xdr:ext cx="469744" cy="259045"/>
    <xdr:sp macro="" textlink="">
      <xdr:nvSpPr>
        <xdr:cNvPr id="292" name="【公営住宅】&#10;一人当たり面積最小値テキスト"/>
        <xdr:cNvSpPr txBox="1"/>
      </xdr:nvSpPr>
      <xdr:spPr>
        <a:xfrm>
          <a:off x="10515600" y="1485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109945</xdr:rowOff>
    </xdr:from>
    <xdr:to>
      <xdr:col>55</xdr:col>
      <xdr:colOff>88900</xdr:colOff>
      <xdr:row>86</xdr:row>
      <xdr:rowOff>109945</xdr:rowOff>
    </xdr:to>
    <xdr:cxnSp macro="">
      <xdr:nvCxnSpPr>
        <xdr:cNvPr id="293" name="直線コネクタ 292"/>
        <xdr:cNvCxnSpPr/>
      </xdr:nvCxnSpPr>
      <xdr:spPr>
        <a:xfrm>
          <a:off x="10388600" y="1485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97445</xdr:rowOff>
    </xdr:from>
    <xdr:ext cx="469744" cy="259045"/>
    <xdr:sp macro="" textlink="">
      <xdr:nvSpPr>
        <xdr:cNvPr id="294" name="【公営住宅】&#10;一人当たり面積最大値テキスト"/>
        <xdr:cNvSpPr txBox="1"/>
      </xdr:nvSpPr>
      <xdr:spPr>
        <a:xfrm>
          <a:off x="10515600" y="13127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150768</xdr:rowOff>
    </xdr:from>
    <xdr:to>
      <xdr:col>55</xdr:col>
      <xdr:colOff>88900</xdr:colOff>
      <xdr:row>77</xdr:row>
      <xdr:rowOff>150768</xdr:rowOff>
    </xdr:to>
    <xdr:cxnSp macro="">
      <xdr:nvCxnSpPr>
        <xdr:cNvPr id="295" name="直線コネクタ 294"/>
        <xdr:cNvCxnSpPr/>
      </xdr:nvCxnSpPr>
      <xdr:spPr>
        <a:xfrm>
          <a:off x="10388600" y="1335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42834</xdr:rowOff>
    </xdr:from>
    <xdr:ext cx="469744" cy="259045"/>
    <xdr:sp macro="" textlink="">
      <xdr:nvSpPr>
        <xdr:cNvPr id="296" name="【公営住宅】&#10;一人当たり面積平均値テキスト"/>
        <xdr:cNvSpPr txBox="1"/>
      </xdr:nvSpPr>
      <xdr:spPr>
        <a:xfrm>
          <a:off x="10515600" y="141017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19957</xdr:rowOff>
    </xdr:from>
    <xdr:to>
      <xdr:col>55</xdr:col>
      <xdr:colOff>50800</xdr:colOff>
      <xdr:row>83</xdr:row>
      <xdr:rowOff>121557</xdr:rowOff>
    </xdr:to>
    <xdr:sp macro="" textlink="">
      <xdr:nvSpPr>
        <xdr:cNvPr id="297" name="フローチャート: 判断 296"/>
        <xdr:cNvSpPr/>
      </xdr:nvSpPr>
      <xdr:spPr>
        <a:xfrm>
          <a:off x="10426700" y="1425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168548</xdr:rowOff>
    </xdr:from>
    <xdr:to>
      <xdr:col>50</xdr:col>
      <xdr:colOff>165100</xdr:colOff>
      <xdr:row>83</xdr:row>
      <xdr:rowOff>98698</xdr:rowOff>
    </xdr:to>
    <xdr:sp macro="" textlink="">
      <xdr:nvSpPr>
        <xdr:cNvPr id="298" name="フローチャート: 判断 297"/>
        <xdr:cNvSpPr/>
      </xdr:nvSpPr>
      <xdr:spPr>
        <a:xfrm>
          <a:off x="9588500" y="1422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21589</xdr:rowOff>
    </xdr:from>
    <xdr:to>
      <xdr:col>46</xdr:col>
      <xdr:colOff>38100</xdr:colOff>
      <xdr:row>83</xdr:row>
      <xdr:rowOff>123189</xdr:rowOff>
    </xdr:to>
    <xdr:sp macro="" textlink="">
      <xdr:nvSpPr>
        <xdr:cNvPr id="299" name="フローチャート: 判断 298"/>
        <xdr:cNvSpPr/>
      </xdr:nvSpPr>
      <xdr:spPr>
        <a:xfrm>
          <a:off x="8699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0" name="テキスト ボックス 29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1" name="テキスト ボックス 30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2" name="テキスト ボックス 30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3" name="テキスト ボックス 30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4" name="テキスト ボックス 30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83638</xdr:rowOff>
    </xdr:from>
    <xdr:to>
      <xdr:col>55</xdr:col>
      <xdr:colOff>50800</xdr:colOff>
      <xdr:row>85</xdr:row>
      <xdr:rowOff>13788</xdr:rowOff>
    </xdr:to>
    <xdr:sp macro="" textlink="">
      <xdr:nvSpPr>
        <xdr:cNvPr id="305" name="楕円 304"/>
        <xdr:cNvSpPr/>
      </xdr:nvSpPr>
      <xdr:spPr>
        <a:xfrm>
          <a:off x="10426700" y="1448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62065</xdr:rowOff>
    </xdr:from>
    <xdr:ext cx="469744" cy="259045"/>
    <xdr:sp macro="" textlink="">
      <xdr:nvSpPr>
        <xdr:cNvPr id="306" name="【公営住宅】&#10;一人当たり面積該当値テキスト"/>
        <xdr:cNvSpPr txBox="1"/>
      </xdr:nvSpPr>
      <xdr:spPr>
        <a:xfrm>
          <a:off x="10515600" y="14463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137523</xdr:rowOff>
    </xdr:from>
    <xdr:to>
      <xdr:col>50</xdr:col>
      <xdr:colOff>165100</xdr:colOff>
      <xdr:row>85</xdr:row>
      <xdr:rowOff>67673</xdr:rowOff>
    </xdr:to>
    <xdr:sp macro="" textlink="">
      <xdr:nvSpPr>
        <xdr:cNvPr id="307" name="楕円 306"/>
        <xdr:cNvSpPr/>
      </xdr:nvSpPr>
      <xdr:spPr>
        <a:xfrm>
          <a:off x="9588500" y="1453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134438</xdr:rowOff>
    </xdr:from>
    <xdr:to>
      <xdr:col>55</xdr:col>
      <xdr:colOff>0</xdr:colOff>
      <xdr:row>85</xdr:row>
      <xdr:rowOff>16873</xdr:rowOff>
    </xdr:to>
    <xdr:cxnSp macro="">
      <xdr:nvCxnSpPr>
        <xdr:cNvPr id="308" name="直線コネクタ 307"/>
        <xdr:cNvCxnSpPr/>
      </xdr:nvCxnSpPr>
      <xdr:spPr>
        <a:xfrm flipV="1">
          <a:off x="9639300" y="14536238"/>
          <a:ext cx="8382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134257</xdr:rowOff>
    </xdr:from>
    <xdr:to>
      <xdr:col>46</xdr:col>
      <xdr:colOff>38100</xdr:colOff>
      <xdr:row>85</xdr:row>
      <xdr:rowOff>64407</xdr:rowOff>
    </xdr:to>
    <xdr:sp macro="" textlink="">
      <xdr:nvSpPr>
        <xdr:cNvPr id="309" name="楕円 308"/>
        <xdr:cNvSpPr/>
      </xdr:nvSpPr>
      <xdr:spPr>
        <a:xfrm>
          <a:off x="8699500" y="1453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13607</xdr:rowOff>
    </xdr:from>
    <xdr:to>
      <xdr:col>50</xdr:col>
      <xdr:colOff>114300</xdr:colOff>
      <xdr:row>85</xdr:row>
      <xdr:rowOff>16873</xdr:rowOff>
    </xdr:to>
    <xdr:cxnSp macro="">
      <xdr:nvCxnSpPr>
        <xdr:cNvPr id="310" name="直線コネクタ 309"/>
        <xdr:cNvCxnSpPr/>
      </xdr:nvCxnSpPr>
      <xdr:spPr>
        <a:xfrm>
          <a:off x="8750300" y="1458685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115225</xdr:rowOff>
    </xdr:from>
    <xdr:ext cx="469744" cy="259045"/>
    <xdr:sp macro="" textlink="">
      <xdr:nvSpPr>
        <xdr:cNvPr id="311" name="n_1aveValue【公営住宅】&#10;一人当たり面積"/>
        <xdr:cNvSpPr txBox="1"/>
      </xdr:nvSpPr>
      <xdr:spPr>
        <a:xfrm>
          <a:off x="9391727" y="14002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139716</xdr:rowOff>
    </xdr:from>
    <xdr:ext cx="469744" cy="259045"/>
    <xdr:sp macro="" textlink="">
      <xdr:nvSpPr>
        <xdr:cNvPr id="312" name="n_2aveValue【公営住宅】&#10;一人当たり面積"/>
        <xdr:cNvSpPr txBox="1"/>
      </xdr:nvSpPr>
      <xdr:spPr>
        <a:xfrm>
          <a:off x="85154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58800</xdr:rowOff>
    </xdr:from>
    <xdr:ext cx="469744" cy="259045"/>
    <xdr:sp macro="" textlink="">
      <xdr:nvSpPr>
        <xdr:cNvPr id="313" name="n_1mainValue【公営住宅】&#10;一人当たり面積"/>
        <xdr:cNvSpPr txBox="1"/>
      </xdr:nvSpPr>
      <xdr:spPr>
        <a:xfrm>
          <a:off x="9391727" y="14632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55534</xdr:rowOff>
    </xdr:from>
    <xdr:ext cx="469744" cy="259045"/>
    <xdr:sp macro="" textlink="">
      <xdr:nvSpPr>
        <xdr:cNvPr id="314" name="n_2mainValue【公営住宅】&#10;一人当たり面積"/>
        <xdr:cNvSpPr txBox="1"/>
      </xdr:nvSpPr>
      <xdr:spPr>
        <a:xfrm>
          <a:off x="8515427" y="1462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5" name="正方形/長方形 31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6" name="正方形/長方形 31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7" name="正方形/長方形 31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8" name="正方形/長方形 31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9" name="正方形/長方形 31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0" name="正方形/長方形 31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1" name="正方形/長方形 32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2" name="正方形/長方形 32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3" name="正方形/長方形 32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4" name="正方形/長方形 32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5" name="正方形/長方形 32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6" name="正方形/長方形 32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7" name="正方形/長方形 32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8" name="正方形/長方形 32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9" name="正方形/長方形 32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0" name="正方形/長方形 32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1" name="正方形/長方形 33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2" name="正方形/長方形 33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3" name="正方形/長方形 33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4" name="正方形/長方形 33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5" name="正方形/長方形 33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6" name="正方形/長方形 33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7" name="正方形/長方形 33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8" name="正方形/長方形 33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9" name="テキスト ボックス 33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0" name="直線コネクタ 33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341" name="テキスト ボックス 340"/>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133350</xdr:rowOff>
    </xdr:from>
    <xdr:to>
      <xdr:col>89</xdr:col>
      <xdr:colOff>177800</xdr:colOff>
      <xdr:row>42</xdr:row>
      <xdr:rowOff>133350</xdr:rowOff>
    </xdr:to>
    <xdr:cxnSp macro="">
      <xdr:nvCxnSpPr>
        <xdr:cNvPr id="342" name="直線コネクタ 341"/>
        <xdr:cNvCxnSpPr/>
      </xdr:nvCxnSpPr>
      <xdr:spPr>
        <a:xfrm>
          <a:off x="12446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162577</xdr:rowOff>
    </xdr:from>
    <xdr:ext cx="403059" cy="259045"/>
    <xdr:sp macro="" textlink="">
      <xdr:nvSpPr>
        <xdr:cNvPr id="343" name="テキスト ボックス 342"/>
        <xdr:cNvSpPr txBox="1"/>
      </xdr:nvSpPr>
      <xdr:spPr>
        <a:xfrm>
          <a:off x="12042941" y="719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19050</xdr:rowOff>
    </xdr:from>
    <xdr:to>
      <xdr:col>89</xdr:col>
      <xdr:colOff>177800</xdr:colOff>
      <xdr:row>41</xdr:row>
      <xdr:rowOff>19050</xdr:rowOff>
    </xdr:to>
    <xdr:cxnSp macro="">
      <xdr:nvCxnSpPr>
        <xdr:cNvPr id="344" name="直線コネクタ 343"/>
        <xdr:cNvCxnSpPr/>
      </xdr:nvCxnSpPr>
      <xdr:spPr>
        <a:xfrm>
          <a:off x="12446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48277</xdr:rowOff>
    </xdr:from>
    <xdr:ext cx="403059" cy="259045"/>
    <xdr:sp macro="" textlink="">
      <xdr:nvSpPr>
        <xdr:cNvPr id="345" name="テキスト ボックス 344"/>
        <xdr:cNvSpPr txBox="1"/>
      </xdr:nvSpPr>
      <xdr:spPr>
        <a:xfrm>
          <a:off x="12042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76200</xdr:rowOff>
    </xdr:from>
    <xdr:to>
      <xdr:col>89</xdr:col>
      <xdr:colOff>177800</xdr:colOff>
      <xdr:row>39</xdr:row>
      <xdr:rowOff>76200</xdr:rowOff>
    </xdr:to>
    <xdr:cxnSp macro="">
      <xdr:nvCxnSpPr>
        <xdr:cNvPr id="346" name="直線コネクタ 345"/>
        <xdr:cNvCxnSpPr/>
      </xdr:nvCxnSpPr>
      <xdr:spPr>
        <a:xfrm>
          <a:off x="12446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105427</xdr:rowOff>
    </xdr:from>
    <xdr:ext cx="403059" cy="259045"/>
    <xdr:sp macro="" textlink="">
      <xdr:nvSpPr>
        <xdr:cNvPr id="347" name="テキスト ボックス 346"/>
        <xdr:cNvSpPr txBox="1"/>
      </xdr:nvSpPr>
      <xdr:spPr>
        <a:xfrm>
          <a:off x="12042941" y="662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48" name="直線コネクタ 34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49" name="テキスト ボックス 34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19050</xdr:rowOff>
    </xdr:from>
    <xdr:to>
      <xdr:col>89</xdr:col>
      <xdr:colOff>177800</xdr:colOff>
      <xdr:row>36</xdr:row>
      <xdr:rowOff>19050</xdr:rowOff>
    </xdr:to>
    <xdr:cxnSp macro="">
      <xdr:nvCxnSpPr>
        <xdr:cNvPr id="350" name="直線コネクタ 349"/>
        <xdr:cNvCxnSpPr/>
      </xdr:nvCxnSpPr>
      <xdr:spPr>
        <a:xfrm>
          <a:off x="12446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48277</xdr:rowOff>
    </xdr:from>
    <xdr:ext cx="403059" cy="259045"/>
    <xdr:sp macro="" textlink="">
      <xdr:nvSpPr>
        <xdr:cNvPr id="351" name="テキスト ボックス 350"/>
        <xdr:cNvSpPr txBox="1"/>
      </xdr:nvSpPr>
      <xdr:spPr>
        <a:xfrm>
          <a:off x="12042941" y="604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76200</xdr:rowOff>
    </xdr:from>
    <xdr:to>
      <xdr:col>89</xdr:col>
      <xdr:colOff>177800</xdr:colOff>
      <xdr:row>34</xdr:row>
      <xdr:rowOff>76200</xdr:rowOff>
    </xdr:to>
    <xdr:cxnSp macro="">
      <xdr:nvCxnSpPr>
        <xdr:cNvPr id="352" name="直線コネクタ 351"/>
        <xdr:cNvCxnSpPr/>
      </xdr:nvCxnSpPr>
      <xdr:spPr>
        <a:xfrm>
          <a:off x="12446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33</xdr:row>
      <xdr:rowOff>105427</xdr:rowOff>
    </xdr:from>
    <xdr:ext cx="403059" cy="259045"/>
    <xdr:sp macro="" textlink="">
      <xdr:nvSpPr>
        <xdr:cNvPr id="353" name="テキスト ボックス 352"/>
        <xdr:cNvSpPr txBox="1"/>
      </xdr:nvSpPr>
      <xdr:spPr>
        <a:xfrm>
          <a:off x="12042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133350</xdr:rowOff>
    </xdr:from>
    <xdr:to>
      <xdr:col>89</xdr:col>
      <xdr:colOff>177800</xdr:colOff>
      <xdr:row>32</xdr:row>
      <xdr:rowOff>133350</xdr:rowOff>
    </xdr:to>
    <xdr:cxnSp macro="">
      <xdr:nvCxnSpPr>
        <xdr:cNvPr id="354" name="直線コネクタ 353"/>
        <xdr:cNvCxnSpPr/>
      </xdr:nvCxnSpPr>
      <xdr:spPr>
        <a:xfrm>
          <a:off x="12446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31</xdr:row>
      <xdr:rowOff>162577</xdr:rowOff>
    </xdr:from>
    <xdr:ext cx="403059" cy="259045"/>
    <xdr:sp macro="" textlink="">
      <xdr:nvSpPr>
        <xdr:cNvPr id="355" name="テキスト ボックス 354"/>
        <xdr:cNvSpPr txBox="1"/>
      </xdr:nvSpPr>
      <xdr:spPr>
        <a:xfrm>
          <a:off x="12042941" y="547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6" name="直線コネクタ 35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7" name="テキスト ボックス 35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150495</xdr:rowOff>
    </xdr:from>
    <xdr:to>
      <xdr:col>85</xdr:col>
      <xdr:colOff>126364</xdr:colOff>
      <xdr:row>41</xdr:row>
      <xdr:rowOff>164782</xdr:rowOff>
    </xdr:to>
    <xdr:cxnSp macro="">
      <xdr:nvCxnSpPr>
        <xdr:cNvPr id="359" name="直線コネクタ 358"/>
        <xdr:cNvCxnSpPr/>
      </xdr:nvCxnSpPr>
      <xdr:spPr>
        <a:xfrm flipV="1">
          <a:off x="16318864" y="5808345"/>
          <a:ext cx="0" cy="1385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168609</xdr:rowOff>
    </xdr:from>
    <xdr:ext cx="405111" cy="259045"/>
    <xdr:sp macro="" textlink="">
      <xdr:nvSpPr>
        <xdr:cNvPr id="360" name="【認定こども園・幼稚園・保育所】&#10;有形固定資産減価償却率最小値テキスト"/>
        <xdr:cNvSpPr txBox="1"/>
      </xdr:nvSpPr>
      <xdr:spPr>
        <a:xfrm>
          <a:off x="16357600" y="7198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164782</xdr:rowOff>
    </xdr:from>
    <xdr:to>
      <xdr:col>86</xdr:col>
      <xdr:colOff>25400</xdr:colOff>
      <xdr:row>41</xdr:row>
      <xdr:rowOff>164782</xdr:rowOff>
    </xdr:to>
    <xdr:cxnSp macro="">
      <xdr:nvCxnSpPr>
        <xdr:cNvPr id="361" name="直線コネクタ 360"/>
        <xdr:cNvCxnSpPr/>
      </xdr:nvCxnSpPr>
      <xdr:spPr>
        <a:xfrm>
          <a:off x="16230600" y="7194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97172</xdr:rowOff>
    </xdr:from>
    <xdr:ext cx="405111" cy="259045"/>
    <xdr:sp macro="" textlink="">
      <xdr:nvSpPr>
        <xdr:cNvPr id="362" name="【認定こども園・幼稚園・保育所】&#10;有形固定資産減価償却率最大値テキスト"/>
        <xdr:cNvSpPr txBox="1"/>
      </xdr:nvSpPr>
      <xdr:spPr>
        <a:xfrm>
          <a:off x="16357600" y="5583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150495</xdr:rowOff>
    </xdr:from>
    <xdr:to>
      <xdr:col>86</xdr:col>
      <xdr:colOff>25400</xdr:colOff>
      <xdr:row>33</xdr:row>
      <xdr:rowOff>150495</xdr:rowOff>
    </xdr:to>
    <xdr:cxnSp macro="">
      <xdr:nvCxnSpPr>
        <xdr:cNvPr id="363" name="直線コネクタ 362"/>
        <xdr:cNvCxnSpPr/>
      </xdr:nvCxnSpPr>
      <xdr:spPr>
        <a:xfrm>
          <a:off x="16230600" y="580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129557</xdr:rowOff>
    </xdr:from>
    <xdr:ext cx="405111" cy="259045"/>
    <xdr:sp macro="" textlink="">
      <xdr:nvSpPr>
        <xdr:cNvPr id="364" name="【認定こども園・幼稚園・保育所】&#10;有形固定資産減価償却率平均値テキスト"/>
        <xdr:cNvSpPr txBox="1"/>
      </xdr:nvSpPr>
      <xdr:spPr>
        <a:xfrm>
          <a:off x="16357600" y="647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151130</xdr:rowOff>
    </xdr:from>
    <xdr:to>
      <xdr:col>85</xdr:col>
      <xdr:colOff>177800</xdr:colOff>
      <xdr:row>38</xdr:row>
      <xdr:rowOff>81280</xdr:rowOff>
    </xdr:to>
    <xdr:sp macro="" textlink="">
      <xdr:nvSpPr>
        <xdr:cNvPr id="365" name="フローチャート: 判断 364"/>
        <xdr:cNvSpPr/>
      </xdr:nvSpPr>
      <xdr:spPr>
        <a:xfrm>
          <a:off x="16268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119697</xdr:rowOff>
    </xdr:from>
    <xdr:to>
      <xdr:col>81</xdr:col>
      <xdr:colOff>101600</xdr:colOff>
      <xdr:row>38</xdr:row>
      <xdr:rowOff>49847</xdr:rowOff>
    </xdr:to>
    <xdr:sp macro="" textlink="">
      <xdr:nvSpPr>
        <xdr:cNvPr id="366" name="フローチャート: 判断 365"/>
        <xdr:cNvSpPr/>
      </xdr:nvSpPr>
      <xdr:spPr>
        <a:xfrm>
          <a:off x="15430500" y="6463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5397</xdr:rowOff>
    </xdr:from>
    <xdr:to>
      <xdr:col>76</xdr:col>
      <xdr:colOff>165100</xdr:colOff>
      <xdr:row>38</xdr:row>
      <xdr:rowOff>106997</xdr:rowOff>
    </xdr:to>
    <xdr:sp macro="" textlink="">
      <xdr:nvSpPr>
        <xdr:cNvPr id="367" name="フローチャート: 判断 366"/>
        <xdr:cNvSpPr/>
      </xdr:nvSpPr>
      <xdr:spPr>
        <a:xfrm>
          <a:off x="14541500" y="652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8" name="テキスト ボックス 36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9" name="テキスト ボックス 36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0" name="テキスト ボックス 36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1" name="テキスト ボックス 37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2" name="テキスト ボックス 37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99695</xdr:rowOff>
    </xdr:from>
    <xdr:to>
      <xdr:col>85</xdr:col>
      <xdr:colOff>177800</xdr:colOff>
      <xdr:row>34</xdr:row>
      <xdr:rowOff>29845</xdr:rowOff>
    </xdr:to>
    <xdr:sp macro="" textlink="">
      <xdr:nvSpPr>
        <xdr:cNvPr id="373" name="楕円 372"/>
        <xdr:cNvSpPr/>
      </xdr:nvSpPr>
      <xdr:spPr>
        <a:xfrm>
          <a:off x="16268700" y="575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52722</xdr:rowOff>
    </xdr:from>
    <xdr:ext cx="405111" cy="259045"/>
    <xdr:sp macro="" textlink="">
      <xdr:nvSpPr>
        <xdr:cNvPr id="374" name="【認定こども園・幼稚園・保育所】&#10;有形固定資産減価償却率該当値テキスト"/>
        <xdr:cNvSpPr txBox="1"/>
      </xdr:nvSpPr>
      <xdr:spPr>
        <a:xfrm>
          <a:off x="16357600" y="5710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148272</xdr:rowOff>
    </xdr:from>
    <xdr:to>
      <xdr:col>81</xdr:col>
      <xdr:colOff>101600</xdr:colOff>
      <xdr:row>34</xdr:row>
      <xdr:rowOff>78422</xdr:rowOff>
    </xdr:to>
    <xdr:sp macro="" textlink="">
      <xdr:nvSpPr>
        <xdr:cNvPr id="375" name="楕円 374"/>
        <xdr:cNvSpPr/>
      </xdr:nvSpPr>
      <xdr:spPr>
        <a:xfrm>
          <a:off x="15430500" y="5806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150495</xdr:rowOff>
    </xdr:from>
    <xdr:to>
      <xdr:col>85</xdr:col>
      <xdr:colOff>127000</xdr:colOff>
      <xdr:row>34</xdr:row>
      <xdr:rowOff>27622</xdr:rowOff>
    </xdr:to>
    <xdr:cxnSp macro="">
      <xdr:nvCxnSpPr>
        <xdr:cNvPr id="376" name="直線コネクタ 375"/>
        <xdr:cNvCxnSpPr/>
      </xdr:nvCxnSpPr>
      <xdr:spPr>
        <a:xfrm flipV="1">
          <a:off x="15481300" y="5808345"/>
          <a:ext cx="838200" cy="48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108267</xdr:rowOff>
    </xdr:from>
    <xdr:to>
      <xdr:col>76</xdr:col>
      <xdr:colOff>165100</xdr:colOff>
      <xdr:row>35</xdr:row>
      <xdr:rowOff>38417</xdr:rowOff>
    </xdr:to>
    <xdr:sp macro="" textlink="">
      <xdr:nvSpPr>
        <xdr:cNvPr id="377" name="楕円 376"/>
        <xdr:cNvSpPr/>
      </xdr:nvSpPr>
      <xdr:spPr>
        <a:xfrm>
          <a:off x="14541500" y="5937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27622</xdr:rowOff>
    </xdr:from>
    <xdr:to>
      <xdr:col>81</xdr:col>
      <xdr:colOff>50800</xdr:colOff>
      <xdr:row>34</xdr:row>
      <xdr:rowOff>159067</xdr:rowOff>
    </xdr:to>
    <xdr:cxnSp macro="">
      <xdr:nvCxnSpPr>
        <xdr:cNvPr id="378" name="直線コネクタ 377"/>
        <xdr:cNvCxnSpPr/>
      </xdr:nvCxnSpPr>
      <xdr:spPr>
        <a:xfrm flipV="1">
          <a:off x="14592300" y="5856922"/>
          <a:ext cx="889000" cy="13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40974</xdr:rowOff>
    </xdr:from>
    <xdr:ext cx="405111" cy="259045"/>
    <xdr:sp macro="" textlink="">
      <xdr:nvSpPr>
        <xdr:cNvPr id="379" name="n_1aveValue【認定こども園・幼稚園・保育所】&#10;有形固定資産減価償却率"/>
        <xdr:cNvSpPr txBox="1"/>
      </xdr:nvSpPr>
      <xdr:spPr>
        <a:xfrm>
          <a:off x="15266044" y="6556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98124</xdr:rowOff>
    </xdr:from>
    <xdr:ext cx="405111" cy="259045"/>
    <xdr:sp macro="" textlink="">
      <xdr:nvSpPr>
        <xdr:cNvPr id="380" name="n_2aveValue【認定こども園・幼稚園・保育所】&#10;有形固定資産減価償却率"/>
        <xdr:cNvSpPr txBox="1"/>
      </xdr:nvSpPr>
      <xdr:spPr>
        <a:xfrm>
          <a:off x="14389744" y="6613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94949</xdr:rowOff>
    </xdr:from>
    <xdr:ext cx="405111" cy="259045"/>
    <xdr:sp macro="" textlink="">
      <xdr:nvSpPr>
        <xdr:cNvPr id="381" name="n_1mainValue【認定こども園・幼稚園・保育所】&#10;有形固定資産減価償却率"/>
        <xdr:cNvSpPr txBox="1"/>
      </xdr:nvSpPr>
      <xdr:spPr>
        <a:xfrm>
          <a:off x="15266044" y="5581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54944</xdr:rowOff>
    </xdr:from>
    <xdr:ext cx="405111" cy="259045"/>
    <xdr:sp macro="" textlink="">
      <xdr:nvSpPr>
        <xdr:cNvPr id="382" name="n_2mainValue【認定こども園・幼稚園・保育所】&#10;有形固定資産減価償却率"/>
        <xdr:cNvSpPr txBox="1"/>
      </xdr:nvSpPr>
      <xdr:spPr>
        <a:xfrm>
          <a:off x="14389744" y="5712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3" name="正方形/長方形 38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4" name="正方形/長方形 38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5" name="正方形/長方形 38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6" name="正方形/長方形 38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7" name="正方形/長方形 38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8" name="正方形/長方形 38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9" name="正方形/長方形 38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0" name="正方形/長方形 38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1" name="テキスト ボックス 39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2" name="直線コネクタ 39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93" name="直線コネクタ 39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94" name="テキスト ボックス 393"/>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95" name="直線コネクタ 39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96" name="テキスト ボックス 395"/>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97" name="直線コネクタ 39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98" name="テキスト ボックス 397"/>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99" name="直線コネクタ 39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00" name="テキスト ボックス 399"/>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01" name="直線コネクタ 40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02" name="テキスト ボックス 401"/>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3" name="直線コネクタ 40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4" name="テキスト ボックス 40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118110</xdr:rowOff>
    </xdr:from>
    <xdr:to>
      <xdr:col>116</xdr:col>
      <xdr:colOff>62864</xdr:colOff>
      <xdr:row>41</xdr:row>
      <xdr:rowOff>87630</xdr:rowOff>
    </xdr:to>
    <xdr:cxnSp macro="">
      <xdr:nvCxnSpPr>
        <xdr:cNvPr id="406" name="直線コネクタ 405"/>
        <xdr:cNvCxnSpPr/>
      </xdr:nvCxnSpPr>
      <xdr:spPr>
        <a:xfrm flipV="1">
          <a:off x="22160864" y="577596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91457</xdr:rowOff>
    </xdr:from>
    <xdr:ext cx="469744" cy="259045"/>
    <xdr:sp macro="" textlink="">
      <xdr:nvSpPr>
        <xdr:cNvPr id="407" name="【認定こども園・幼稚園・保育所】&#10;一人当たり面積最小値テキスト"/>
        <xdr:cNvSpPr txBox="1"/>
      </xdr:nvSpPr>
      <xdr:spPr>
        <a:xfrm>
          <a:off x="22199600"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87630</xdr:rowOff>
    </xdr:from>
    <xdr:to>
      <xdr:col>116</xdr:col>
      <xdr:colOff>152400</xdr:colOff>
      <xdr:row>41</xdr:row>
      <xdr:rowOff>87630</xdr:rowOff>
    </xdr:to>
    <xdr:cxnSp macro="">
      <xdr:nvCxnSpPr>
        <xdr:cNvPr id="408" name="直線コネクタ 407"/>
        <xdr:cNvCxnSpPr/>
      </xdr:nvCxnSpPr>
      <xdr:spPr>
        <a:xfrm>
          <a:off x="22072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64787</xdr:rowOff>
    </xdr:from>
    <xdr:ext cx="469744" cy="259045"/>
    <xdr:sp macro="" textlink="">
      <xdr:nvSpPr>
        <xdr:cNvPr id="409" name="【認定こども園・幼稚園・保育所】&#10;一人当たり面積最大値テキスト"/>
        <xdr:cNvSpPr txBox="1"/>
      </xdr:nvSpPr>
      <xdr:spPr>
        <a:xfrm>
          <a:off x="22199600" y="555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118110</xdr:rowOff>
    </xdr:from>
    <xdr:to>
      <xdr:col>116</xdr:col>
      <xdr:colOff>152400</xdr:colOff>
      <xdr:row>33</xdr:row>
      <xdr:rowOff>118110</xdr:rowOff>
    </xdr:to>
    <xdr:cxnSp macro="">
      <xdr:nvCxnSpPr>
        <xdr:cNvPr id="410" name="直線コネクタ 409"/>
        <xdr:cNvCxnSpPr/>
      </xdr:nvCxnSpPr>
      <xdr:spPr>
        <a:xfrm>
          <a:off x="22072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63517</xdr:rowOff>
    </xdr:from>
    <xdr:ext cx="469744" cy="259045"/>
    <xdr:sp macro="" textlink="">
      <xdr:nvSpPr>
        <xdr:cNvPr id="411" name="【認定こども園・幼稚園・保育所】&#10;一人当たり面積平均値テキスト"/>
        <xdr:cNvSpPr txBox="1"/>
      </xdr:nvSpPr>
      <xdr:spPr>
        <a:xfrm>
          <a:off x="22199600" y="6407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40640</xdr:rowOff>
    </xdr:from>
    <xdr:to>
      <xdr:col>116</xdr:col>
      <xdr:colOff>114300</xdr:colOff>
      <xdr:row>38</xdr:row>
      <xdr:rowOff>142240</xdr:rowOff>
    </xdr:to>
    <xdr:sp macro="" textlink="">
      <xdr:nvSpPr>
        <xdr:cNvPr id="412" name="フローチャート: 判断 411"/>
        <xdr:cNvSpPr/>
      </xdr:nvSpPr>
      <xdr:spPr>
        <a:xfrm>
          <a:off x="22110700" y="655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55880</xdr:rowOff>
    </xdr:from>
    <xdr:to>
      <xdr:col>112</xdr:col>
      <xdr:colOff>38100</xdr:colOff>
      <xdr:row>38</xdr:row>
      <xdr:rowOff>157480</xdr:rowOff>
    </xdr:to>
    <xdr:sp macro="" textlink="">
      <xdr:nvSpPr>
        <xdr:cNvPr id="413" name="フローチャート: 判断 412"/>
        <xdr:cNvSpPr/>
      </xdr:nvSpPr>
      <xdr:spPr>
        <a:xfrm>
          <a:off x="212725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10160</xdr:rowOff>
    </xdr:from>
    <xdr:to>
      <xdr:col>107</xdr:col>
      <xdr:colOff>101600</xdr:colOff>
      <xdr:row>38</xdr:row>
      <xdr:rowOff>111760</xdr:rowOff>
    </xdr:to>
    <xdr:sp macro="" textlink="">
      <xdr:nvSpPr>
        <xdr:cNvPr id="414" name="フローチャート: 判断 413"/>
        <xdr:cNvSpPr/>
      </xdr:nvSpPr>
      <xdr:spPr>
        <a:xfrm>
          <a:off x="203835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5" name="テキスト ボックス 41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6" name="テキスト ボックス 41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7" name="テキスト ボックス 41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8" name="テキスト ボックス 41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9" name="テキスト ボックス 41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93980</xdr:rowOff>
    </xdr:from>
    <xdr:to>
      <xdr:col>116</xdr:col>
      <xdr:colOff>114300</xdr:colOff>
      <xdr:row>39</xdr:row>
      <xdr:rowOff>24130</xdr:rowOff>
    </xdr:to>
    <xdr:sp macro="" textlink="">
      <xdr:nvSpPr>
        <xdr:cNvPr id="420" name="楕円 419"/>
        <xdr:cNvSpPr/>
      </xdr:nvSpPr>
      <xdr:spPr>
        <a:xfrm>
          <a:off x="221107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72407</xdr:rowOff>
    </xdr:from>
    <xdr:ext cx="469744" cy="259045"/>
    <xdr:sp macro="" textlink="">
      <xdr:nvSpPr>
        <xdr:cNvPr id="421" name="【認定こども園・幼稚園・保育所】&#10;一人当たり面積該当値テキスト"/>
        <xdr:cNvSpPr txBox="1"/>
      </xdr:nvSpPr>
      <xdr:spPr>
        <a:xfrm>
          <a:off x="22199600" y="658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48260</xdr:rowOff>
    </xdr:from>
    <xdr:to>
      <xdr:col>112</xdr:col>
      <xdr:colOff>38100</xdr:colOff>
      <xdr:row>38</xdr:row>
      <xdr:rowOff>149860</xdr:rowOff>
    </xdr:to>
    <xdr:sp macro="" textlink="">
      <xdr:nvSpPr>
        <xdr:cNvPr id="422" name="楕円 421"/>
        <xdr:cNvSpPr/>
      </xdr:nvSpPr>
      <xdr:spPr>
        <a:xfrm>
          <a:off x="21272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99060</xdr:rowOff>
    </xdr:from>
    <xdr:to>
      <xdr:col>116</xdr:col>
      <xdr:colOff>63500</xdr:colOff>
      <xdr:row>38</xdr:row>
      <xdr:rowOff>144780</xdr:rowOff>
    </xdr:to>
    <xdr:cxnSp macro="">
      <xdr:nvCxnSpPr>
        <xdr:cNvPr id="423" name="直線コネクタ 422"/>
        <xdr:cNvCxnSpPr/>
      </xdr:nvCxnSpPr>
      <xdr:spPr>
        <a:xfrm>
          <a:off x="21323300" y="66141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55880</xdr:rowOff>
    </xdr:from>
    <xdr:to>
      <xdr:col>107</xdr:col>
      <xdr:colOff>101600</xdr:colOff>
      <xdr:row>38</xdr:row>
      <xdr:rowOff>157480</xdr:rowOff>
    </xdr:to>
    <xdr:sp macro="" textlink="">
      <xdr:nvSpPr>
        <xdr:cNvPr id="424" name="楕円 423"/>
        <xdr:cNvSpPr/>
      </xdr:nvSpPr>
      <xdr:spPr>
        <a:xfrm>
          <a:off x="20383500" y="657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99060</xdr:rowOff>
    </xdr:from>
    <xdr:to>
      <xdr:col>111</xdr:col>
      <xdr:colOff>177800</xdr:colOff>
      <xdr:row>38</xdr:row>
      <xdr:rowOff>106680</xdr:rowOff>
    </xdr:to>
    <xdr:cxnSp macro="">
      <xdr:nvCxnSpPr>
        <xdr:cNvPr id="425" name="直線コネクタ 424"/>
        <xdr:cNvCxnSpPr/>
      </xdr:nvCxnSpPr>
      <xdr:spPr>
        <a:xfrm flipV="1">
          <a:off x="20434300" y="66141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148607</xdr:rowOff>
    </xdr:from>
    <xdr:ext cx="469744" cy="259045"/>
    <xdr:sp macro="" textlink="">
      <xdr:nvSpPr>
        <xdr:cNvPr id="426" name="n_1aveValue【認定こども園・幼稚園・保育所】&#10;一人当たり面積"/>
        <xdr:cNvSpPr txBox="1"/>
      </xdr:nvSpPr>
      <xdr:spPr>
        <a:xfrm>
          <a:off x="21075727" y="666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128287</xdr:rowOff>
    </xdr:from>
    <xdr:ext cx="469744" cy="259045"/>
    <xdr:sp macro="" textlink="">
      <xdr:nvSpPr>
        <xdr:cNvPr id="427" name="n_2aveValue【認定こども園・幼稚園・保育所】&#10;一人当たり面積"/>
        <xdr:cNvSpPr txBox="1"/>
      </xdr:nvSpPr>
      <xdr:spPr>
        <a:xfrm>
          <a:off x="20199427" y="6300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166387</xdr:rowOff>
    </xdr:from>
    <xdr:ext cx="469744" cy="259045"/>
    <xdr:sp macro="" textlink="">
      <xdr:nvSpPr>
        <xdr:cNvPr id="428" name="n_1mainValue【認定こども園・幼稚園・保育所】&#10;一人当たり面積"/>
        <xdr:cNvSpPr txBox="1"/>
      </xdr:nvSpPr>
      <xdr:spPr>
        <a:xfrm>
          <a:off x="21075727" y="63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148607</xdr:rowOff>
    </xdr:from>
    <xdr:ext cx="469744" cy="259045"/>
    <xdr:sp macro="" textlink="">
      <xdr:nvSpPr>
        <xdr:cNvPr id="429" name="n_2mainValue【認定こども園・幼稚園・保育所】&#10;一人当たり面積"/>
        <xdr:cNvSpPr txBox="1"/>
      </xdr:nvSpPr>
      <xdr:spPr>
        <a:xfrm>
          <a:off x="20199427" y="666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0" name="正方形/長方形 42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1" name="正方形/長方形 43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2" name="正方形/長方形 43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3" name="正方形/長方形 43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4" name="正方形/長方形 43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5" name="正方形/長方形 43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6" name="正方形/長方形 43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7" name="正方形/長方形 43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8" name="テキスト ボックス 43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9" name="直線コネクタ 43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40" name="テキスト ボックス 439"/>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41" name="直線コネクタ 44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42" name="テキスト ボックス 44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43" name="直線コネクタ 44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44" name="テキスト ボックス 44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45" name="直線コネクタ 44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46" name="テキスト ボックス 44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47" name="直線コネクタ 44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48" name="テキスト ボックス 44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49" name="直線コネクタ 44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50" name="テキスト ボックス 44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1" name="直線コネクタ 45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52" name="テキスト ボックス 451"/>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64770</xdr:rowOff>
    </xdr:from>
    <xdr:to>
      <xdr:col>85</xdr:col>
      <xdr:colOff>126364</xdr:colOff>
      <xdr:row>63</xdr:row>
      <xdr:rowOff>87630</xdr:rowOff>
    </xdr:to>
    <xdr:cxnSp macro="">
      <xdr:nvCxnSpPr>
        <xdr:cNvPr id="454" name="直線コネクタ 453"/>
        <xdr:cNvCxnSpPr/>
      </xdr:nvCxnSpPr>
      <xdr:spPr>
        <a:xfrm flipV="1">
          <a:off x="16318864" y="949452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91457</xdr:rowOff>
    </xdr:from>
    <xdr:ext cx="405111" cy="259045"/>
    <xdr:sp macro="" textlink="">
      <xdr:nvSpPr>
        <xdr:cNvPr id="455" name="【学校施設】&#10;有形固定資産減価償却率最小値テキスト"/>
        <xdr:cNvSpPr txBox="1"/>
      </xdr:nvSpPr>
      <xdr:spPr>
        <a:xfrm>
          <a:off x="16357600" y="1089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87630</xdr:rowOff>
    </xdr:from>
    <xdr:to>
      <xdr:col>86</xdr:col>
      <xdr:colOff>25400</xdr:colOff>
      <xdr:row>63</xdr:row>
      <xdr:rowOff>87630</xdr:rowOff>
    </xdr:to>
    <xdr:cxnSp macro="">
      <xdr:nvCxnSpPr>
        <xdr:cNvPr id="456" name="直線コネクタ 455"/>
        <xdr:cNvCxnSpPr/>
      </xdr:nvCxnSpPr>
      <xdr:spPr>
        <a:xfrm>
          <a:off x="16230600" y="1088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11447</xdr:rowOff>
    </xdr:from>
    <xdr:ext cx="405111" cy="259045"/>
    <xdr:sp macro="" textlink="">
      <xdr:nvSpPr>
        <xdr:cNvPr id="457" name="【学校施設】&#10;有形固定資産減価償却率最大値テキスト"/>
        <xdr:cNvSpPr txBox="1"/>
      </xdr:nvSpPr>
      <xdr:spPr>
        <a:xfrm>
          <a:off x="16357600" y="926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64770</xdr:rowOff>
    </xdr:from>
    <xdr:to>
      <xdr:col>86</xdr:col>
      <xdr:colOff>25400</xdr:colOff>
      <xdr:row>55</xdr:row>
      <xdr:rowOff>64770</xdr:rowOff>
    </xdr:to>
    <xdr:cxnSp macro="">
      <xdr:nvCxnSpPr>
        <xdr:cNvPr id="458" name="直線コネクタ 457"/>
        <xdr:cNvCxnSpPr/>
      </xdr:nvCxnSpPr>
      <xdr:spPr>
        <a:xfrm>
          <a:off x="16230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38117</xdr:rowOff>
    </xdr:from>
    <xdr:ext cx="405111" cy="259045"/>
    <xdr:sp macro="" textlink="">
      <xdr:nvSpPr>
        <xdr:cNvPr id="459" name="【学校施設】&#10;有形固定資産減価償却率平均値テキスト"/>
        <xdr:cNvSpPr txBox="1"/>
      </xdr:nvSpPr>
      <xdr:spPr>
        <a:xfrm>
          <a:off x="16357600" y="101536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59690</xdr:rowOff>
    </xdr:from>
    <xdr:to>
      <xdr:col>85</xdr:col>
      <xdr:colOff>177800</xdr:colOff>
      <xdr:row>59</xdr:row>
      <xdr:rowOff>161290</xdr:rowOff>
    </xdr:to>
    <xdr:sp macro="" textlink="">
      <xdr:nvSpPr>
        <xdr:cNvPr id="460" name="フローチャート: 判断 459"/>
        <xdr:cNvSpPr/>
      </xdr:nvSpPr>
      <xdr:spPr>
        <a:xfrm>
          <a:off x="16268700" y="1017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170180</xdr:rowOff>
    </xdr:from>
    <xdr:to>
      <xdr:col>81</xdr:col>
      <xdr:colOff>101600</xdr:colOff>
      <xdr:row>59</xdr:row>
      <xdr:rowOff>100330</xdr:rowOff>
    </xdr:to>
    <xdr:sp macro="" textlink="">
      <xdr:nvSpPr>
        <xdr:cNvPr id="461" name="フローチャート: 判断 460"/>
        <xdr:cNvSpPr/>
      </xdr:nvSpPr>
      <xdr:spPr>
        <a:xfrm>
          <a:off x="15430500" y="1011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90170</xdr:rowOff>
    </xdr:from>
    <xdr:to>
      <xdr:col>76</xdr:col>
      <xdr:colOff>165100</xdr:colOff>
      <xdr:row>60</xdr:row>
      <xdr:rowOff>20320</xdr:rowOff>
    </xdr:to>
    <xdr:sp macro="" textlink="">
      <xdr:nvSpPr>
        <xdr:cNvPr id="462" name="フローチャート: 判断 461"/>
        <xdr:cNvSpPr/>
      </xdr:nvSpPr>
      <xdr:spPr>
        <a:xfrm>
          <a:off x="14541500" y="1020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3" name="テキスト ボックス 46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4" name="テキスト ボックス 46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5" name="テキスト ボックス 46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6" name="テキスト ボックス 46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7" name="テキスト ボックス 46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13970</xdr:rowOff>
    </xdr:from>
    <xdr:to>
      <xdr:col>85</xdr:col>
      <xdr:colOff>177800</xdr:colOff>
      <xdr:row>55</xdr:row>
      <xdr:rowOff>115570</xdr:rowOff>
    </xdr:to>
    <xdr:sp macro="" textlink="">
      <xdr:nvSpPr>
        <xdr:cNvPr id="468" name="楕円 467"/>
        <xdr:cNvSpPr/>
      </xdr:nvSpPr>
      <xdr:spPr>
        <a:xfrm>
          <a:off x="16268700" y="944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54</xdr:row>
      <xdr:rowOff>138447</xdr:rowOff>
    </xdr:from>
    <xdr:ext cx="405111" cy="259045"/>
    <xdr:sp macro="" textlink="">
      <xdr:nvSpPr>
        <xdr:cNvPr id="469" name="【学校施設】&#10;有形固定資産減価償却率該当値テキスト"/>
        <xdr:cNvSpPr txBox="1"/>
      </xdr:nvSpPr>
      <xdr:spPr>
        <a:xfrm>
          <a:off x="16357600" y="9396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82550</xdr:rowOff>
    </xdr:from>
    <xdr:to>
      <xdr:col>81</xdr:col>
      <xdr:colOff>101600</xdr:colOff>
      <xdr:row>56</xdr:row>
      <xdr:rowOff>12700</xdr:rowOff>
    </xdr:to>
    <xdr:sp macro="" textlink="">
      <xdr:nvSpPr>
        <xdr:cNvPr id="470" name="楕円 469"/>
        <xdr:cNvSpPr/>
      </xdr:nvSpPr>
      <xdr:spPr>
        <a:xfrm>
          <a:off x="15430500" y="951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55</xdr:row>
      <xdr:rowOff>64770</xdr:rowOff>
    </xdr:from>
    <xdr:to>
      <xdr:col>85</xdr:col>
      <xdr:colOff>127000</xdr:colOff>
      <xdr:row>55</xdr:row>
      <xdr:rowOff>133350</xdr:rowOff>
    </xdr:to>
    <xdr:cxnSp macro="">
      <xdr:nvCxnSpPr>
        <xdr:cNvPr id="471" name="直線コネクタ 470"/>
        <xdr:cNvCxnSpPr/>
      </xdr:nvCxnSpPr>
      <xdr:spPr>
        <a:xfrm flipV="1">
          <a:off x="15481300" y="94945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151130</xdr:rowOff>
    </xdr:from>
    <xdr:to>
      <xdr:col>76</xdr:col>
      <xdr:colOff>165100</xdr:colOff>
      <xdr:row>57</xdr:row>
      <xdr:rowOff>81280</xdr:rowOff>
    </xdr:to>
    <xdr:sp macro="" textlink="">
      <xdr:nvSpPr>
        <xdr:cNvPr id="472" name="楕円 471"/>
        <xdr:cNvSpPr/>
      </xdr:nvSpPr>
      <xdr:spPr>
        <a:xfrm>
          <a:off x="14541500" y="975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133350</xdr:rowOff>
    </xdr:from>
    <xdr:to>
      <xdr:col>81</xdr:col>
      <xdr:colOff>50800</xdr:colOff>
      <xdr:row>57</xdr:row>
      <xdr:rowOff>30480</xdr:rowOff>
    </xdr:to>
    <xdr:cxnSp macro="">
      <xdr:nvCxnSpPr>
        <xdr:cNvPr id="473" name="直線コネクタ 472"/>
        <xdr:cNvCxnSpPr/>
      </xdr:nvCxnSpPr>
      <xdr:spPr>
        <a:xfrm flipV="1">
          <a:off x="14592300" y="9563100"/>
          <a:ext cx="889000" cy="240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91457</xdr:rowOff>
    </xdr:from>
    <xdr:ext cx="405111" cy="259045"/>
    <xdr:sp macro="" textlink="">
      <xdr:nvSpPr>
        <xdr:cNvPr id="474" name="n_1aveValue【学校施設】&#10;有形固定資産減価償却率"/>
        <xdr:cNvSpPr txBox="1"/>
      </xdr:nvSpPr>
      <xdr:spPr>
        <a:xfrm>
          <a:off x="15266044" y="10207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11447</xdr:rowOff>
    </xdr:from>
    <xdr:ext cx="405111" cy="259045"/>
    <xdr:sp macro="" textlink="">
      <xdr:nvSpPr>
        <xdr:cNvPr id="475" name="n_2aveValue【学校施設】&#10;有形固定資産減価償却率"/>
        <xdr:cNvSpPr txBox="1"/>
      </xdr:nvSpPr>
      <xdr:spPr>
        <a:xfrm>
          <a:off x="14389744" y="1029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29227</xdr:rowOff>
    </xdr:from>
    <xdr:ext cx="405111" cy="259045"/>
    <xdr:sp macro="" textlink="">
      <xdr:nvSpPr>
        <xdr:cNvPr id="476" name="n_1mainValue【学校施設】&#10;有形固定資産減価償却率"/>
        <xdr:cNvSpPr txBox="1"/>
      </xdr:nvSpPr>
      <xdr:spPr>
        <a:xfrm>
          <a:off x="15266044" y="928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97807</xdr:rowOff>
    </xdr:from>
    <xdr:ext cx="405111" cy="259045"/>
    <xdr:sp macro="" textlink="">
      <xdr:nvSpPr>
        <xdr:cNvPr id="477" name="n_2mainValue【学校施設】&#10;有形固定資産減価償却率"/>
        <xdr:cNvSpPr txBox="1"/>
      </xdr:nvSpPr>
      <xdr:spPr>
        <a:xfrm>
          <a:off x="14389744" y="952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8" name="正方形/長方形 47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9" name="正方形/長方形 47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0" name="正方形/長方形 47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1" name="正方形/長方形 48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2" name="正方形/長方形 48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3" name="正方形/長方形 48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4" name="正方形/長方形 48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5" name="正方形/長方形 48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6" name="テキスト ボックス 48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7" name="直線コネクタ 48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88" name="テキスト ボックス 48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89" name="直線コネクタ 488"/>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90" name="テキスト ボックス 489"/>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91" name="直線コネクタ 490"/>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92" name="テキスト ボックス 491"/>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93" name="直線コネクタ 492"/>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94" name="テキスト ボックス 493"/>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95" name="直線コネクタ 494"/>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96" name="テキスト ボックス 495"/>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97" name="直線コネクタ 496"/>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98" name="テキスト ボックス 497"/>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99" name="直線コネクタ 498"/>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00" name="テキスト ボックス 499"/>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1" name="直線コネクタ 50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02" name="テキスト ボックス 50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1633</xdr:rowOff>
    </xdr:from>
    <xdr:to>
      <xdr:col>116</xdr:col>
      <xdr:colOff>62864</xdr:colOff>
      <xdr:row>64</xdr:row>
      <xdr:rowOff>151856</xdr:rowOff>
    </xdr:to>
    <xdr:cxnSp macro="">
      <xdr:nvCxnSpPr>
        <xdr:cNvPr id="504" name="直線コネクタ 503"/>
        <xdr:cNvCxnSpPr/>
      </xdr:nvCxnSpPr>
      <xdr:spPr>
        <a:xfrm flipV="1">
          <a:off x="22160864" y="9602833"/>
          <a:ext cx="0" cy="1521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155683</xdr:rowOff>
    </xdr:from>
    <xdr:ext cx="469744" cy="259045"/>
    <xdr:sp macro="" textlink="">
      <xdr:nvSpPr>
        <xdr:cNvPr id="505" name="【学校施設】&#10;一人当たり面積最小値テキスト"/>
        <xdr:cNvSpPr txBox="1"/>
      </xdr:nvSpPr>
      <xdr:spPr>
        <a:xfrm>
          <a:off x="22199600" y="11128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151856</xdr:rowOff>
    </xdr:from>
    <xdr:to>
      <xdr:col>116</xdr:col>
      <xdr:colOff>152400</xdr:colOff>
      <xdr:row>64</xdr:row>
      <xdr:rowOff>151856</xdr:rowOff>
    </xdr:to>
    <xdr:cxnSp macro="">
      <xdr:nvCxnSpPr>
        <xdr:cNvPr id="506" name="直線コネクタ 505"/>
        <xdr:cNvCxnSpPr/>
      </xdr:nvCxnSpPr>
      <xdr:spPr>
        <a:xfrm>
          <a:off x="22072600" y="11124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119760</xdr:rowOff>
    </xdr:from>
    <xdr:ext cx="469744" cy="259045"/>
    <xdr:sp macro="" textlink="">
      <xdr:nvSpPr>
        <xdr:cNvPr id="507" name="【学校施設】&#10;一人当たり面積最大値テキスト"/>
        <xdr:cNvSpPr txBox="1"/>
      </xdr:nvSpPr>
      <xdr:spPr>
        <a:xfrm>
          <a:off x="22199600" y="9378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1633</xdr:rowOff>
    </xdr:from>
    <xdr:to>
      <xdr:col>116</xdr:col>
      <xdr:colOff>152400</xdr:colOff>
      <xdr:row>56</xdr:row>
      <xdr:rowOff>1633</xdr:rowOff>
    </xdr:to>
    <xdr:cxnSp macro="">
      <xdr:nvCxnSpPr>
        <xdr:cNvPr id="508" name="直線コネクタ 507"/>
        <xdr:cNvCxnSpPr/>
      </xdr:nvCxnSpPr>
      <xdr:spPr>
        <a:xfrm>
          <a:off x="22072600" y="960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6367</xdr:rowOff>
    </xdr:from>
    <xdr:ext cx="469744" cy="259045"/>
    <xdr:sp macro="" textlink="">
      <xdr:nvSpPr>
        <xdr:cNvPr id="509" name="【学校施設】&#10;一人当たり面積平均値テキスト"/>
        <xdr:cNvSpPr txBox="1"/>
      </xdr:nvSpPr>
      <xdr:spPr>
        <a:xfrm>
          <a:off x="22199600" y="104648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154940</xdr:rowOff>
    </xdr:from>
    <xdr:to>
      <xdr:col>116</xdr:col>
      <xdr:colOff>114300</xdr:colOff>
      <xdr:row>62</xdr:row>
      <xdr:rowOff>85090</xdr:rowOff>
    </xdr:to>
    <xdr:sp macro="" textlink="">
      <xdr:nvSpPr>
        <xdr:cNvPr id="510" name="フローチャート: 判断 509"/>
        <xdr:cNvSpPr/>
      </xdr:nvSpPr>
      <xdr:spPr>
        <a:xfrm>
          <a:off x="22110700" y="1061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150041</xdr:rowOff>
    </xdr:from>
    <xdr:to>
      <xdr:col>112</xdr:col>
      <xdr:colOff>38100</xdr:colOff>
      <xdr:row>62</xdr:row>
      <xdr:rowOff>80191</xdr:rowOff>
    </xdr:to>
    <xdr:sp macro="" textlink="">
      <xdr:nvSpPr>
        <xdr:cNvPr id="511" name="フローチャート: 判断 510"/>
        <xdr:cNvSpPr/>
      </xdr:nvSpPr>
      <xdr:spPr>
        <a:xfrm>
          <a:off x="21272500" y="1060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140244</xdr:rowOff>
    </xdr:from>
    <xdr:to>
      <xdr:col>107</xdr:col>
      <xdr:colOff>101600</xdr:colOff>
      <xdr:row>62</xdr:row>
      <xdr:rowOff>70394</xdr:rowOff>
    </xdr:to>
    <xdr:sp macro="" textlink="">
      <xdr:nvSpPr>
        <xdr:cNvPr id="512" name="フローチャート: 判断 511"/>
        <xdr:cNvSpPr/>
      </xdr:nvSpPr>
      <xdr:spPr>
        <a:xfrm>
          <a:off x="20383500" y="1059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13" name="テキスト ボックス 51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4" name="テキスト ボックス 51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5" name="テキスト ボックス 51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6" name="テキスト ボックス 51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7" name="テキスト ボックス 51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104322</xdr:rowOff>
    </xdr:from>
    <xdr:to>
      <xdr:col>116</xdr:col>
      <xdr:colOff>114300</xdr:colOff>
      <xdr:row>64</xdr:row>
      <xdr:rowOff>34472</xdr:rowOff>
    </xdr:to>
    <xdr:sp macro="" textlink="">
      <xdr:nvSpPr>
        <xdr:cNvPr id="518" name="楕円 517"/>
        <xdr:cNvSpPr/>
      </xdr:nvSpPr>
      <xdr:spPr>
        <a:xfrm>
          <a:off x="22110700" y="1090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82749</xdr:rowOff>
    </xdr:from>
    <xdr:ext cx="469744" cy="259045"/>
    <xdr:sp macro="" textlink="">
      <xdr:nvSpPr>
        <xdr:cNvPr id="519" name="【学校施設】&#10;一人当たり面積該当値テキスト"/>
        <xdr:cNvSpPr txBox="1"/>
      </xdr:nvSpPr>
      <xdr:spPr>
        <a:xfrm>
          <a:off x="22199600" y="10884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101056</xdr:rowOff>
    </xdr:from>
    <xdr:to>
      <xdr:col>112</xdr:col>
      <xdr:colOff>38100</xdr:colOff>
      <xdr:row>64</xdr:row>
      <xdr:rowOff>31206</xdr:rowOff>
    </xdr:to>
    <xdr:sp macro="" textlink="">
      <xdr:nvSpPr>
        <xdr:cNvPr id="520" name="楕円 519"/>
        <xdr:cNvSpPr/>
      </xdr:nvSpPr>
      <xdr:spPr>
        <a:xfrm>
          <a:off x="21272500" y="1090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151856</xdr:rowOff>
    </xdr:from>
    <xdr:to>
      <xdr:col>116</xdr:col>
      <xdr:colOff>63500</xdr:colOff>
      <xdr:row>63</xdr:row>
      <xdr:rowOff>155122</xdr:rowOff>
    </xdr:to>
    <xdr:cxnSp macro="">
      <xdr:nvCxnSpPr>
        <xdr:cNvPr id="521" name="直線コネクタ 520"/>
        <xdr:cNvCxnSpPr/>
      </xdr:nvCxnSpPr>
      <xdr:spPr>
        <a:xfrm>
          <a:off x="21323300" y="10953206"/>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78196</xdr:rowOff>
    </xdr:from>
    <xdr:to>
      <xdr:col>107</xdr:col>
      <xdr:colOff>101600</xdr:colOff>
      <xdr:row>64</xdr:row>
      <xdr:rowOff>8346</xdr:rowOff>
    </xdr:to>
    <xdr:sp macro="" textlink="">
      <xdr:nvSpPr>
        <xdr:cNvPr id="522" name="楕円 521"/>
        <xdr:cNvSpPr/>
      </xdr:nvSpPr>
      <xdr:spPr>
        <a:xfrm>
          <a:off x="20383500" y="1087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128996</xdr:rowOff>
    </xdr:from>
    <xdr:to>
      <xdr:col>111</xdr:col>
      <xdr:colOff>177800</xdr:colOff>
      <xdr:row>63</xdr:row>
      <xdr:rowOff>151856</xdr:rowOff>
    </xdr:to>
    <xdr:cxnSp macro="">
      <xdr:nvCxnSpPr>
        <xdr:cNvPr id="523" name="直線コネクタ 522"/>
        <xdr:cNvCxnSpPr/>
      </xdr:nvCxnSpPr>
      <xdr:spPr>
        <a:xfrm>
          <a:off x="20434300" y="1093034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96718</xdr:rowOff>
    </xdr:from>
    <xdr:ext cx="469744" cy="259045"/>
    <xdr:sp macro="" textlink="">
      <xdr:nvSpPr>
        <xdr:cNvPr id="524" name="n_1aveValue【学校施設】&#10;一人当たり面積"/>
        <xdr:cNvSpPr txBox="1"/>
      </xdr:nvSpPr>
      <xdr:spPr>
        <a:xfrm>
          <a:off x="21075727" y="10383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86921</xdr:rowOff>
    </xdr:from>
    <xdr:ext cx="469744" cy="259045"/>
    <xdr:sp macro="" textlink="">
      <xdr:nvSpPr>
        <xdr:cNvPr id="525" name="n_2aveValue【学校施設】&#10;一人当たり面積"/>
        <xdr:cNvSpPr txBox="1"/>
      </xdr:nvSpPr>
      <xdr:spPr>
        <a:xfrm>
          <a:off x="20199427" y="10373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22333</xdr:rowOff>
    </xdr:from>
    <xdr:ext cx="469744" cy="259045"/>
    <xdr:sp macro="" textlink="">
      <xdr:nvSpPr>
        <xdr:cNvPr id="526" name="n_1mainValue【学校施設】&#10;一人当たり面積"/>
        <xdr:cNvSpPr txBox="1"/>
      </xdr:nvSpPr>
      <xdr:spPr>
        <a:xfrm>
          <a:off x="21075727" y="1099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170923</xdr:rowOff>
    </xdr:from>
    <xdr:ext cx="469744" cy="259045"/>
    <xdr:sp macro="" textlink="">
      <xdr:nvSpPr>
        <xdr:cNvPr id="527" name="n_2mainValue【学校施設】&#10;一人当たり面積"/>
        <xdr:cNvSpPr txBox="1"/>
      </xdr:nvSpPr>
      <xdr:spPr>
        <a:xfrm>
          <a:off x="20199427" y="10972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8" name="正方形/長方形 52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9" name="正方形/長方形 52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0" name="正方形/長方形 52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1" name="正方形/長方形 53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2" name="正方形/長方形 53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3" name="正方形/長方形 53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4" name="正方形/長方形 53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5" name="正方形/長方形 53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6" name="テキスト ボックス 53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7" name="直線コネクタ 53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38" name="テキスト ボックス 537"/>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9" name="直線コネクタ 53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40" name="テキスト ボックス 539"/>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41" name="直線コネクタ 54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42" name="テキスト ボックス 54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43" name="直線コネクタ 54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44" name="テキスト ボックス 54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5" name="直線コネクタ 54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6" name="テキスト ボックス 54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7" name="直線コネクタ 54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48" name="テキスト ボックス 547"/>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9" name="直線コネクタ 54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50" name="テキスト ボックス 54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1"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83820</xdr:rowOff>
    </xdr:from>
    <xdr:to>
      <xdr:col>85</xdr:col>
      <xdr:colOff>126364</xdr:colOff>
      <xdr:row>86</xdr:row>
      <xdr:rowOff>108586</xdr:rowOff>
    </xdr:to>
    <xdr:cxnSp macro="">
      <xdr:nvCxnSpPr>
        <xdr:cNvPr id="552" name="直線コネクタ 551"/>
        <xdr:cNvCxnSpPr/>
      </xdr:nvCxnSpPr>
      <xdr:spPr>
        <a:xfrm flipV="1">
          <a:off x="16318864" y="13456920"/>
          <a:ext cx="0" cy="1396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112413</xdr:rowOff>
    </xdr:from>
    <xdr:ext cx="405111" cy="259045"/>
    <xdr:sp macro="" textlink="">
      <xdr:nvSpPr>
        <xdr:cNvPr id="553" name="【児童館】&#10;有形固定資産減価償却率最小値テキスト"/>
        <xdr:cNvSpPr txBox="1"/>
      </xdr:nvSpPr>
      <xdr:spPr>
        <a:xfrm>
          <a:off x="16357600"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108586</xdr:rowOff>
    </xdr:from>
    <xdr:to>
      <xdr:col>86</xdr:col>
      <xdr:colOff>25400</xdr:colOff>
      <xdr:row>86</xdr:row>
      <xdr:rowOff>108586</xdr:rowOff>
    </xdr:to>
    <xdr:cxnSp macro="">
      <xdr:nvCxnSpPr>
        <xdr:cNvPr id="554" name="直線コネクタ 553"/>
        <xdr:cNvCxnSpPr/>
      </xdr:nvCxnSpPr>
      <xdr:spPr>
        <a:xfrm>
          <a:off x="16230600" y="1485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30497</xdr:rowOff>
    </xdr:from>
    <xdr:ext cx="405111" cy="259045"/>
    <xdr:sp macro="" textlink="">
      <xdr:nvSpPr>
        <xdr:cNvPr id="555" name="【児童館】&#10;有形固定資産減価償却率最大値テキスト"/>
        <xdr:cNvSpPr txBox="1"/>
      </xdr:nvSpPr>
      <xdr:spPr>
        <a:xfrm>
          <a:off x="16357600" y="1323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83820</xdr:rowOff>
    </xdr:from>
    <xdr:to>
      <xdr:col>86</xdr:col>
      <xdr:colOff>25400</xdr:colOff>
      <xdr:row>78</xdr:row>
      <xdr:rowOff>83820</xdr:rowOff>
    </xdr:to>
    <xdr:cxnSp macro="">
      <xdr:nvCxnSpPr>
        <xdr:cNvPr id="556" name="直線コネクタ 555"/>
        <xdr:cNvCxnSpPr/>
      </xdr:nvCxnSpPr>
      <xdr:spPr>
        <a:xfrm>
          <a:off x="16230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76852</xdr:rowOff>
    </xdr:from>
    <xdr:ext cx="405111" cy="259045"/>
    <xdr:sp macro="" textlink="">
      <xdr:nvSpPr>
        <xdr:cNvPr id="557" name="【児童館】&#10;有形固定資産減価償却率平均値テキスト"/>
        <xdr:cNvSpPr txBox="1"/>
      </xdr:nvSpPr>
      <xdr:spPr>
        <a:xfrm>
          <a:off x="16357600" y="139643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53975</xdr:rowOff>
    </xdr:from>
    <xdr:to>
      <xdr:col>85</xdr:col>
      <xdr:colOff>177800</xdr:colOff>
      <xdr:row>82</xdr:row>
      <xdr:rowOff>155575</xdr:rowOff>
    </xdr:to>
    <xdr:sp macro="" textlink="">
      <xdr:nvSpPr>
        <xdr:cNvPr id="558" name="フローチャート: 判断 557"/>
        <xdr:cNvSpPr/>
      </xdr:nvSpPr>
      <xdr:spPr>
        <a:xfrm>
          <a:off x="16268700" y="1411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109220</xdr:rowOff>
    </xdr:from>
    <xdr:to>
      <xdr:col>81</xdr:col>
      <xdr:colOff>101600</xdr:colOff>
      <xdr:row>83</xdr:row>
      <xdr:rowOff>39370</xdr:rowOff>
    </xdr:to>
    <xdr:sp macro="" textlink="">
      <xdr:nvSpPr>
        <xdr:cNvPr id="559" name="フローチャート: 判断 558"/>
        <xdr:cNvSpPr/>
      </xdr:nvSpPr>
      <xdr:spPr>
        <a:xfrm>
          <a:off x="15430500" y="1416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4445</xdr:rowOff>
    </xdr:from>
    <xdr:to>
      <xdr:col>76</xdr:col>
      <xdr:colOff>165100</xdr:colOff>
      <xdr:row>83</xdr:row>
      <xdr:rowOff>106045</xdr:rowOff>
    </xdr:to>
    <xdr:sp macro="" textlink="">
      <xdr:nvSpPr>
        <xdr:cNvPr id="560" name="フローチャート: 判断 559"/>
        <xdr:cNvSpPr/>
      </xdr:nvSpPr>
      <xdr:spPr>
        <a:xfrm>
          <a:off x="14541500" y="1423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1" name="テキスト ボックス 56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2" name="テキスト ボックス 56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3" name="テキスト ボックス 56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4" name="テキスト ボックス 56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5" name="テキスト ボックス 56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86361</xdr:rowOff>
    </xdr:from>
    <xdr:to>
      <xdr:col>85</xdr:col>
      <xdr:colOff>177800</xdr:colOff>
      <xdr:row>83</xdr:row>
      <xdr:rowOff>16511</xdr:rowOff>
    </xdr:to>
    <xdr:sp macro="" textlink="">
      <xdr:nvSpPr>
        <xdr:cNvPr id="566" name="楕円 565"/>
        <xdr:cNvSpPr/>
      </xdr:nvSpPr>
      <xdr:spPr>
        <a:xfrm>
          <a:off x="16268700" y="1414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64788</xdr:rowOff>
    </xdr:from>
    <xdr:ext cx="405111" cy="259045"/>
    <xdr:sp macro="" textlink="">
      <xdr:nvSpPr>
        <xdr:cNvPr id="567" name="【児童館】&#10;有形固定資産減価償却率該当値テキスト"/>
        <xdr:cNvSpPr txBox="1"/>
      </xdr:nvSpPr>
      <xdr:spPr>
        <a:xfrm>
          <a:off x="16357600" y="1412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130175</xdr:rowOff>
    </xdr:from>
    <xdr:to>
      <xdr:col>81</xdr:col>
      <xdr:colOff>101600</xdr:colOff>
      <xdr:row>83</xdr:row>
      <xdr:rowOff>60325</xdr:rowOff>
    </xdr:to>
    <xdr:sp macro="" textlink="">
      <xdr:nvSpPr>
        <xdr:cNvPr id="568" name="楕円 567"/>
        <xdr:cNvSpPr/>
      </xdr:nvSpPr>
      <xdr:spPr>
        <a:xfrm>
          <a:off x="15430500" y="1418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137161</xdr:rowOff>
    </xdr:from>
    <xdr:to>
      <xdr:col>85</xdr:col>
      <xdr:colOff>127000</xdr:colOff>
      <xdr:row>83</xdr:row>
      <xdr:rowOff>9525</xdr:rowOff>
    </xdr:to>
    <xdr:cxnSp macro="">
      <xdr:nvCxnSpPr>
        <xdr:cNvPr id="569" name="直線コネクタ 568"/>
        <xdr:cNvCxnSpPr/>
      </xdr:nvCxnSpPr>
      <xdr:spPr>
        <a:xfrm flipV="1">
          <a:off x="15481300" y="14196061"/>
          <a:ext cx="8382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636</xdr:rowOff>
    </xdr:from>
    <xdr:to>
      <xdr:col>76</xdr:col>
      <xdr:colOff>165100</xdr:colOff>
      <xdr:row>83</xdr:row>
      <xdr:rowOff>102236</xdr:rowOff>
    </xdr:to>
    <xdr:sp macro="" textlink="">
      <xdr:nvSpPr>
        <xdr:cNvPr id="570" name="楕円 569"/>
        <xdr:cNvSpPr/>
      </xdr:nvSpPr>
      <xdr:spPr>
        <a:xfrm>
          <a:off x="14541500" y="1423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9525</xdr:rowOff>
    </xdr:from>
    <xdr:to>
      <xdr:col>81</xdr:col>
      <xdr:colOff>50800</xdr:colOff>
      <xdr:row>83</xdr:row>
      <xdr:rowOff>51436</xdr:rowOff>
    </xdr:to>
    <xdr:cxnSp macro="">
      <xdr:nvCxnSpPr>
        <xdr:cNvPr id="571" name="直線コネクタ 570"/>
        <xdr:cNvCxnSpPr/>
      </xdr:nvCxnSpPr>
      <xdr:spPr>
        <a:xfrm flipV="1">
          <a:off x="14592300" y="14239875"/>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55897</xdr:rowOff>
    </xdr:from>
    <xdr:ext cx="405111" cy="259045"/>
    <xdr:sp macro="" textlink="">
      <xdr:nvSpPr>
        <xdr:cNvPr id="572" name="n_1aveValue【児童館】&#10;有形固定資産減価償却率"/>
        <xdr:cNvSpPr txBox="1"/>
      </xdr:nvSpPr>
      <xdr:spPr>
        <a:xfrm>
          <a:off x="15266044" y="1394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97172</xdr:rowOff>
    </xdr:from>
    <xdr:ext cx="405111" cy="259045"/>
    <xdr:sp macro="" textlink="">
      <xdr:nvSpPr>
        <xdr:cNvPr id="573" name="n_2aveValue【児童館】&#10;有形固定資産減価償却率"/>
        <xdr:cNvSpPr txBox="1"/>
      </xdr:nvSpPr>
      <xdr:spPr>
        <a:xfrm>
          <a:off x="14389744" y="1432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51452</xdr:rowOff>
    </xdr:from>
    <xdr:ext cx="405111" cy="259045"/>
    <xdr:sp macro="" textlink="">
      <xdr:nvSpPr>
        <xdr:cNvPr id="574" name="n_1mainValue【児童館】&#10;有形固定資産減価償却率"/>
        <xdr:cNvSpPr txBox="1"/>
      </xdr:nvSpPr>
      <xdr:spPr>
        <a:xfrm>
          <a:off x="15266044" y="1428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118763</xdr:rowOff>
    </xdr:from>
    <xdr:ext cx="405111" cy="259045"/>
    <xdr:sp macro="" textlink="">
      <xdr:nvSpPr>
        <xdr:cNvPr id="575" name="n_2mainValue【児童館】&#10;有形固定資産減価償却率"/>
        <xdr:cNvSpPr txBox="1"/>
      </xdr:nvSpPr>
      <xdr:spPr>
        <a:xfrm>
          <a:off x="14389744" y="14006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6" name="正方形/長方形 57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7" name="正方形/長方形 57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8" name="正方形/長方形 57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9" name="正方形/長方形 57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0" name="正方形/長方形 57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1" name="正方形/長方形 58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2" name="正方形/長方形 58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3" name="正方形/長方形 58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4" name="テキスト ボックス 58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5" name="直線コネクタ 58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86" name="直線コネクタ 585"/>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87" name="テキスト ボックス 586"/>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88" name="直線コネクタ 587"/>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89" name="テキスト ボックス 588"/>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90" name="直線コネクタ 58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91" name="テキスト ボックス 590"/>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92" name="直線コネクタ 591"/>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93" name="テキスト ボックス 592"/>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94" name="直線コネクタ 593"/>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95" name="テキスト ボックス 594"/>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6" name="直線コネクタ 59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7" name="テキスト ボックス 59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8"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38100</xdr:rowOff>
    </xdr:from>
    <xdr:to>
      <xdr:col>116</xdr:col>
      <xdr:colOff>62864</xdr:colOff>
      <xdr:row>86</xdr:row>
      <xdr:rowOff>76200</xdr:rowOff>
    </xdr:to>
    <xdr:cxnSp macro="">
      <xdr:nvCxnSpPr>
        <xdr:cNvPr id="599" name="直線コネクタ 598"/>
        <xdr:cNvCxnSpPr/>
      </xdr:nvCxnSpPr>
      <xdr:spPr>
        <a:xfrm flipV="1">
          <a:off x="22160864" y="134112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00" name="【児童館】&#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01" name="直線コネクタ 600"/>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156227</xdr:rowOff>
    </xdr:from>
    <xdr:ext cx="469744" cy="259045"/>
    <xdr:sp macro="" textlink="">
      <xdr:nvSpPr>
        <xdr:cNvPr id="602" name="【児童館】&#10;一人当たり面積最大値テキスト"/>
        <xdr:cNvSpPr txBox="1"/>
      </xdr:nvSpPr>
      <xdr:spPr>
        <a:xfrm>
          <a:off x="22199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38100</xdr:rowOff>
    </xdr:from>
    <xdr:to>
      <xdr:col>116</xdr:col>
      <xdr:colOff>152400</xdr:colOff>
      <xdr:row>78</xdr:row>
      <xdr:rowOff>38100</xdr:rowOff>
    </xdr:to>
    <xdr:cxnSp macro="">
      <xdr:nvCxnSpPr>
        <xdr:cNvPr id="603" name="直線コネクタ 602"/>
        <xdr:cNvCxnSpPr/>
      </xdr:nvCxnSpPr>
      <xdr:spPr>
        <a:xfrm>
          <a:off x="22072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162577</xdr:rowOff>
    </xdr:from>
    <xdr:ext cx="469744" cy="259045"/>
    <xdr:sp macro="" textlink="">
      <xdr:nvSpPr>
        <xdr:cNvPr id="604" name="【児童館】&#10;一人当たり面積平均値テキスト"/>
        <xdr:cNvSpPr txBox="1"/>
      </xdr:nvSpPr>
      <xdr:spPr>
        <a:xfrm>
          <a:off x="22199600" y="1405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139700</xdr:rowOff>
    </xdr:from>
    <xdr:to>
      <xdr:col>116</xdr:col>
      <xdr:colOff>114300</xdr:colOff>
      <xdr:row>83</xdr:row>
      <xdr:rowOff>69850</xdr:rowOff>
    </xdr:to>
    <xdr:sp macro="" textlink="">
      <xdr:nvSpPr>
        <xdr:cNvPr id="605" name="フローチャート: 判断 604"/>
        <xdr:cNvSpPr/>
      </xdr:nvSpPr>
      <xdr:spPr>
        <a:xfrm>
          <a:off x="221107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606" name="フローチャート: 判断 605"/>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139700</xdr:rowOff>
    </xdr:from>
    <xdr:to>
      <xdr:col>107</xdr:col>
      <xdr:colOff>101600</xdr:colOff>
      <xdr:row>83</xdr:row>
      <xdr:rowOff>69850</xdr:rowOff>
    </xdr:to>
    <xdr:sp macro="" textlink="">
      <xdr:nvSpPr>
        <xdr:cNvPr id="607" name="フローチャート: 判断 606"/>
        <xdr:cNvSpPr/>
      </xdr:nvSpPr>
      <xdr:spPr>
        <a:xfrm>
          <a:off x="20383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8" name="テキスト ボックス 60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9" name="テキスト ボックス 60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0" name="テキスト ボックス 60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1" name="テキスト ボックス 61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2" name="テキスト ボックス 61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613" name="楕円 612"/>
        <xdr:cNvSpPr/>
      </xdr:nvSpPr>
      <xdr:spPr>
        <a:xfrm>
          <a:off x="221107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22877</xdr:rowOff>
    </xdr:from>
    <xdr:ext cx="469744" cy="259045"/>
    <xdr:sp macro="" textlink="">
      <xdr:nvSpPr>
        <xdr:cNvPr id="614" name="【児童館】&#10;一人当たり面積該当値テキスト"/>
        <xdr:cNvSpPr txBox="1"/>
      </xdr:nvSpPr>
      <xdr:spPr>
        <a:xfrm>
          <a:off x="22199600" y="1425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139700</xdr:rowOff>
    </xdr:from>
    <xdr:to>
      <xdr:col>112</xdr:col>
      <xdr:colOff>38100</xdr:colOff>
      <xdr:row>83</xdr:row>
      <xdr:rowOff>69850</xdr:rowOff>
    </xdr:to>
    <xdr:sp macro="" textlink="">
      <xdr:nvSpPr>
        <xdr:cNvPr id="615" name="楕円 614"/>
        <xdr:cNvSpPr/>
      </xdr:nvSpPr>
      <xdr:spPr>
        <a:xfrm>
          <a:off x="21272500" y="141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19050</xdr:rowOff>
    </xdr:from>
    <xdr:to>
      <xdr:col>116</xdr:col>
      <xdr:colOff>63500</xdr:colOff>
      <xdr:row>83</xdr:row>
      <xdr:rowOff>95250</xdr:rowOff>
    </xdr:to>
    <xdr:cxnSp macro="">
      <xdr:nvCxnSpPr>
        <xdr:cNvPr id="616" name="直線コネクタ 615"/>
        <xdr:cNvCxnSpPr/>
      </xdr:nvCxnSpPr>
      <xdr:spPr>
        <a:xfrm>
          <a:off x="21323300" y="142494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6350</xdr:rowOff>
    </xdr:from>
    <xdr:to>
      <xdr:col>107</xdr:col>
      <xdr:colOff>101600</xdr:colOff>
      <xdr:row>83</xdr:row>
      <xdr:rowOff>107950</xdr:rowOff>
    </xdr:to>
    <xdr:sp macro="" textlink="">
      <xdr:nvSpPr>
        <xdr:cNvPr id="617" name="楕円 616"/>
        <xdr:cNvSpPr/>
      </xdr:nvSpPr>
      <xdr:spPr>
        <a:xfrm>
          <a:off x="20383500" y="1423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19050</xdr:rowOff>
    </xdr:from>
    <xdr:to>
      <xdr:col>111</xdr:col>
      <xdr:colOff>177800</xdr:colOff>
      <xdr:row>83</xdr:row>
      <xdr:rowOff>57150</xdr:rowOff>
    </xdr:to>
    <xdr:cxnSp macro="">
      <xdr:nvCxnSpPr>
        <xdr:cNvPr id="618" name="直線コネクタ 617"/>
        <xdr:cNvCxnSpPr/>
      </xdr:nvCxnSpPr>
      <xdr:spPr>
        <a:xfrm flipV="1">
          <a:off x="20434300" y="14249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137177</xdr:rowOff>
    </xdr:from>
    <xdr:ext cx="469744" cy="259045"/>
    <xdr:sp macro="" textlink="">
      <xdr:nvSpPr>
        <xdr:cNvPr id="619" name="n_1aveValue【児童館】&#10;一人当たり面積"/>
        <xdr:cNvSpPr txBox="1"/>
      </xdr:nvSpPr>
      <xdr:spPr>
        <a:xfrm>
          <a:off x="210757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86377</xdr:rowOff>
    </xdr:from>
    <xdr:ext cx="469744" cy="259045"/>
    <xdr:sp macro="" textlink="">
      <xdr:nvSpPr>
        <xdr:cNvPr id="620" name="n_2aveValue【児童館】&#10;一人当たり面積"/>
        <xdr:cNvSpPr txBox="1"/>
      </xdr:nvSpPr>
      <xdr:spPr>
        <a:xfrm>
          <a:off x="201994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86377</xdr:rowOff>
    </xdr:from>
    <xdr:ext cx="469744" cy="259045"/>
    <xdr:sp macro="" textlink="">
      <xdr:nvSpPr>
        <xdr:cNvPr id="621" name="n_1mainValue【児童館】&#10;一人当たり面積"/>
        <xdr:cNvSpPr txBox="1"/>
      </xdr:nvSpPr>
      <xdr:spPr>
        <a:xfrm>
          <a:off x="210757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99077</xdr:rowOff>
    </xdr:from>
    <xdr:ext cx="469744" cy="259045"/>
    <xdr:sp macro="" textlink="">
      <xdr:nvSpPr>
        <xdr:cNvPr id="622" name="n_2mainValue【児童館】&#10;一人当たり面積"/>
        <xdr:cNvSpPr txBox="1"/>
      </xdr:nvSpPr>
      <xdr:spPr>
        <a:xfrm>
          <a:off x="20199427" y="1432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23" name="正方形/長方形 62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4" name="正方形/長方形 62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5" name="正方形/長方形 62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6" name="正方形/長方形 62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7" name="正方形/長方形 62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8" name="正方形/長方形 62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9" name="正方形/長方形 62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0" name="正方形/長方形 62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31" name="テキスト ボックス 63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32" name="直線コネクタ 63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33" name="テキスト ボックス 632"/>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34" name="直線コネクタ 63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64606</xdr:rowOff>
    </xdr:from>
    <xdr:ext cx="403059" cy="259045"/>
    <xdr:sp macro="" textlink="">
      <xdr:nvSpPr>
        <xdr:cNvPr id="635" name="テキスト ボックス 634"/>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36" name="直線コネクタ 63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37" name="テキスト ボックス 63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38" name="直線コネクタ 63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39" name="テキスト ボックス 63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40" name="直線コネクタ 63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41" name="テキスト ボックス 64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42" name="直線コネクタ 64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43" name="テキスト ボックス 64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44" name="直線コネクタ 64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98</xdr:row>
      <xdr:rowOff>146248</xdr:rowOff>
    </xdr:from>
    <xdr:ext cx="403059" cy="259045"/>
    <xdr:sp macro="" textlink="">
      <xdr:nvSpPr>
        <xdr:cNvPr id="645" name="テキスト ボックス 644"/>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46" name="直線コネクタ 64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647" name="テキスト ボックス 646"/>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4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10886</xdr:rowOff>
    </xdr:from>
    <xdr:to>
      <xdr:col>85</xdr:col>
      <xdr:colOff>126364</xdr:colOff>
      <xdr:row>108</xdr:row>
      <xdr:rowOff>72934</xdr:rowOff>
    </xdr:to>
    <xdr:cxnSp macro="">
      <xdr:nvCxnSpPr>
        <xdr:cNvPr id="649" name="直線コネクタ 648"/>
        <xdr:cNvCxnSpPr/>
      </xdr:nvCxnSpPr>
      <xdr:spPr>
        <a:xfrm flipV="1">
          <a:off x="16318864" y="17155886"/>
          <a:ext cx="0" cy="1433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76761</xdr:rowOff>
    </xdr:from>
    <xdr:ext cx="405111" cy="259045"/>
    <xdr:sp macro="" textlink="">
      <xdr:nvSpPr>
        <xdr:cNvPr id="650" name="【公民館】&#10;有形固定資産減価償却率最小値テキスト"/>
        <xdr:cNvSpPr txBox="1"/>
      </xdr:nvSpPr>
      <xdr:spPr>
        <a:xfrm>
          <a:off x="16357600" y="18593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72934</xdr:rowOff>
    </xdr:from>
    <xdr:to>
      <xdr:col>86</xdr:col>
      <xdr:colOff>25400</xdr:colOff>
      <xdr:row>108</xdr:row>
      <xdr:rowOff>72934</xdr:rowOff>
    </xdr:to>
    <xdr:cxnSp macro="">
      <xdr:nvCxnSpPr>
        <xdr:cNvPr id="651" name="直線コネクタ 650"/>
        <xdr:cNvCxnSpPr/>
      </xdr:nvCxnSpPr>
      <xdr:spPr>
        <a:xfrm>
          <a:off x="16230600" y="1858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129013</xdr:rowOff>
    </xdr:from>
    <xdr:ext cx="405111" cy="259045"/>
    <xdr:sp macro="" textlink="">
      <xdr:nvSpPr>
        <xdr:cNvPr id="652" name="【公民館】&#10;有形固定資産減価償却率最大値テキスト"/>
        <xdr:cNvSpPr txBox="1"/>
      </xdr:nvSpPr>
      <xdr:spPr>
        <a:xfrm>
          <a:off x="16357600" y="16931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10886</xdr:rowOff>
    </xdr:from>
    <xdr:to>
      <xdr:col>86</xdr:col>
      <xdr:colOff>25400</xdr:colOff>
      <xdr:row>100</xdr:row>
      <xdr:rowOff>10886</xdr:rowOff>
    </xdr:to>
    <xdr:cxnSp macro="">
      <xdr:nvCxnSpPr>
        <xdr:cNvPr id="653" name="直線コネクタ 652"/>
        <xdr:cNvCxnSpPr/>
      </xdr:nvCxnSpPr>
      <xdr:spPr>
        <a:xfrm>
          <a:off x="16230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77306</xdr:rowOff>
    </xdr:from>
    <xdr:ext cx="405111" cy="259045"/>
    <xdr:sp macro="" textlink="">
      <xdr:nvSpPr>
        <xdr:cNvPr id="654" name="【公民館】&#10;有形固定資産減価償却率平均値テキスト"/>
        <xdr:cNvSpPr txBox="1"/>
      </xdr:nvSpPr>
      <xdr:spPr>
        <a:xfrm>
          <a:off x="16357600" y="180795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98879</xdr:rowOff>
    </xdr:from>
    <xdr:to>
      <xdr:col>85</xdr:col>
      <xdr:colOff>177800</xdr:colOff>
      <xdr:row>106</xdr:row>
      <xdr:rowOff>29029</xdr:rowOff>
    </xdr:to>
    <xdr:sp macro="" textlink="">
      <xdr:nvSpPr>
        <xdr:cNvPr id="655" name="フローチャート: 判断 654"/>
        <xdr:cNvSpPr/>
      </xdr:nvSpPr>
      <xdr:spPr>
        <a:xfrm>
          <a:off x="16268700" y="181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49893</xdr:rowOff>
    </xdr:from>
    <xdr:to>
      <xdr:col>81</xdr:col>
      <xdr:colOff>101600</xdr:colOff>
      <xdr:row>105</xdr:row>
      <xdr:rowOff>151493</xdr:rowOff>
    </xdr:to>
    <xdr:sp macro="" textlink="">
      <xdr:nvSpPr>
        <xdr:cNvPr id="656" name="フローチャート: 判断 655"/>
        <xdr:cNvSpPr/>
      </xdr:nvSpPr>
      <xdr:spPr>
        <a:xfrm>
          <a:off x="15430500" y="1805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134801</xdr:rowOff>
    </xdr:from>
    <xdr:to>
      <xdr:col>76</xdr:col>
      <xdr:colOff>165100</xdr:colOff>
      <xdr:row>106</xdr:row>
      <xdr:rowOff>64951</xdr:rowOff>
    </xdr:to>
    <xdr:sp macro="" textlink="">
      <xdr:nvSpPr>
        <xdr:cNvPr id="657" name="フローチャート: 判断 656"/>
        <xdr:cNvSpPr/>
      </xdr:nvSpPr>
      <xdr:spPr>
        <a:xfrm>
          <a:off x="14541500" y="1813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8" name="テキスト ボックス 65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9" name="テキスト ボックス 65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60" name="テキスト ボックス 65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61" name="テキスト ボックス 66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62" name="テキスト ボックス 66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31931</xdr:rowOff>
    </xdr:from>
    <xdr:to>
      <xdr:col>85</xdr:col>
      <xdr:colOff>177800</xdr:colOff>
      <xdr:row>104</xdr:row>
      <xdr:rowOff>133531</xdr:rowOff>
    </xdr:to>
    <xdr:sp macro="" textlink="">
      <xdr:nvSpPr>
        <xdr:cNvPr id="663" name="楕円 662"/>
        <xdr:cNvSpPr/>
      </xdr:nvSpPr>
      <xdr:spPr>
        <a:xfrm>
          <a:off x="16268700" y="1786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54808</xdr:rowOff>
    </xdr:from>
    <xdr:ext cx="405111" cy="259045"/>
    <xdr:sp macro="" textlink="">
      <xdr:nvSpPr>
        <xdr:cNvPr id="664" name="【公民館】&#10;有形固定資産減価償却率該当値テキスト"/>
        <xdr:cNvSpPr txBox="1"/>
      </xdr:nvSpPr>
      <xdr:spPr>
        <a:xfrm>
          <a:off x="16357600" y="17714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97245</xdr:rowOff>
    </xdr:from>
    <xdr:to>
      <xdr:col>81</xdr:col>
      <xdr:colOff>101600</xdr:colOff>
      <xdr:row>105</xdr:row>
      <xdr:rowOff>27395</xdr:rowOff>
    </xdr:to>
    <xdr:sp macro="" textlink="">
      <xdr:nvSpPr>
        <xdr:cNvPr id="665" name="楕円 664"/>
        <xdr:cNvSpPr/>
      </xdr:nvSpPr>
      <xdr:spPr>
        <a:xfrm>
          <a:off x="15430500" y="1792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82731</xdr:rowOff>
    </xdr:from>
    <xdr:to>
      <xdr:col>85</xdr:col>
      <xdr:colOff>127000</xdr:colOff>
      <xdr:row>104</xdr:row>
      <xdr:rowOff>148045</xdr:rowOff>
    </xdr:to>
    <xdr:cxnSp macro="">
      <xdr:nvCxnSpPr>
        <xdr:cNvPr id="666" name="直線コネクタ 665"/>
        <xdr:cNvCxnSpPr/>
      </xdr:nvCxnSpPr>
      <xdr:spPr>
        <a:xfrm flipV="1">
          <a:off x="15481300" y="17913531"/>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49893</xdr:rowOff>
    </xdr:from>
    <xdr:to>
      <xdr:col>76</xdr:col>
      <xdr:colOff>165100</xdr:colOff>
      <xdr:row>105</xdr:row>
      <xdr:rowOff>151493</xdr:rowOff>
    </xdr:to>
    <xdr:sp macro="" textlink="">
      <xdr:nvSpPr>
        <xdr:cNvPr id="667" name="楕円 666"/>
        <xdr:cNvSpPr/>
      </xdr:nvSpPr>
      <xdr:spPr>
        <a:xfrm>
          <a:off x="14541500" y="1805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148045</xdr:rowOff>
    </xdr:from>
    <xdr:to>
      <xdr:col>81</xdr:col>
      <xdr:colOff>50800</xdr:colOff>
      <xdr:row>105</xdr:row>
      <xdr:rowOff>100693</xdr:rowOff>
    </xdr:to>
    <xdr:cxnSp macro="">
      <xdr:nvCxnSpPr>
        <xdr:cNvPr id="668" name="直線コネクタ 667"/>
        <xdr:cNvCxnSpPr/>
      </xdr:nvCxnSpPr>
      <xdr:spPr>
        <a:xfrm flipV="1">
          <a:off x="14592300" y="17978845"/>
          <a:ext cx="889000" cy="124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142620</xdr:rowOff>
    </xdr:from>
    <xdr:ext cx="405111" cy="259045"/>
    <xdr:sp macro="" textlink="">
      <xdr:nvSpPr>
        <xdr:cNvPr id="669" name="n_1aveValue【公民館】&#10;有形固定資産減価償却率"/>
        <xdr:cNvSpPr txBox="1"/>
      </xdr:nvSpPr>
      <xdr:spPr>
        <a:xfrm>
          <a:off x="15266044" y="1814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56078</xdr:rowOff>
    </xdr:from>
    <xdr:ext cx="405111" cy="259045"/>
    <xdr:sp macro="" textlink="">
      <xdr:nvSpPr>
        <xdr:cNvPr id="670" name="n_2aveValue【公民館】&#10;有形固定資産減価償却率"/>
        <xdr:cNvSpPr txBox="1"/>
      </xdr:nvSpPr>
      <xdr:spPr>
        <a:xfrm>
          <a:off x="14389744" y="1822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43922</xdr:rowOff>
    </xdr:from>
    <xdr:ext cx="405111" cy="259045"/>
    <xdr:sp macro="" textlink="">
      <xdr:nvSpPr>
        <xdr:cNvPr id="671" name="n_1mainValue【公民館】&#10;有形固定資産減価償却率"/>
        <xdr:cNvSpPr txBox="1"/>
      </xdr:nvSpPr>
      <xdr:spPr>
        <a:xfrm>
          <a:off x="15266044" y="1770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168020</xdr:rowOff>
    </xdr:from>
    <xdr:ext cx="405111" cy="259045"/>
    <xdr:sp macro="" textlink="">
      <xdr:nvSpPr>
        <xdr:cNvPr id="672" name="n_2mainValue【公民館】&#10;有形固定資産減価償却率"/>
        <xdr:cNvSpPr txBox="1"/>
      </xdr:nvSpPr>
      <xdr:spPr>
        <a:xfrm>
          <a:off x="14389744" y="17827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73" name="正方形/長方形 67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74" name="正方形/長方形 67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75" name="正方形/長方形 67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6" name="正方形/長方形 67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7" name="正方形/長方形 67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8" name="正方形/長方形 67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9" name="正方形/長方形 67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80" name="正方形/長方形 67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81" name="テキスト ボックス 68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82" name="直線コネクタ 68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83" name="直線コネクタ 68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84" name="テキスト ボックス 68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85" name="直線コネクタ 68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86" name="テキスト ボックス 68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87" name="直線コネクタ 68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88" name="テキスト ボックス 68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89" name="直線コネクタ 68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90" name="テキスト ボックス 68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91" name="直線コネクタ 69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92" name="テキスト ボックス 69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93" name="直線コネクタ 69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94" name="テキスト ボックス 69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156211</xdr:rowOff>
    </xdr:from>
    <xdr:to>
      <xdr:col>116</xdr:col>
      <xdr:colOff>62864</xdr:colOff>
      <xdr:row>108</xdr:row>
      <xdr:rowOff>45720</xdr:rowOff>
    </xdr:to>
    <xdr:cxnSp macro="">
      <xdr:nvCxnSpPr>
        <xdr:cNvPr id="696" name="直線コネクタ 695"/>
        <xdr:cNvCxnSpPr/>
      </xdr:nvCxnSpPr>
      <xdr:spPr>
        <a:xfrm flipV="1">
          <a:off x="22160864" y="17129761"/>
          <a:ext cx="0" cy="143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49547</xdr:rowOff>
    </xdr:from>
    <xdr:ext cx="469744" cy="259045"/>
    <xdr:sp macro="" textlink="">
      <xdr:nvSpPr>
        <xdr:cNvPr id="697" name="【公民館】&#10;一人当たり面積最小値テキスト"/>
        <xdr:cNvSpPr txBox="1"/>
      </xdr:nvSpPr>
      <xdr:spPr>
        <a:xfrm>
          <a:off x="22199600" y="185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45720</xdr:rowOff>
    </xdr:from>
    <xdr:to>
      <xdr:col>116</xdr:col>
      <xdr:colOff>152400</xdr:colOff>
      <xdr:row>108</xdr:row>
      <xdr:rowOff>45720</xdr:rowOff>
    </xdr:to>
    <xdr:cxnSp macro="">
      <xdr:nvCxnSpPr>
        <xdr:cNvPr id="698" name="直線コネクタ 697"/>
        <xdr:cNvCxnSpPr/>
      </xdr:nvCxnSpPr>
      <xdr:spPr>
        <a:xfrm>
          <a:off x="22072600" y="1856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102888</xdr:rowOff>
    </xdr:from>
    <xdr:ext cx="469744" cy="259045"/>
    <xdr:sp macro="" textlink="">
      <xdr:nvSpPr>
        <xdr:cNvPr id="699" name="【公民館】&#10;一人当たり面積最大値テキスト"/>
        <xdr:cNvSpPr txBox="1"/>
      </xdr:nvSpPr>
      <xdr:spPr>
        <a:xfrm>
          <a:off x="22199600" y="1690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156211</xdr:rowOff>
    </xdr:from>
    <xdr:to>
      <xdr:col>116</xdr:col>
      <xdr:colOff>152400</xdr:colOff>
      <xdr:row>99</xdr:row>
      <xdr:rowOff>156211</xdr:rowOff>
    </xdr:to>
    <xdr:cxnSp macro="">
      <xdr:nvCxnSpPr>
        <xdr:cNvPr id="700" name="直線コネクタ 699"/>
        <xdr:cNvCxnSpPr/>
      </xdr:nvCxnSpPr>
      <xdr:spPr>
        <a:xfrm>
          <a:off x="22072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36847</xdr:rowOff>
    </xdr:from>
    <xdr:ext cx="469744" cy="259045"/>
    <xdr:sp macro="" textlink="">
      <xdr:nvSpPr>
        <xdr:cNvPr id="701" name="【公民館】&#10;一人当たり面積平均値テキスト"/>
        <xdr:cNvSpPr txBox="1"/>
      </xdr:nvSpPr>
      <xdr:spPr>
        <a:xfrm>
          <a:off x="22199600" y="17867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13970</xdr:rowOff>
    </xdr:from>
    <xdr:to>
      <xdr:col>116</xdr:col>
      <xdr:colOff>114300</xdr:colOff>
      <xdr:row>105</xdr:row>
      <xdr:rowOff>115570</xdr:rowOff>
    </xdr:to>
    <xdr:sp macro="" textlink="">
      <xdr:nvSpPr>
        <xdr:cNvPr id="702" name="フローチャート: 判断 701"/>
        <xdr:cNvSpPr/>
      </xdr:nvSpPr>
      <xdr:spPr>
        <a:xfrm>
          <a:off x="221107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13970</xdr:rowOff>
    </xdr:from>
    <xdr:to>
      <xdr:col>112</xdr:col>
      <xdr:colOff>38100</xdr:colOff>
      <xdr:row>105</xdr:row>
      <xdr:rowOff>115570</xdr:rowOff>
    </xdr:to>
    <xdr:sp macro="" textlink="">
      <xdr:nvSpPr>
        <xdr:cNvPr id="703" name="フローチャート: 判断 702"/>
        <xdr:cNvSpPr/>
      </xdr:nvSpPr>
      <xdr:spPr>
        <a:xfrm>
          <a:off x="2127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86361</xdr:rowOff>
    </xdr:from>
    <xdr:to>
      <xdr:col>107</xdr:col>
      <xdr:colOff>101600</xdr:colOff>
      <xdr:row>105</xdr:row>
      <xdr:rowOff>16511</xdr:rowOff>
    </xdr:to>
    <xdr:sp macro="" textlink="">
      <xdr:nvSpPr>
        <xdr:cNvPr id="704" name="フローチャート: 判断 703"/>
        <xdr:cNvSpPr/>
      </xdr:nvSpPr>
      <xdr:spPr>
        <a:xfrm>
          <a:off x="20383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5" name="テキスト ボックス 70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6" name="テキスト ボックス 70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7" name="テキスト ボックス 70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8" name="テキスト ボックス 70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9" name="テキスト ボックス 70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44450</xdr:rowOff>
    </xdr:from>
    <xdr:to>
      <xdr:col>116</xdr:col>
      <xdr:colOff>114300</xdr:colOff>
      <xdr:row>107</xdr:row>
      <xdr:rowOff>146050</xdr:rowOff>
    </xdr:to>
    <xdr:sp macro="" textlink="">
      <xdr:nvSpPr>
        <xdr:cNvPr id="710" name="楕円 709"/>
        <xdr:cNvSpPr/>
      </xdr:nvSpPr>
      <xdr:spPr>
        <a:xfrm>
          <a:off x="22110700" y="1838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130827</xdr:rowOff>
    </xdr:from>
    <xdr:ext cx="469744" cy="259045"/>
    <xdr:sp macro="" textlink="">
      <xdr:nvSpPr>
        <xdr:cNvPr id="711" name="【公民館】&#10;一人当たり面積該当値テキスト"/>
        <xdr:cNvSpPr txBox="1"/>
      </xdr:nvSpPr>
      <xdr:spPr>
        <a:xfrm>
          <a:off x="22199600" y="1830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36830</xdr:rowOff>
    </xdr:from>
    <xdr:to>
      <xdr:col>112</xdr:col>
      <xdr:colOff>38100</xdr:colOff>
      <xdr:row>107</xdr:row>
      <xdr:rowOff>138430</xdr:rowOff>
    </xdr:to>
    <xdr:sp macro="" textlink="">
      <xdr:nvSpPr>
        <xdr:cNvPr id="712" name="楕円 711"/>
        <xdr:cNvSpPr/>
      </xdr:nvSpPr>
      <xdr:spPr>
        <a:xfrm>
          <a:off x="212725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87630</xdr:rowOff>
    </xdr:from>
    <xdr:to>
      <xdr:col>116</xdr:col>
      <xdr:colOff>63500</xdr:colOff>
      <xdr:row>107</xdr:row>
      <xdr:rowOff>95250</xdr:rowOff>
    </xdr:to>
    <xdr:cxnSp macro="">
      <xdr:nvCxnSpPr>
        <xdr:cNvPr id="713" name="直線コネクタ 712"/>
        <xdr:cNvCxnSpPr/>
      </xdr:nvCxnSpPr>
      <xdr:spPr>
        <a:xfrm>
          <a:off x="21323300" y="184327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29211</xdr:rowOff>
    </xdr:from>
    <xdr:to>
      <xdr:col>107</xdr:col>
      <xdr:colOff>101600</xdr:colOff>
      <xdr:row>107</xdr:row>
      <xdr:rowOff>130811</xdr:rowOff>
    </xdr:to>
    <xdr:sp macro="" textlink="">
      <xdr:nvSpPr>
        <xdr:cNvPr id="714" name="楕円 713"/>
        <xdr:cNvSpPr/>
      </xdr:nvSpPr>
      <xdr:spPr>
        <a:xfrm>
          <a:off x="20383500" y="1837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80011</xdr:rowOff>
    </xdr:from>
    <xdr:to>
      <xdr:col>111</xdr:col>
      <xdr:colOff>177800</xdr:colOff>
      <xdr:row>107</xdr:row>
      <xdr:rowOff>87630</xdr:rowOff>
    </xdr:to>
    <xdr:cxnSp macro="">
      <xdr:nvCxnSpPr>
        <xdr:cNvPr id="715" name="直線コネクタ 714"/>
        <xdr:cNvCxnSpPr/>
      </xdr:nvCxnSpPr>
      <xdr:spPr>
        <a:xfrm>
          <a:off x="20434300" y="184251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132097</xdr:rowOff>
    </xdr:from>
    <xdr:ext cx="469744" cy="259045"/>
    <xdr:sp macro="" textlink="">
      <xdr:nvSpPr>
        <xdr:cNvPr id="716" name="n_1aveValue【公民館】&#10;一人当たり面積"/>
        <xdr:cNvSpPr txBox="1"/>
      </xdr:nvSpPr>
      <xdr:spPr>
        <a:xfrm>
          <a:off x="210757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33038</xdr:rowOff>
    </xdr:from>
    <xdr:ext cx="469744" cy="259045"/>
    <xdr:sp macro="" textlink="">
      <xdr:nvSpPr>
        <xdr:cNvPr id="717" name="n_2aveValue【公民館】&#10;一人当たり面積"/>
        <xdr:cNvSpPr txBox="1"/>
      </xdr:nvSpPr>
      <xdr:spPr>
        <a:xfrm>
          <a:off x="20199427" y="17692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129557</xdr:rowOff>
    </xdr:from>
    <xdr:ext cx="469744" cy="259045"/>
    <xdr:sp macro="" textlink="">
      <xdr:nvSpPr>
        <xdr:cNvPr id="718" name="n_1mainValue【公民館】&#10;一人当たり面積"/>
        <xdr:cNvSpPr txBox="1"/>
      </xdr:nvSpPr>
      <xdr:spPr>
        <a:xfrm>
          <a:off x="21075727" y="1847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121938</xdr:rowOff>
    </xdr:from>
    <xdr:ext cx="469744" cy="259045"/>
    <xdr:sp macro="" textlink="">
      <xdr:nvSpPr>
        <xdr:cNvPr id="719" name="n_2mainValue【公民館】&#10;一人当たり面積"/>
        <xdr:cNvSpPr txBox="1"/>
      </xdr:nvSpPr>
      <xdr:spPr>
        <a:xfrm>
          <a:off x="20199427" y="1846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20" name="正方形/長方形 71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1" name="正方形/長方形 72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2" name="テキスト ボックス 72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認定こども園・幼稚園・保育所</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の有形固定資産減価償却率については平成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年度より数値が上がっており、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83.4%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と本市の中で最も高く、類似団体内でも最も高い状態にあり、施設の老朽化が進んでおり、現在、施設の建替などに取り組んでいる。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学校施設</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についても有形固定資産減価償却率は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80.8%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で、本市の中でも比較的高く、類似団体と比較しても高い状態にあり、施設の老朽化が進んでおり、現在、老朽化の対策として、大規模改修による施設の長寿命化に取り組んでいる。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公営住宅</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については集約建替を行ったことから、有形固定資産減価償却率が平成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62.2%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と大きく下がったと考えられる。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大阪府吹田市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370,583
365,389
36.09
127,541,878
123,358,131
2,533,882
70,589,517
47,688,184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90896</xdr:rowOff>
    </xdr:from>
    <xdr:to>
      <xdr:col>24</xdr:col>
      <xdr:colOff>62865</xdr:colOff>
      <xdr:row>41</xdr:row>
      <xdr:rowOff>74567</xdr:rowOff>
    </xdr:to>
    <xdr:cxnSp macro="">
      <xdr:nvCxnSpPr>
        <xdr:cNvPr id="57" name="直線コネクタ 56"/>
        <xdr:cNvCxnSpPr/>
      </xdr:nvCxnSpPr>
      <xdr:spPr>
        <a:xfrm flipV="1">
          <a:off x="4634865" y="5748746"/>
          <a:ext cx="0" cy="1355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78394</xdr:rowOff>
    </xdr:from>
    <xdr:ext cx="405111" cy="259045"/>
    <xdr:sp macro="" textlink="">
      <xdr:nvSpPr>
        <xdr:cNvPr id="58" name="【図書館】&#10;有形固定資産減価償却率最小値テキスト"/>
        <xdr:cNvSpPr txBox="1"/>
      </xdr:nvSpPr>
      <xdr:spPr>
        <a:xfrm>
          <a:off x="4673600" y="7107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74567</xdr:rowOff>
    </xdr:from>
    <xdr:to>
      <xdr:col>24</xdr:col>
      <xdr:colOff>152400</xdr:colOff>
      <xdr:row>41</xdr:row>
      <xdr:rowOff>74567</xdr:rowOff>
    </xdr:to>
    <xdr:cxnSp macro="">
      <xdr:nvCxnSpPr>
        <xdr:cNvPr id="59" name="直線コネクタ 58"/>
        <xdr:cNvCxnSpPr/>
      </xdr:nvCxnSpPr>
      <xdr:spPr>
        <a:xfrm>
          <a:off x="4546600" y="710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37573</xdr:rowOff>
    </xdr:from>
    <xdr:ext cx="405111" cy="259045"/>
    <xdr:sp macro="" textlink="">
      <xdr:nvSpPr>
        <xdr:cNvPr id="60" name="【図書館】&#10;有形固定資産減価償却率最大値テキスト"/>
        <xdr:cNvSpPr txBox="1"/>
      </xdr:nvSpPr>
      <xdr:spPr>
        <a:xfrm>
          <a:off x="4673600" y="5523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90896</xdr:rowOff>
    </xdr:from>
    <xdr:to>
      <xdr:col>24</xdr:col>
      <xdr:colOff>152400</xdr:colOff>
      <xdr:row>33</xdr:row>
      <xdr:rowOff>90896</xdr:rowOff>
    </xdr:to>
    <xdr:cxnSp macro="">
      <xdr:nvCxnSpPr>
        <xdr:cNvPr id="61" name="直線コネクタ 60"/>
        <xdr:cNvCxnSpPr/>
      </xdr:nvCxnSpPr>
      <xdr:spPr>
        <a:xfrm>
          <a:off x="4546600" y="5748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51543</xdr:rowOff>
    </xdr:from>
    <xdr:ext cx="405111" cy="259045"/>
    <xdr:sp macro="" textlink="">
      <xdr:nvSpPr>
        <xdr:cNvPr id="62" name="【図書館】&#10;有形固定資産減価償却率平均値テキスト"/>
        <xdr:cNvSpPr txBox="1"/>
      </xdr:nvSpPr>
      <xdr:spPr>
        <a:xfrm>
          <a:off x="4673600" y="63951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28666</xdr:rowOff>
    </xdr:from>
    <xdr:to>
      <xdr:col>24</xdr:col>
      <xdr:colOff>114300</xdr:colOff>
      <xdr:row>38</xdr:row>
      <xdr:rowOff>130266</xdr:rowOff>
    </xdr:to>
    <xdr:sp macro="" textlink="">
      <xdr:nvSpPr>
        <xdr:cNvPr id="63" name="フローチャート: 判断 62"/>
        <xdr:cNvSpPr/>
      </xdr:nvSpPr>
      <xdr:spPr>
        <a:xfrm>
          <a:off x="4584700" y="654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43362</xdr:rowOff>
    </xdr:from>
    <xdr:to>
      <xdr:col>20</xdr:col>
      <xdr:colOff>38100</xdr:colOff>
      <xdr:row>38</xdr:row>
      <xdr:rowOff>144962</xdr:rowOff>
    </xdr:to>
    <xdr:sp macro="" textlink="">
      <xdr:nvSpPr>
        <xdr:cNvPr id="64" name="フローチャート: 判断 63"/>
        <xdr:cNvSpPr/>
      </xdr:nvSpPr>
      <xdr:spPr>
        <a:xfrm>
          <a:off x="3746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23767</xdr:rowOff>
    </xdr:from>
    <xdr:to>
      <xdr:col>15</xdr:col>
      <xdr:colOff>101600</xdr:colOff>
      <xdr:row>38</xdr:row>
      <xdr:rowOff>125367</xdr:rowOff>
    </xdr:to>
    <xdr:sp macro="" textlink="">
      <xdr:nvSpPr>
        <xdr:cNvPr id="65" name="フローチャート: 判断 64"/>
        <xdr:cNvSpPr/>
      </xdr:nvSpPr>
      <xdr:spPr>
        <a:xfrm>
          <a:off x="2857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111941</xdr:rowOff>
    </xdr:from>
    <xdr:to>
      <xdr:col>24</xdr:col>
      <xdr:colOff>114300</xdr:colOff>
      <xdr:row>39</xdr:row>
      <xdr:rowOff>42091</xdr:rowOff>
    </xdr:to>
    <xdr:sp macro="" textlink="">
      <xdr:nvSpPr>
        <xdr:cNvPr id="71" name="楕円 70"/>
        <xdr:cNvSpPr/>
      </xdr:nvSpPr>
      <xdr:spPr>
        <a:xfrm>
          <a:off x="4584700" y="662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90368</xdr:rowOff>
    </xdr:from>
    <xdr:ext cx="405111" cy="259045"/>
    <xdr:sp macro="" textlink="">
      <xdr:nvSpPr>
        <xdr:cNvPr id="72" name="【図書館】&#10;有形固定資産減価償却率該当値テキスト"/>
        <xdr:cNvSpPr txBox="1"/>
      </xdr:nvSpPr>
      <xdr:spPr>
        <a:xfrm>
          <a:off x="4673600" y="6605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147865</xdr:rowOff>
    </xdr:from>
    <xdr:to>
      <xdr:col>20</xdr:col>
      <xdr:colOff>38100</xdr:colOff>
      <xdr:row>39</xdr:row>
      <xdr:rowOff>78015</xdr:rowOff>
    </xdr:to>
    <xdr:sp macro="" textlink="">
      <xdr:nvSpPr>
        <xdr:cNvPr id="73" name="楕円 72"/>
        <xdr:cNvSpPr/>
      </xdr:nvSpPr>
      <xdr:spPr>
        <a:xfrm>
          <a:off x="3746500" y="666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162741</xdr:rowOff>
    </xdr:from>
    <xdr:to>
      <xdr:col>24</xdr:col>
      <xdr:colOff>63500</xdr:colOff>
      <xdr:row>39</xdr:row>
      <xdr:rowOff>27215</xdr:rowOff>
    </xdr:to>
    <xdr:cxnSp macro="">
      <xdr:nvCxnSpPr>
        <xdr:cNvPr id="74" name="直線コネクタ 73"/>
        <xdr:cNvCxnSpPr/>
      </xdr:nvCxnSpPr>
      <xdr:spPr>
        <a:xfrm flipV="1">
          <a:off x="3797300" y="6677841"/>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12337</xdr:rowOff>
    </xdr:from>
    <xdr:to>
      <xdr:col>15</xdr:col>
      <xdr:colOff>101600</xdr:colOff>
      <xdr:row>39</xdr:row>
      <xdr:rowOff>113937</xdr:rowOff>
    </xdr:to>
    <xdr:sp macro="" textlink="">
      <xdr:nvSpPr>
        <xdr:cNvPr id="75" name="楕円 74"/>
        <xdr:cNvSpPr/>
      </xdr:nvSpPr>
      <xdr:spPr>
        <a:xfrm>
          <a:off x="2857500" y="669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27215</xdr:rowOff>
    </xdr:from>
    <xdr:to>
      <xdr:col>19</xdr:col>
      <xdr:colOff>177800</xdr:colOff>
      <xdr:row>39</xdr:row>
      <xdr:rowOff>63137</xdr:rowOff>
    </xdr:to>
    <xdr:cxnSp macro="">
      <xdr:nvCxnSpPr>
        <xdr:cNvPr id="76" name="直線コネクタ 75"/>
        <xdr:cNvCxnSpPr/>
      </xdr:nvCxnSpPr>
      <xdr:spPr>
        <a:xfrm flipV="1">
          <a:off x="2908300" y="6713765"/>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161488</xdr:rowOff>
    </xdr:from>
    <xdr:ext cx="405111" cy="259045"/>
    <xdr:sp macro="" textlink="">
      <xdr:nvSpPr>
        <xdr:cNvPr id="77" name="n_1aveValue【図書館】&#10;有形固定資産減価償却率"/>
        <xdr:cNvSpPr txBox="1"/>
      </xdr:nvSpPr>
      <xdr:spPr>
        <a:xfrm>
          <a:off x="3582044" y="63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141894</xdr:rowOff>
    </xdr:from>
    <xdr:ext cx="405111" cy="259045"/>
    <xdr:sp macro="" textlink="">
      <xdr:nvSpPr>
        <xdr:cNvPr id="78" name="n_2aveValue【図書館】&#10;有形固定資産減価償却率"/>
        <xdr:cNvSpPr txBox="1"/>
      </xdr:nvSpPr>
      <xdr:spPr>
        <a:xfrm>
          <a:off x="2705744" y="631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69142</xdr:rowOff>
    </xdr:from>
    <xdr:ext cx="405111" cy="259045"/>
    <xdr:sp macro="" textlink="">
      <xdr:nvSpPr>
        <xdr:cNvPr id="79" name="n_1mainValue【図書館】&#10;有形固定資産減価償却率"/>
        <xdr:cNvSpPr txBox="1"/>
      </xdr:nvSpPr>
      <xdr:spPr>
        <a:xfrm>
          <a:off x="3582044" y="675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105064</xdr:rowOff>
    </xdr:from>
    <xdr:ext cx="405111" cy="259045"/>
    <xdr:sp macro="" textlink="">
      <xdr:nvSpPr>
        <xdr:cNvPr id="80" name="n_2mainValue【図書館】&#10;有形固定資産減価償却率"/>
        <xdr:cNvSpPr txBox="1"/>
      </xdr:nvSpPr>
      <xdr:spPr>
        <a:xfrm>
          <a:off x="2705744" y="679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1" name="直線コネクタ 9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2" name="テキスト ボックス 9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3" name="直線コネクタ 9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4" name="テキスト ボックス 93"/>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5" name="直線コネクタ 9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6" name="テキスト ボックス 95"/>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7" name="直線コネクタ 9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8" name="テキスト ボックス 97"/>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0" name="テキスト ボックス 9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110490</xdr:rowOff>
    </xdr:from>
    <xdr:to>
      <xdr:col>54</xdr:col>
      <xdr:colOff>189865</xdr:colOff>
      <xdr:row>41</xdr:row>
      <xdr:rowOff>19050</xdr:rowOff>
    </xdr:to>
    <xdr:cxnSp macro="">
      <xdr:nvCxnSpPr>
        <xdr:cNvPr id="102" name="直線コネクタ 101"/>
        <xdr:cNvCxnSpPr/>
      </xdr:nvCxnSpPr>
      <xdr:spPr>
        <a:xfrm flipV="1">
          <a:off x="10476865" y="57683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22877</xdr:rowOff>
    </xdr:from>
    <xdr:ext cx="469744" cy="259045"/>
    <xdr:sp macro="" textlink="">
      <xdr:nvSpPr>
        <xdr:cNvPr id="103" name="【図書館】&#10;一人当たり面積最小値テキスト"/>
        <xdr:cNvSpPr txBox="1"/>
      </xdr:nvSpPr>
      <xdr:spPr>
        <a:xfrm>
          <a:off x="10515600"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19050</xdr:rowOff>
    </xdr:from>
    <xdr:to>
      <xdr:col>55</xdr:col>
      <xdr:colOff>88900</xdr:colOff>
      <xdr:row>41</xdr:row>
      <xdr:rowOff>19050</xdr:rowOff>
    </xdr:to>
    <xdr:cxnSp macro="">
      <xdr:nvCxnSpPr>
        <xdr:cNvPr id="104" name="直線コネクタ 103"/>
        <xdr:cNvCxnSpPr/>
      </xdr:nvCxnSpPr>
      <xdr:spPr>
        <a:xfrm>
          <a:off x="10388600" y="70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57167</xdr:rowOff>
    </xdr:from>
    <xdr:ext cx="469744" cy="259045"/>
    <xdr:sp macro="" textlink="">
      <xdr:nvSpPr>
        <xdr:cNvPr id="105" name="【図書館】&#10;一人当たり面積最大値テキスト"/>
        <xdr:cNvSpPr txBox="1"/>
      </xdr:nvSpPr>
      <xdr:spPr>
        <a:xfrm>
          <a:off x="10515600" y="554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110490</xdr:rowOff>
    </xdr:from>
    <xdr:to>
      <xdr:col>55</xdr:col>
      <xdr:colOff>88900</xdr:colOff>
      <xdr:row>33</xdr:row>
      <xdr:rowOff>110490</xdr:rowOff>
    </xdr:to>
    <xdr:cxnSp macro="">
      <xdr:nvCxnSpPr>
        <xdr:cNvPr id="106" name="直線コネクタ 105"/>
        <xdr:cNvCxnSpPr/>
      </xdr:nvCxnSpPr>
      <xdr:spPr>
        <a:xfrm>
          <a:off x="10388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152417</xdr:rowOff>
    </xdr:from>
    <xdr:ext cx="469744" cy="259045"/>
    <xdr:sp macro="" textlink="">
      <xdr:nvSpPr>
        <xdr:cNvPr id="107" name="【図書館】&#10;一人当たり面積平均値テキスト"/>
        <xdr:cNvSpPr txBox="1"/>
      </xdr:nvSpPr>
      <xdr:spPr>
        <a:xfrm>
          <a:off x="10515600" y="64960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xdr:rowOff>
    </xdr:from>
    <xdr:to>
      <xdr:col>55</xdr:col>
      <xdr:colOff>50800</xdr:colOff>
      <xdr:row>38</xdr:row>
      <xdr:rowOff>104140</xdr:rowOff>
    </xdr:to>
    <xdr:sp macro="" textlink="">
      <xdr:nvSpPr>
        <xdr:cNvPr id="108" name="フローチャート: 判断 107"/>
        <xdr:cNvSpPr/>
      </xdr:nvSpPr>
      <xdr:spPr>
        <a:xfrm>
          <a:off x="104267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151130</xdr:rowOff>
    </xdr:from>
    <xdr:to>
      <xdr:col>50</xdr:col>
      <xdr:colOff>165100</xdr:colOff>
      <xdr:row>38</xdr:row>
      <xdr:rowOff>81280</xdr:rowOff>
    </xdr:to>
    <xdr:sp macro="" textlink="">
      <xdr:nvSpPr>
        <xdr:cNvPr id="109" name="フローチャート: 判断 108"/>
        <xdr:cNvSpPr/>
      </xdr:nvSpPr>
      <xdr:spPr>
        <a:xfrm>
          <a:off x="9588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25400</xdr:rowOff>
    </xdr:from>
    <xdr:to>
      <xdr:col>46</xdr:col>
      <xdr:colOff>38100</xdr:colOff>
      <xdr:row>38</xdr:row>
      <xdr:rowOff>127000</xdr:rowOff>
    </xdr:to>
    <xdr:sp macro="" textlink="">
      <xdr:nvSpPr>
        <xdr:cNvPr id="110" name="フローチャート: 判断 109"/>
        <xdr:cNvSpPr/>
      </xdr:nvSpPr>
      <xdr:spPr>
        <a:xfrm>
          <a:off x="8699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82550</xdr:rowOff>
    </xdr:from>
    <xdr:to>
      <xdr:col>55</xdr:col>
      <xdr:colOff>50800</xdr:colOff>
      <xdr:row>38</xdr:row>
      <xdr:rowOff>12700</xdr:rowOff>
    </xdr:to>
    <xdr:sp macro="" textlink="">
      <xdr:nvSpPr>
        <xdr:cNvPr id="116" name="楕円 115"/>
        <xdr:cNvSpPr/>
      </xdr:nvSpPr>
      <xdr:spPr>
        <a:xfrm>
          <a:off x="104267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105427</xdr:rowOff>
    </xdr:from>
    <xdr:ext cx="469744" cy="259045"/>
    <xdr:sp macro="" textlink="">
      <xdr:nvSpPr>
        <xdr:cNvPr id="117" name="【図書館】&#10;一人当たり面積該当値テキスト"/>
        <xdr:cNvSpPr txBox="1"/>
      </xdr:nvSpPr>
      <xdr:spPr>
        <a:xfrm>
          <a:off x="10515600" y="627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82550</xdr:rowOff>
    </xdr:from>
    <xdr:to>
      <xdr:col>50</xdr:col>
      <xdr:colOff>165100</xdr:colOff>
      <xdr:row>38</xdr:row>
      <xdr:rowOff>12700</xdr:rowOff>
    </xdr:to>
    <xdr:sp macro="" textlink="">
      <xdr:nvSpPr>
        <xdr:cNvPr id="118" name="楕円 117"/>
        <xdr:cNvSpPr/>
      </xdr:nvSpPr>
      <xdr:spPr>
        <a:xfrm>
          <a:off x="9588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133350</xdr:rowOff>
    </xdr:from>
    <xdr:to>
      <xdr:col>55</xdr:col>
      <xdr:colOff>0</xdr:colOff>
      <xdr:row>37</xdr:row>
      <xdr:rowOff>133350</xdr:rowOff>
    </xdr:to>
    <xdr:cxnSp macro="">
      <xdr:nvCxnSpPr>
        <xdr:cNvPr id="119" name="直線コネクタ 118"/>
        <xdr:cNvCxnSpPr/>
      </xdr:nvCxnSpPr>
      <xdr:spPr>
        <a:xfrm>
          <a:off x="9639300" y="6477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82550</xdr:rowOff>
    </xdr:from>
    <xdr:to>
      <xdr:col>46</xdr:col>
      <xdr:colOff>38100</xdr:colOff>
      <xdr:row>38</xdr:row>
      <xdr:rowOff>12700</xdr:rowOff>
    </xdr:to>
    <xdr:sp macro="" textlink="">
      <xdr:nvSpPr>
        <xdr:cNvPr id="120" name="楕円 119"/>
        <xdr:cNvSpPr/>
      </xdr:nvSpPr>
      <xdr:spPr>
        <a:xfrm>
          <a:off x="8699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133350</xdr:rowOff>
    </xdr:from>
    <xdr:to>
      <xdr:col>50</xdr:col>
      <xdr:colOff>114300</xdr:colOff>
      <xdr:row>37</xdr:row>
      <xdr:rowOff>133350</xdr:rowOff>
    </xdr:to>
    <xdr:cxnSp macro="">
      <xdr:nvCxnSpPr>
        <xdr:cNvPr id="121" name="直線コネクタ 120"/>
        <xdr:cNvCxnSpPr/>
      </xdr:nvCxnSpPr>
      <xdr:spPr>
        <a:xfrm>
          <a:off x="8750300" y="6477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72407</xdr:rowOff>
    </xdr:from>
    <xdr:ext cx="469744" cy="259045"/>
    <xdr:sp macro="" textlink="">
      <xdr:nvSpPr>
        <xdr:cNvPr id="122" name="n_1aveValue【図書館】&#10;一人当たり面積"/>
        <xdr:cNvSpPr txBox="1"/>
      </xdr:nvSpPr>
      <xdr:spPr>
        <a:xfrm>
          <a:off x="9391727" y="658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118127</xdr:rowOff>
    </xdr:from>
    <xdr:ext cx="469744" cy="259045"/>
    <xdr:sp macro="" textlink="">
      <xdr:nvSpPr>
        <xdr:cNvPr id="123" name="n_2aveValue【図書館】&#10;一人当たり面積"/>
        <xdr:cNvSpPr txBox="1"/>
      </xdr:nvSpPr>
      <xdr:spPr>
        <a:xfrm>
          <a:off x="85154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29227</xdr:rowOff>
    </xdr:from>
    <xdr:ext cx="469744" cy="259045"/>
    <xdr:sp macro="" textlink="">
      <xdr:nvSpPr>
        <xdr:cNvPr id="124" name="n_1mainValue【図書館】&#10;一人当たり面積"/>
        <xdr:cNvSpPr txBox="1"/>
      </xdr:nvSpPr>
      <xdr:spPr>
        <a:xfrm>
          <a:off x="93917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29227</xdr:rowOff>
    </xdr:from>
    <xdr:ext cx="469744" cy="259045"/>
    <xdr:sp macro="" textlink="">
      <xdr:nvSpPr>
        <xdr:cNvPr id="125" name="n_2mainValue【図書館】&#10;一人当たり面積"/>
        <xdr:cNvSpPr txBox="1"/>
      </xdr:nvSpPr>
      <xdr:spPr>
        <a:xfrm>
          <a:off x="8515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6" name="正方形/長方形 12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7" name="正方形/長方形 12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8" name="正方形/長方形 12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9" name="正方形/長方形 12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0" name="正方形/長方形 12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1" name="正方形/長方形 13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2" name="正方形/長方形 13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3" name="正方形/長方形 13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4" name="テキスト ボックス 13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5" name="直線コネクタ 13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6" name="テキスト ボックス 135"/>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7" name="直線コネクタ 136"/>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8" name="テキスト ボックス 137"/>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9" name="直線コネクタ 138"/>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0" name="テキスト ボックス 139"/>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1" name="直線コネクタ 140"/>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2" name="テキスト ボックス 141"/>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3" name="直線コネクタ 142"/>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44" name="テキスト ボックス 143"/>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5" name="直線コネクタ 14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6" name="テキスト ボックス 14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38862</xdr:rowOff>
    </xdr:from>
    <xdr:to>
      <xdr:col>24</xdr:col>
      <xdr:colOff>62865</xdr:colOff>
      <xdr:row>62</xdr:row>
      <xdr:rowOff>162306</xdr:rowOff>
    </xdr:to>
    <xdr:cxnSp macro="">
      <xdr:nvCxnSpPr>
        <xdr:cNvPr id="148" name="直線コネクタ 147"/>
        <xdr:cNvCxnSpPr/>
      </xdr:nvCxnSpPr>
      <xdr:spPr>
        <a:xfrm flipV="1">
          <a:off x="4634865" y="9468612"/>
          <a:ext cx="0" cy="1323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166133</xdr:rowOff>
    </xdr:from>
    <xdr:ext cx="405111" cy="259045"/>
    <xdr:sp macro="" textlink="">
      <xdr:nvSpPr>
        <xdr:cNvPr id="149" name="【体育館・プール】&#10;有形固定資産減価償却率最小値テキスト"/>
        <xdr:cNvSpPr txBox="1"/>
      </xdr:nvSpPr>
      <xdr:spPr>
        <a:xfrm>
          <a:off x="4673600" y="10796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162306</xdr:rowOff>
    </xdr:from>
    <xdr:to>
      <xdr:col>24</xdr:col>
      <xdr:colOff>152400</xdr:colOff>
      <xdr:row>62</xdr:row>
      <xdr:rowOff>162306</xdr:rowOff>
    </xdr:to>
    <xdr:cxnSp macro="">
      <xdr:nvCxnSpPr>
        <xdr:cNvPr id="150" name="直線コネクタ 149"/>
        <xdr:cNvCxnSpPr/>
      </xdr:nvCxnSpPr>
      <xdr:spPr>
        <a:xfrm>
          <a:off x="4546600" y="10792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156989</xdr:rowOff>
    </xdr:from>
    <xdr:ext cx="405111" cy="259045"/>
    <xdr:sp macro="" textlink="">
      <xdr:nvSpPr>
        <xdr:cNvPr id="151" name="【体育館・プール】&#10;有形固定資産減価償却率最大値テキスト"/>
        <xdr:cNvSpPr txBox="1"/>
      </xdr:nvSpPr>
      <xdr:spPr>
        <a:xfrm>
          <a:off x="4673600" y="9243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38862</xdr:rowOff>
    </xdr:from>
    <xdr:to>
      <xdr:col>24</xdr:col>
      <xdr:colOff>152400</xdr:colOff>
      <xdr:row>55</xdr:row>
      <xdr:rowOff>38862</xdr:rowOff>
    </xdr:to>
    <xdr:cxnSp macro="">
      <xdr:nvCxnSpPr>
        <xdr:cNvPr id="152" name="直線コネクタ 151"/>
        <xdr:cNvCxnSpPr/>
      </xdr:nvCxnSpPr>
      <xdr:spPr>
        <a:xfrm>
          <a:off x="4546600" y="9468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67073</xdr:rowOff>
    </xdr:from>
    <xdr:ext cx="405111" cy="259045"/>
    <xdr:sp macro="" textlink="">
      <xdr:nvSpPr>
        <xdr:cNvPr id="153" name="【体育館・プール】&#10;有形固定資産減価償却率平均値テキスト"/>
        <xdr:cNvSpPr txBox="1"/>
      </xdr:nvSpPr>
      <xdr:spPr>
        <a:xfrm>
          <a:off x="4673600" y="101826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88646</xdr:rowOff>
    </xdr:from>
    <xdr:to>
      <xdr:col>24</xdr:col>
      <xdr:colOff>114300</xdr:colOff>
      <xdr:row>60</xdr:row>
      <xdr:rowOff>18796</xdr:rowOff>
    </xdr:to>
    <xdr:sp macro="" textlink="">
      <xdr:nvSpPr>
        <xdr:cNvPr id="154" name="フローチャート: 判断 153"/>
        <xdr:cNvSpPr/>
      </xdr:nvSpPr>
      <xdr:spPr>
        <a:xfrm>
          <a:off x="4584700" y="1020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88646</xdr:rowOff>
    </xdr:from>
    <xdr:to>
      <xdr:col>20</xdr:col>
      <xdr:colOff>38100</xdr:colOff>
      <xdr:row>60</xdr:row>
      <xdr:rowOff>18796</xdr:rowOff>
    </xdr:to>
    <xdr:sp macro="" textlink="">
      <xdr:nvSpPr>
        <xdr:cNvPr id="155" name="フローチャート: 判断 154"/>
        <xdr:cNvSpPr/>
      </xdr:nvSpPr>
      <xdr:spPr>
        <a:xfrm>
          <a:off x="3746500" y="1020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132080</xdr:rowOff>
    </xdr:from>
    <xdr:to>
      <xdr:col>15</xdr:col>
      <xdr:colOff>101600</xdr:colOff>
      <xdr:row>60</xdr:row>
      <xdr:rowOff>62230</xdr:rowOff>
    </xdr:to>
    <xdr:sp macro="" textlink="">
      <xdr:nvSpPr>
        <xdr:cNvPr id="156" name="フローチャート: 判断 155"/>
        <xdr:cNvSpPr/>
      </xdr:nvSpPr>
      <xdr:spPr>
        <a:xfrm>
          <a:off x="2857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7" name="テキスト ボックス 15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8" name="テキスト ボックス 15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9" name="テキスト ボックス 15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0" name="テキスト ボックス 15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1" name="テキスト ボックス 16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31496</xdr:rowOff>
    </xdr:from>
    <xdr:to>
      <xdr:col>24</xdr:col>
      <xdr:colOff>114300</xdr:colOff>
      <xdr:row>59</xdr:row>
      <xdr:rowOff>133096</xdr:rowOff>
    </xdr:to>
    <xdr:sp macro="" textlink="">
      <xdr:nvSpPr>
        <xdr:cNvPr id="162" name="楕円 161"/>
        <xdr:cNvSpPr/>
      </xdr:nvSpPr>
      <xdr:spPr>
        <a:xfrm>
          <a:off x="4584700" y="10147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54373</xdr:rowOff>
    </xdr:from>
    <xdr:ext cx="405111" cy="259045"/>
    <xdr:sp macro="" textlink="">
      <xdr:nvSpPr>
        <xdr:cNvPr id="163" name="【体育館・プール】&#10;有形固定資産減価償却率該当値テキスト"/>
        <xdr:cNvSpPr txBox="1"/>
      </xdr:nvSpPr>
      <xdr:spPr>
        <a:xfrm>
          <a:off x="4673600" y="9998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77216</xdr:rowOff>
    </xdr:from>
    <xdr:to>
      <xdr:col>20</xdr:col>
      <xdr:colOff>38100</xdr:colOff>
      <xdr:row>60</xdr:row>
      <xdr:rowOff>7366</xdr:rowOff>
    </xdr:to>
    <xdr:sp macro="" textlink="">
      <xdr:nvSpPr>
        <xdr:cNvPr id="164" name="楕円 163"/>
        <xdr:cNvSpPr/>
      </xdr:nvSpPr>
      <xdr:spPr>
        <a:xfrm>
          <a:off x="3746500" y="10192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82296</xdr:rowOff>
    </xdr:from>
    <xdr:to>
      <xdr:col>24</xdr:col>
      <xdr:colOff>63500</xdr:colOff>
      <xdr:row>59</xdr:row>
      <xdr:rowOff>128016</xdr:rowOff>
    </xdr:to>
    <xdr:cxnSp macro="">
      <xdr:nvCxnSpPr>
        <xdr:cNvPr id="165" name="直線コネクタ 164"/>
        <xdr:cNvCxnSpPr/>
      </xdr:nvCxnSpPr>
      <xdr:spPr>
        <a:xfrm flipV="1">
          <a:off x="3797300" y="1019784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125222</xdr:rowOff>
    </xdr:from>
    <xdr:to>
      <xdr:col>15</xdr:col>
      <xdr:colOff>101600</xdr:colOff>
      <xdr:row>60</xdr:row>
      <xdr:rowOff>55372</xdr:rowOff>
    </xdr:to>
    <xdr:sp macro="" textlink="">
      <xdr:nvSpPr>
        <xdr:cNvPr id="166" name="楕円 165"/>
        <xdr:cNvSpPr/>
      </xdr:nvSpPr>
      <xdr:spPr>
        <a:xfrm>
          <a:off x="2857500" y="1024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128016</xdr:rowOff>
    </xdr:from>
    <xdr:to>
      <xdr:col>19</xdr:col>
      <xdr:colOff>177800</xdr:colOff>
      <xdr:row>60</xdr:row>
      <xdr:rowOff>4572</xdr:rowOff>
    </xdr:to>
    <xdr:cxnSp macro="">
      <xdr:nvCxnSpPr>
        <xdr:cNvPr id="167" name="直線コネクタ 166"/>
        <xdr:cNvCxnSpPr/>
      </xdr:nvCxnSpPr>
      <xdr:spPr>
        <a:xfrm flipV="1">
          <a:off x="2908300" y="10243566"/>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9923</xdr:rowOff>
    </xdr:from>
    <xdr:ext cx="405111" cy="259045"/>
    <xdr:sp macro="" textlink="">
      <xdr:nvSpPr>
        <xdr:cNvPr id="168" name="n_1aveValue【体育館・プール】&#10;有形固定資産減価償却率"/>
        <xdr:cNvSpPr txBox="1"/>
      </xdr:nvSpPr>
      <xdr:spPr>
        <a:xfrm>
          <a:off x="3582044" y="10296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53357</xdr:rowOff>
    </xdr:from>
    <xdr:ext cx="405111" cy="259045"/>
    <xdr:sp macro="" textlink="">
      <xdr:nvSpPr>
        <xdr:cNvPr id="169" name="n_2aveValue【体育館・プール】&#10;有形固定資産減価償却率"/>
        <xdr:cNvSpPr txBox="1"/>
      </xdr:nvSpPr>
      <xdr:spPr>
        <a:xfrm>
          <a:off x="2705744" y="1034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23893</xdr:rowOff>
    </xdr:from>
    <xdr:ext cx="405111" cy="259045"/>
    <xdr:sp macro="" textlink="">
      <xdr:nvSpPr>
        <xdr:cNvPr id="170" name="n_1mainValue【体育館・プール】&#10;有形固定資産減価償却率"/>
        <xdr:cNvSpPr txBox="1"/>
      </xdr:nvSpPr>
      <xdr:spPr>
        <a:xfrm>
          <a:off x="3582044" y="9967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71899</xdr:rowOff>
    </xdr:from>
    <xdr:ext cx="405111" cy="259045"/>
    <xdr:sp macro="" textlink="">
      <xdr:nvSpPr>
        <xdr:cNvPr id="171" name="n_2mainValue【体育館・プール】&#10;有形固定資産減価償却率"/>
        <xdr:cNvSpPr txBox="1"/>
      </xdr:nvSpPr>
      <xdr:spPr>
        <a:xfrm>
          <a:off x="2705744" y="10015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2" name="正方形/長方形 17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3" name="正方形/長方形 17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4" name="正方形/長方形 17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5" name="正方形/長方形 17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6" name="正方形/長方形 17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7" name="正方形/長方形 17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8" name="正方形/長方形 17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9" name="正方形/長方形 17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0" name="テキスト ボックス 17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1" name="直線コネクタ 18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2" name="直線コネクタ 18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3" name="テキスト ボックス 182"/>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4" name="直線コネクタ 18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5" name="テキスト ボックス 184"/>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6" name="直線コネクタ 18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7" name="テキスト ボックス 186"/>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8" name="直線コネクタ 18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9" name="テキスト ボックス 188"/>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0" name="直線コネクタ 18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1" name="テキスト ボックス 190"/>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2" name="直線コネクタ 19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3" name="テキスト ボックス 19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22860</xdr:rowOff>
    </xdr:from>
    <xdr:to>
      <xdr:col>54</xdr:col>
      <xdr:colOff>189865</xdr:colOff>
      <xdr:row>64</xdr:row>
      <xdr:rowOff>53340</xdr:rowOff>
    </xdr:to>
    <xdr:cxnSp macro="">
      <xdr:nvCxnSpPr>
        <xdr:cNvPr id="195" name="直線コネクタ 194"/>
        <xdr:cNvCxnSpPr/>
      </xdr:nvCxnSpPr>
      <xdr:spPr>
        <a:xfrm flipV="1">
          <a:off x="10476865" y="962406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57167</xdr:rowOff>
    </xdr:from>
    <xdr:ext cx="469744" cy="259045"/>
    <xdr:sp macro="" textlink="">
      <xdr:nvSpPr>
        <xdr:cNvPr id="196" name="【体育館・プール】&#10;一人当たり面積最小値テキスト"/>
        <xdr:cNvSpPr txBox="1"/>
      </xdr:nvSpPr>
      <xdr:spPr>
        <a:xfrm>
          <a:off x="10515600" y="1102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53340</xdr:rowOff>
    </xdr:from>
    <xdr:to>
      <xdr:col>55</xdr:col>
      <xdr:colOff>88900</xdr:colOff>
      <xdr:row>64</xdr:row>
      <xdr:rowOff>53340</xdr:rowOff>
    </xdr:to>
    <xdr:cxnSp macro="">
      <xdr:nvCxnSpPr>
        <xdr:cNvPr id="197" name="直線コネクタ 196"/>
        <xdr:cNvCxnSpPr/>
      </xdr:nvCxnSpPr>
      <xdr:spPr>
        <a:xfrm>
          <a:off x="10388600" y="1102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140987</xdr:rowOff>
    </xdr:from>
    <xdr:ext cx="469744" cy="259045"/>
    <xdr:sp macro="" textlink="">
      <xdr:nvSpPr>
        <xdr:cNvPr id="198" name="【体育館・プール】&#10;一人当たり面積最大値テキスト"/>
        <xdr:cNvSpPr txBox="1"/>
      </xdr:nvSpPr>
      <xdr:spPr>
        <a:xfrm>
          <a:off x="10515600" y="939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22860</xdr:rowOff>
    </xdr:from>
    <xdr:to>
      <xdr:col>55</xdr:col>
      <xdr:colOff>88900</xdr:colOff>
      <xdr:row>56</xdr:row>
      <xdr:rowOff>22860</xdr:rowOff>
    </xdr:to>
    <xdr:cxnSp macro="">
      <xdr:nvCxnSpPr>
        <xdr:cNvPr id="199" name="直線コネクタ 198"/>
        <xdr:cNvCxnSpPr/>
      </xdr:nvCxnSpPr>
      <xdr:spPr>
        <a:xfrm>
          <a:off x="10388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128287</xdr:rowOff>
    </xdr:from>
    <xdr:ext cx="469744" cy="259045"/>
    <xdr:sp macro="" textlink="">
      <xdr:nvSpPr>
        <xdr:cNvPr id="200" name="【体育館・プール】&#10;一人当たり面積平均値テキスト"/>
        <xdr:cNvSpPr txBox="1"/>
      </xdr:nvSpPr>
      <xdr:spPr>
        <a:xfrm>
          <a:off x="10515600" y="104152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105410</xdr:rowOff>
    </xdr:from>
    <xdr:to>
      <xdr:col>55</xdr:col>
      <xdr:colOff>50800</xdr:colOff>
      <xdr:row>62</xdr:row>
      <xdr:rowOff>35560</xdr:rowOff>
    </xdr:to>
    <xdr:sp macro="" textlink="">
      <xdr:nvSpPr>
        <xdr:cNvPr id="201" name="フローチャート: 判断 200"/>
        <xdr:cNvSpPr/>
      </xdr:nvSpPr>
      <xdr:spPr>
        <a:xfrm>
          <a:off x="10426700" y="10563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86360</xdr:rowOff>
    </xdr:from>
    <xdr:to>
      <xdr:col>50</xdr:col>
      <xdr:colOff>165100</xdr:colOff>
      <xdr:row>62</xdr:row>
      <xdr:rowOff>16510</xdr:rowOff>
    </xdr:to>
    <xdr:sp macro="" textlink="">
      <xdr:nvSpPr>
        <xdr:cNvPr id="202" name="フローチャート: 判断 201"/>
        <xdr:cNvSpPr/>
      </xdr:nvSpPr>
      <xdr:spPr>
        <a:xfrm>
          <a:off x="9588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44450</xdr:rowOff>
    </xdr:from>
    <xdr:to>
      <xdr:col>46</xdr:col>
      <xdr:colOff>38100</xdr:colOff>
      <xdr:row>61</xdr:row>
      <xdr:rowOff>146050</xdr:rowOff>
    </xdr:to>
    <xdr:sp macro="" textlink="">
      <xdr:nvSpPr>
        <xdr:cNvPr id="203" name="フローチャート: 判断 202"/>
        <xdr:cNvSpPr/>
      </xdr:nvSpPr>
      <xdr:spPr>
        <a:xfrm>
          <a:off x="8699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4" name="テキスト ボックス 20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5" name="テキスト ボックス 20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6" name="テキスト ボックス 20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7" name="テキスト ボックス 20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8" name="テキスト ボックス 20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2540</xdr:rowOff>
    </xdr:from>
    <xdr:to>
      <xdr:col>55</xdr:col>
      <xdr:colOff>50800</xdr:colOff>
      <xdr:row>62</xdr:row>
      <xdr:rowOff>104140</xdr:rowOff>
    </xdr:to>
    <xdr:sp macro="" textlink="">
      <xdr:nvSpPr>
        <xdr:cNvPr id="209" name="楕円 208"/>
        <xdr:cNvSpPr/>
      </xdr:nvSpPr>
      <xdr:spPr>
        <a:xfrm>
          <a:off x="10426700" y="1063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152417</xdr:rowOff>
    </xdr:from>
    <xdr:ext cx="469744" cy="259045"/>
    <xdr:sp macro="" textlink="">
      <xdr:nvSpPr>
        <xdr:cNvPr id="210" name="【体育館・プール】&#10;一人当たり面積該当値テキスト"/>
        <xdr:cNvSpPr txBox="1"/>
      </xdr:nvSpPr>
      <xdr:spPr>
        <a:xfrm>
          <a:off x="10515600" y="1061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170180</xdr:rowOff>
    </xdr:from>
    <xdr:to>
      <xdr:col>50</xdr:col>
      <xdr:colOff>165100</xdr:colOff>
      <xdr:row>62</xdr:row>
      <xdr:rowOff>100330</xdr:rowOff>
    </xdr:to>
    <xdr:sp macro="" textlink="">
      <xdr:nvSpPr>
        <xdr:cNvPr id="211" name="楕円 210"/>
        <xdr:cNvSpPr/>
      </xdr:nvSpPr>
      <xdr:spPr>
        <a:xfrm>
          <a:off x="9588500" y="1062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49530</xdr:rowOff>
    </xdr:from>
    <xdr:to>
      <xdr:col>55</xdr:col>
      <xdr:colOff>0</xdr:colOff>
      <xdr:row>62</xdr:row>
      <xdr:rowOff>53340</xdr:rowOff>
    </xdr:to>
    <xdr:cxnSp macro="">
      <xdr:nvCxnSpPr>
        <xdr:cNvPr id="212" name="直線コネクタ 211"/>
        <xdr:cNvCxnSpPr/>
      </xdr:nvCxnSpPr>
      <xdr:spPr>
        <a:xfrm>
          <a:off x="9639300" y="1067943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166370</xdr:rowOff>
    </xdr:from>
    <xdr:to>
      <xdr:col>46</xdr:col>
      <xdr:colOff>38100</xdr:colOff>
      <xdr:row>62</xdr:row>
      <xdr:rowOff>96520</xdr:rowOff>
    </xdr:to>
    <xdr:sp macro="" textlink="">
      <xdr:nvSpPr>
        <xdr:cNvPr id="213" name="楕円 212"/>
        <xdr:cNvSpPr/>
      </xdr:nvSpPr>
      <xdr:spPr>
        <a:xfrm>
          <a:off x="8699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45720</xdr:rowOff>
    </xdr:from>
    <xdr:to>
      <xdr:col>50</xdr:col>
      <xdr:colOff>114300</xdr:colOff>
      <xdr:row>62</xdr:row>
      <xdr:rowOff>49530</xdr:rowOff>
    </xdr:to>
    <xdr:cxnSp macro="">
      <xdr:nvCxnSpPr>
        <xdr:cNvPr id="214" name="直線コネクタ 213"/>
        <xdr:cNvCxnSpPr/>
      </xdr:nvCxnSpPr>
      <xdr:spPr>
        <a:xfrm>
          <a:off x="8750300" y="106756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33037</xdr:rowOff>
    </xdr:from>
    <xdr:ext cx="469744" cy="259045"/>
    <xdr:sp macro="" textlink="">
      <xdr:nvSpPr>
        <xdr:cNvPr id="215" name="n_1aveValue【体育館・プール】&#10;一人当たり面積"/>
        <xdr:cNvSpPr txBox="1"/>
      </xdr:nvSpPr>
      <xdr:spPr>
        <a:xfrm>
          <a:off x="9391727" y="1032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162577</xdr:rowOff>
    </xdr:from>
    <xdr:ext cx="469744" cy="259045"/>
    <xdr:sp macro="" textlink="">
      <xdr:nvSpPr>
        <xdr:cNvPr id="216" name="n_2aveValue【体育館・プール】&#10;一人当たり面積"/>
        <xdr:cNvSpPr txBox="1"/>
      </xdr:nvSpPr>
      <xdr:spPr>
        <a:xfrm>
          <a:off x="8515427" y="1027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91457</xdr:rowOff>
    </xdr:from>
    <xdr:ext cx="469744" cy="259045"/>
    <xdr:sp macro="" textlink="">
      <xdr:nvSpPr>
        <xdr:cNvPr id="217" name="n_1mainValue【体育館・プール】&#10;一人当たり面積"/>
        <xdr:cNvSpPr txBox="1"/>
      </xdr:nvSpPr>
      <xdr:spPr>
        <a:xfrm>
          <a:off x="9391727" y="1072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87647</xdr:rowOff>
    </xdr:from>
    <xdr:ext cx="469744" cy="259045"/>
    <xdr:sp macro="" textlink="">
      <xdr:nvSpPr>
        <xdr:cNvPr id="218" name="n_2mainValue【体育館・プール】&#10;一人当たり面積"/>
        <xdr:cNvSpPr txBox="1"/>
      </xdr:nvSpPr>
      <xdr:spPr>
        <a:xfrm>
          <a:off x="8515427" y="1071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9" name="正方形/長方形 21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0" name="正方形/長方形 21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1" name="正方形/長方形 22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2" name="正方形/長方形 22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3" name="正方形/長方形 22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4" name="正方形/長方形 22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5" name="正方形/長方形 22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6" name="正方形/長方形 22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7" name="テキスト ボックス 22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8" name="直線コネクタ 22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9" name="テキスト ボックス 22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0" name="直線コネクタ 22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1" name="テキスト ボックス 23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2" name="直線コネクタ 23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3" name="テキスト ボックス 23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4" name="直線コネクタ 23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5" name="テキスト ボックス 23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6" name="直線コネクタ 23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7" name="テキスト ボックス 23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8" name="直線コネクタ 23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9" name="テキスト ボックス 23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0" name="直線コネクタ 23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1" name="テキスト ボックス 24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41911</xdr:rowOff>
    </xdr:from>
    <xdr:to>
      <xdr:col>24</xdr:col>
      <xdr:colOff>62865</xdr:colOff>
      <xdr:row>85</xdr:row>
      <xdr:rowOff>129539</xdr:rowOff>
    </xdr:to>
    <xdr:cxnSp macro="">
      <xdr:nvCxnSpPr>
        <xdr:cNvPr id="243" name="直線コネクタ 242"/>
        <xdr:cNvCxnSpPr/>
      </xdr:nvCxnSpPr>
      <xdr:spPr>
        <a:xfrm flipV="1">
          <a:off x="4634865" y="13586461"/>
          <a:ext cx="0" cy="1116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133366</xdr:rowOff>
    </xdr:from>
    <xdr:ext cx="405111" cy="259045"/>
    <xdr:sp macro="" textlink="">
      <xdr:nvSpPr>
        <xdr:cNvPr id="244" name="【福祉施設】&#10;有形固定資産減価償却率最小値テキスト"/>
        <xdr:cNvSpPr txBox="1"/>
      </xdr:nvSpPr>
      <xdr:spPr>
        <a:xfrm>
          <a:off x="4673600" y="1470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129539</xdr:rowOff>
    </xdr:from>
    <xdr:to>
      <xdr:col>24</xdr:col>
      <xdr:colOff>152400</xdr:colOff>
      <xdr:row>85</xdr:row>
      <xdr:rowOff>129539</xdr:rowOff>
    </xdr:to>
    <xdr:cxnSp macro="">
      <xdr:nvCxnSpPr>
        <xdr:cNvPr id="245" name="直線コネクタ 244"/>
        <xdr:cNvCxnSpPr/>
      </xdr:nvCxnSpPr>
      <xdr:spPr>
        <a:xfrm>
          <a:off x="4546600" y="1470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160038</xdr:rowOff>
    </xdr:from>
    <xdr:ext cx="405111" cy="259045"/>
    <xdr:sp macro="" textlink="">
      <xdr:nvSpPr>
        <xdr:cNvPr id="246" name="【福祉施設】&#10;有形固定資産減価償却率最大値テキスト"/>
        <xdr:cNvSpPr txBox="1"/>
      </xdr:nvSpPr>
      <xdr:spPr>
        <a:xfrm>
          <a:off x="4673600" y="13361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41911</xdr:rowOff>
    </xdr:from>
    <xdr:to>
      <xdr:col>24</xdr:col>
      <xdr:colOff>152400</xdr:colOff>
      <xdr:row>79</xdr:row>
      <xdr:rowOff>41911</xdr:rowOff>
    </xdr:to>
    <xdr:cxnSp macro="">
      <xdr:nvCxnSpPr>
        <xdr:cNvPr id="247" name="直線コネクタ 246"/>
        <xdr:cNvCxnSpPr/>
      </xdr:nvCxnSpPr>
      <xdr:spPr>
        <a:xfrm>
          <a:off x="4546600" y="13586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36847</xdr:rowOff>
    </xdr:from>
    <xdr:ext cx="405111" cy="259045"/>
    <xdr:sp macro="" textlink="">
      <xdr:nvSpPr>
        <xdr:cNvPr id="248" name="【福祉施設】&#10;有形固定資産減価償却率平均値テキスト"/>
        <xdr:cNvSpPr txBox="1"/>
      </xdr:nvSpPr>
      <xdr:spPr>
        <a:xfrm>
          <a:off x="4673600" y="14095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13970</xdr:rowOff>
    </xdr:from>
    <xdr:to>
      <xdr:col>24</xdr:col>
      <xdr:colOff>114300</xdr:colOff>
      <xdr:row>83</xdr:row>
      <xdr:rowOff>115570</xdr:rowOff>
    </xdr:to>
    <xdr:sp macro="" textlink="">
      <xdr:nvSpPr>
        <xdr:cNvPr id="249" name="フローチャート: 判断 248"/>
        <xdr:cNvSpPr/>
      </xdr:nvSpPr>
      <xdr:spPr>
        <a:xfrm>
          <a:off x="45847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46355</xdr:rowOff>
    </xdr:from>
    <xdr:to>
      <xdr:col>20</xdr:col>
      <xdr:colOff>38100</xdr:colOff>
      <xdr:row>83</xdr:row>
      <xdr:rowOff>147955</xdr:rowOff>
    </xdr:to>
    <xdr:sp macro="" textlink="">
      <xdr:nvSpPr>
        <xdr:cNvPr id="250" name="フローチャート: 判断 249"/>
        <xdr:cNvSpPr/>
      </xdr:nvSpPr>
      <xdr:spPr>
        <a:xfrm>
          <a:off x="3746500" y="1427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86361</xdr:rowOff>
    </xdr:from>
    <xdr:to>
      <xdr:col>15</xdr:col>
      <xdr:colOff>101600</xdr:colOff>
      <xdr:row>84</xdr:row>
      <xdr:rowOff>16511</xdr:rowOff>
    </xdr:to>
    <xdr:sp macro="" textlink="">
      <xdr:nvSpPr>
        <xdr:cNvPr id="251" name="フローチャート: 判断 250"/>
        <xdr:cNvSpPr/>
      </xdr:nvSpPr>
      <xdr:spPr>
        <a:xfrm>
          <a:off x="2857500" y="1431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2" name="テキスト ボックス 25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3" name="テキスト ボックス 25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4" name="テキスト ボックス 25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5" name="テキスト ボックス 25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6" name="テキスト ボックス 25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84455</xdr:rowOff>
    </xdr:from>
    <xdr:to>
      <xdr:col>24</xdr:col>
      <xdr:colOff>114300</xdr:colOff>
      <xdr:row>85</xdr:row>
      <xdr:rowOff>14605</xdr:rowOff>
    </xdr:to>
    <xdr:sp macro="" textlink="">
      <xdr:nvSpPr>
        <xdr:cNvPr id="257" name="楕円 256"/>
        <xdr:cNvSpPr/>
      </xdr:nvSpPr>
      <xdr:spPr>
        <a:xfrm>
          <a:off x="4584700" y="1448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62882</xdr:rowOff>
    </xdr:from>
    <xdr:ext cx="405111" cy="259045"/>
    <xdr:sp macro="" textlink="">
      <xdr:nvSpPr>
        <xdr:cNvPr id="258" name="【福祉施設】&#10;有形固定資産減価償却率該当値テキスト"/>
        <xdr:cNvSpPr txBox="1"/>
      </xdr:nvSpPr>
      <xdr:spPr>
        <a:xfrm>
          <a:off x="4673600" y="1446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124461</xdr:rowOff>
    </xdr:from>
    <xdr:to>
      <xdr:col>20</xdr:col>
      <xdr:colOff>38100</xdr:colOff>
      <xdr:row>85</xdr:row>
      <xdr:rowOff>54611</xdr:rowOff>
    </xdr:to>
    <xdr:sp macro="" textlink="">
      <xdr:nvSpPr>
        <xdr:cNvPr id="259" name="楕円 258"/>
        <xdr:cNvSpPr/>
      </xdr:nvSpPr>
      <xdr:spPr>
        <a:xfrm>
          <a:off x="37465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135255</xdr:rowOff>
    </xdr:from>
    <xdr:to>
      <xdr:col>24</xdr:col>
      <xdr:colOff>63500</xdr:colOff>
      <xdr:row>85</xdr:row>
      <xdr:rowOff>3811</xdr:rowOff>
    </xdr:to>
    <xdr:cxnSp macro="">
      <xdr:nvCxnSpPr>
        <xdr:cNvPr id="260" name="直線コネクタ 259"/>
        <xdr:cNvCxnSpPr/>
      </xdr:nvCxnSpPr>
      <xdr:spPr>
        <a:xfrm flipV="1">
          <a:off x="3797300" y="14537055"/>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95886</xdr:rowOff>
    </xdr:from>
    <xdr:to>
      <xdr:col>15</xdr:col>
      <xdr:colOff>101600</xdr:colOff>
      <xdr:row>85</xdr:row>
      <xdr:rowOff>26036</xdr:rowOff>
    </xdr:to>
    <xdr:sp macro="" textlink="">
      <xdr:nvSpPr>
        <xdr:cNvPr id="261" name="楕円 260"/>
        <xdr:cNvSpPr/>
      </xdr:nvSpPr>
      <xdr:spPr>
        <a:xfrm>
          <a:off x="2857500" y="1449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146686</xdr:rowOff>
    </xdr:from>
    <xdr:to>
      <xdr:col>19</xdr:col>
      <xdr:colOff>177800</xdr:colOff>
      <xdr:row>85</xdr:row>
      <xdr:rowOff>3811</xdr:rowOff>
    </xdr:to>
    <xdr:cxnSp macro="">
      <xdr:nvCxnSpPr>
        <xdr:cNvPr id="262" name="直線コネクタ 261"/>
        <xdr:cNvCxnSpPr/>
      </xdr:nvCxnSpPr>
      <xdr:spPr>
        <a:xfrm>
          <a:off x="2908300" y="14548486"/>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164482</xdr:rowOff>
    </xdr:from>
    <xdr:ext cx="405111" cy="259045"/>
    <xdr:sp macro="" textlink="">
      <xdr:nvSpPr>
        <xdr:cNvPr id="263" name="n_1aveValue【福祉施設】&#10;有形固定資産減価償却率"/>
        <xdr:cNvSpPr txBox="1"/>
      </xdr:nvSpPr>
      <xdr:spPr>
        <a:xfrm>
          <a:off x="3582044" y="14051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33038</xdr:rowOff>
    </xdr:from>
    <xdr:ext cx="405111" cy="259045"/>
    <xdr:sp macro="" textlink="">
      <xdr:nvSpPr>
        <xdr:cNvPr id="264" name="n_2aveValue【福祉施設】&#10;有形固定資産減価償却率"/>
        <xdr:cNvSpPr txBox="1"/>
      </xdr:nvSpPr>
      <xdr:spPr>
        <a:xfrm>
          <a:off x="2705744" y="14091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45738</xdr:rowOff>
    </xdr:from>
    <xdr:ext cx="405111" cy="259045"/>
    <xdr:sp macro="" textlink="">
      <xdr:nvSpPr>
        <xdr:cNvPr id="265" name="n_1mainValue【福祉施設】&#10;有形固定資産減価償却率"/>
        <xdr:cNvSpPr txBox="1"/>
      </xdr:nvSpPr>
      <xdr:spPr>
        <a:xfrm>
          <a:off x="3582044" y="14618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17163</xdr:rowOff>
    </xdr:from>
    <xdr:ext cx="405111" cy="259045"/>
    <xdr:sp macro="" textlink="">
      <xdr:nvSpPr>
        <xdr:cNvPr id="266" name="n_2mainValue【福祉施設】&#10;有形固定資産減価償却率"/>
        <xdr:cNvSpPr txBox="1"/>
      </xdr:nvSpPr>
      <xdr:spPr>
        <a:xfrm>
          <a:off x="2705744" y="1459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7" name="正方形/長方形 26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8" name="正方形/長方形 26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9" name="正方形/長方形 26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0" name="正方形/長方形 26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1" name="正方形/長方形 27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2" name="正方形/長方形 27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3" name="正方形/長方形 27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4" name="正方形/長方形 27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5" name="テキスト ボックス 27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6" name="直線コネクタ 27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7" name="直線コネクタ 27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78" name="テキスト ボックス 27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79" name="直線コネクタ 27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0" name="テキスト ボックス 279"/>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1" name="直線コネクタ 28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2" name="テキスト ボックス 28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3" name="直線コネクタ 28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4" name="テキスト ボックス 283"/>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5" name="直線コネクタ 28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6" name="テキスト ボックス 285"/>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7" name="直線コネクタ 28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8" name="テキスト ボックス 28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44450</xdr:rowOff>
    </xdr:from>
    <xdr:to>
      <xdr:col>54</xdr:col>
      <xdr:colOff>189865</xdr:colOff>
      <xdr:row>86</xdr:row>
      <xdr:rowOff>101600</xdr:rowOff>
    </xdr:to>
    <xdr:cxnSp macro="">
      <xdr:nvCxnSpPr>
        <xdr:cNvPr id="290" name="直線コネクタ 289"/>
        <xdr:cNvCxnSpPr/>
      </xdr:nvCxnSpPr>
      <xdr:spPr>
        <a:xfrm flipV="1">
          <a:off x="10476865" y="132461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105427</xdr:rowOff>
    </xdr:from>
    <xdr:ext cx="469744" cy="259045"/>
    <xdr:sp macro="" textlink="">
      <xdr:nvSpPr>
        <xdr:cNvPr id="291" name="【福祉施設】&#10;一人当たり面積最小値テキスト"/>
        <xdr:cNvSpPr txBox="1"/>
      </xdr:nvSpPr>
      <xdr:spPr>
        <a:xfrm>
          <a:off x="10515600"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101600</xdr:rowOff>
    </xdr:from>
    <xdr:to>
      <xdr:col>55</xdr:col>
      <xdr:colOff>88900</xdr:colOff>
      <xdr:row>86</xdr:row>
      <xdr:rowOff>101600</xdr:rowOff>
    </xdr:to>
    <xdr:cxnSp macro="">
      <xdr:nvCxnSpPr>
        <xdr:cNvPr id="292" name="直線コネクタ 291"/>
        <xdr:cNvCxnSpPr/>
      </xdr:nvCxnSpPr>
      <xdr:spPr>
        <a:xfrm>
          <a:off x="103886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162577</xdr:rowOff>
    </xdr:from>
    <xdr:ext cx="469744" cy="259045"/>
    <xdr:sp macro="" textlink="">
      <xdr:nvSpPr>
        <xdr:cNvPr id="293" name="【福祉施設】&#10;一人当たり面積最大値テキスト"/>
        <xdr:cNvSpPr txBox="1"/>
      </xdr:nvSpPr>
      <xdr:spPr>
        <a:xfrm>
          <a:off x="10515600" y="1302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44450</xdr:rowOff>
    </xdr:from>
    <xdr:to>
      <xdr:col>55</xdr:col>
      <xdr:colOff>88900</xdr:colOff>
      <xdr:row>77</xdr:row>
      <xdr:rowOff>44450</xdr:rowOff>
    </xdr:to>
    <xdr:cxnSp macro="">
      <xdr:nvCxnSpPr>
        <xdr:cNvPr id="294" name="直線コネクタ 293"/>
        <xdr:cNvCxnSpPr/>
      </xdr:nvCxnSpPr>
      <xdr:spPr>
        <a:xfrm>
          <a:off x="10388600" y="1324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162577</xdr:rowOff>
    </xdr:from>
    <xdr:ext cx="469744" cy="259045"/>
    <xdr:sp macro="" textlink="">
      <xdr:nvSpPr>
        <xdr:cNvPr id="295" name="【福祉施設】&#10;一人当たり面積平均値テキスト"/>
        <xdr:cNvSpPr txBox="1"/>
      </xdr:nvSpPr>
      <xdr:spPr>
        <a:xfrm>
          <a:off x="10515600" y="1405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139700</xdr:rowOff>
    </xdr:from>
    <xdr:to>
      <xdr:col>55</xdr:col>
      <xdr:colOff>50800</xdr:colOff>
      <xdr:row>83</xdr:row>
      <xdr:rowOff>69850</xdr:rowOff>
    </xdr:to>
    <xdr:sp macro="" textlink="">
      <xdr:nvSpPr>
        <xdr:cNvPr id="296" name="フローチャート: 判断 295"/>
        <xdr:cNvSpPr/>
      </xdr:nvSpPr>
      <xdr:spPr>
        <a:xfrm>
          <a:off x="104267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50800</xdr:rowOff>
    </xdr:from>
    <xdr:to>
      <xdr:col>50</xdr:col>
      <xdr:colOff>165100</xdr:colOff>
      <xdr:row>82</xdr:row>
      <xdr:rowOff>152400</xdr:rowOff>
    </xdr:to>
    <xdr:sp macro="" textlink="">
      <xdr:nvSpPr>
        <xdr:cNvPr id="297" name="フローチャート: 判断 296"/>
        <xdr:cNvSpPr/>
      </xdr:nvSpPr>
      <xdr:spPr>
        <a:xfrm>
          <a:off x="9588500" y="1410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31750</xdr:rowOff>
    </xdr:from>
    <xdr:to>
      <xdr:col>46</xdr:col>
      <xdr:colOff>38100</xdr:colOff>
      <xdr:row>83</xdr:row>
      <xdr:rowOff>133350</xdr:rowOff>
    </xdr:to>
    <xdr:sp macro="" textlink="">
      <xdr:nvSpPr>
        <xdr:cNvPr id="298" name="フローチャート: 判断 297"/>
        <xdr:cNvSpPr/>
      </xdr:nvSpPr>
      <xdr:spPr>
        <a:xfrm>
          <a:off x="8699500" y="1426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9" name="テキスト ボックス 29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0" name="テキスト ボックス 29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1" name="テキスト ボックス 30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2" name="テキスト ボックス 30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3" name="テキスト ボックス 30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107950</xdr:rowOff>
    </xdr:from>
    <xdr:to>
      <xdr:col>55</xdr:col>
      <xdr:colOff>50800</xdr:colOff>
      <xdr:row>84</xdr:row>
      <xdr:rowOff>38100</xdr:rowOff>
    </xdr:to>
    <xdr:sp macro="" textlink="">
      <xdr:nvSpPr>
        <xdr:cNvPr id="304" name="楕円 303"/>
        <xdr:cNvSpPr/>
      </xdr:nvSpPr>
      <xdr:spPr>
        <a:xfrm>
          <a:off x="10426700" y="1433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86377</xdr:rowOff>
    </xdr:from>
    <xdr:ext cx="469744" cy="259045"/>
    <xdr:sp macro="" textlink="">
      <xdr:nvSpPr>
        <xdr:cNvPr id="305" name="【福祉施設】&#10;一人当たり面積該当値テキスト"/>
        <xdr:cNvSpPr txBox="1"/>
      </xdr:nvSpPr>
      <xdr:spPr>
        <a:xfrm>
          <a:off x="10515600"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107950</xdr:rowOff>
    </xdr:from>
    <xdr:to>
      <xdr:col>50</xdr:col>
      <xdr:colOff>165100</xdr:colOff>
      <xdr:row>84</xdr:row>
      <xdr:rowOff>38100</xdr:rowOff>
    </xdr:to>
    <xdr:sp macro="" textlink="">
      <xdr:nvSpPr>
        <xdr:cNvPr id="306" name="楕円 305"/>
        <xdr:cNvSpPr/>
      </xdr:nvSpPr>
      <xdr:spPr>
        <a:xfrm>
          <a:off x="9588500" y="1433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158750</xdr:rowOff>
    </xdr:from>
    <xdr:to>
      <xdr:col>55</xdr:col>
      <xdr:colOff>0</xdr:colOff>
      <xdr:row>83</xdr:row>
      <xdr:rowOff>158750</xdr:rowOff>
    </xdr:to>
    <xdr:cxnSp macro="">
      <xdr:nvCxnSpPr>
        <xdr:cNvPr id="307" name="直線コネクタ 306"/>
        <xdr:cNvCxnSpPr/>
      </xdr:nvCxnSpPr>
      <xdr:spPr>
        <a:xfrm>
          <a:off x="9639300" y="14389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139700</xdr:rowOff>
    </xdr:from>
    <xdr:to>
      <xdr:col>46</xdr:col>
      <xdr:colOff>38100</xdr:colOff>
      <xdr:row>85</xdr:row>
      <xdr:rowOff>69850</xdr:rowOff>
    </xdr:to>
    <xdr:sp macro="" textlink="">
      <xdr:nvSpPr>
        <xdr:cNvPr id="308" name="楕円 307"/>
        <xdr:cNvSpPr/>
      </xdr:nvSpPr>
      <xdr:spPr>
        <a:xfrm>
          <a:off x="86995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158750</xdr:rowOff>
    </xdr:from>
    <xdr:to>
      <xdr:col>50</xdr:col>
      <xdr:colOff>114300</xdr:colOff>
      <xdr:row>85</xdr:row>
      <xdr:rowOff>19050</xdr:rowOff>
    </xdr:to>
    <xdr:cxnSp macro="">
      <xdr:nvCxnSpPr>
        <xdr:cNvPr id="309" name="直線コネクタ 308"/>
        <xdr:cNvCxnSpPr/>
      </xdr:nvCxnSpPr>
      <xdr:spPr>
        <a:xfrm flipV="1">
          <a:off x="8750300" y="14389100"/>
          <a:ext cx="8890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80</xdr:row>
      <xdr:rowOff>168927</xdr:rowOff>
    </xdr:from>
    <xdr:ext cx="469744" cy="259045"/>
    <xdr:sp macro="" textlink="">
      <xdr:nvSpPr>
        <xdr:cNvPr id="310" name="n_1aveValue【福祉施設】&#10;一人当たり面積"/>
        <xdr:cNvSpPr txBox="1"/>
      </xdr:nvSpPr>
      <xdr:spPr>
        <a:xfrm>
          <a:off x="9391727" y="1388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149877</xdr:rowOff>
    </xdr:from>
    <xdr:ext cx="469744" cy="259045"/>
    <xdr:sp macro="" textlink="">
      <xdr:nvSpPr>
        <xdr:cNvPr id="311" name="n_2aveValue【福祉施設】&#10;一人当たり面積"/>
        <xdr:cNvSpPr txBox="1"/>
      </xdr:nvSpPr>
      <xdr:spPr>
        <a:xfrm>
          <a:off x="8515427" y="1403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29227</xdr:rowOff>
    </xdr:from>
    <xdr:ext cx="469744" cy="259045"/>
    <xdr:sp macro="" textlink="">
      <xdr:nvSpPr>
        <xdr:cNvPr id="312" name="n_1mainValue【福祉施設】&#10;一人当たり面積"/>
        <xdr:cNvSpPr txBox="1"/>
      </xdr:nvSpPr>
      <xdr:spPr>
        <a:xfrm>
          <a:off x="9391727" y="1443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60977</xdr:rowOff>
    </xdr:from>
    <xdr:ext cx="469744" cy="259045"/>
    <xdr:sp macro="" textlink="">
      <xdr:nvSpPr>
        <xdr:cNvPr id="313" name="n_2mainValue【福祉施設】&#10;一人当たり面積"/>
        <xdr:cNvSpPr txBox="1"/>
      </xdr:nvSpPr>
      <xdr:spPr>
        <a:xfrm>
          <a:off x="8515427"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4" name="正方形/長方形 31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5" name="正方形/長方形 31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6" name="正方形/長方形 31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7" name="正方形/長方形 31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8" name="正方形/長方形 31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9" name="正方形/長方形 31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0" name="正方形/長方形 31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1" name="正方形/長方形 32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2" name="テキスト ボックス 32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3" name="直線コネクタ 32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24" name="テキスト ボックス 323"/>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25" name="直線コネクタ 324"/>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26" name="テキスト ボックス 325"/>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27" name="直線コネクタ 326"/>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28" name="テキスト ボックス 327"/>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29" name="直線コネクタ 328"/>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30" name="テキスト ボックス 329"/>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31" name="直線コネクタ 330"/>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32" name="テキスト ボックス 331"/>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33" name="直線コネクタ 332"/>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34" name="テキスト ボックス 333"/>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5" name="直線コネクタ 33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6" name="テキスト ボックス 335"/>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108</xdr:row>
      <xdr:rowOff>81914</xdr:rowOff>
    </xdr:to>
    <xdr:cxnSp macro="">
      <xdr:nvCxnSpPr>
        <xdr:cNvPr id="338" name="直線コネクタ 337"/>
        <xdr:cNvCxnSpPr/>
      </xdr:nvCxnSpPr>
      <xdr:spPr>
        <a:xfrm flipV="1">
          <a:off x="4634865" y="17145000"/>
          <a:ext cx="0" cy="1453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85741</xdr:rowOff>
    </xdr:from>
    <xdr:ext cx="405111" cy="259045"/>
    <xdr:sp macro="" textlink="">
      <xdr:nvSpPr>
        <xdr:cNvPr id="339" name="【市民会館】&#10;有形固定資産減価償却率最小値テキスト"/>
        <xdr:cNvSpPr txBox="1"/>
      </xdr:nvSpPr>
      <xdr:spPr>
        <a:xfrm>
          <a:off x="4673600" y="18602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81914</xdr:rowOff>
    </xdr:from>
    <xdr:to>
      <xdr:col>24</xdr:col>
      <xdr:colOff>152400</xdr:colOff>
      <xdr:row>108</xdr:row>
      <xdr:rowOff>81914</xdr:rowOff>
    </xdr:to>
    <xdr:cxnSp macro="">
      <xdr:nvCxnSpPr>
        <xdr:cNvPr id="340" name="直線コネクタ 339"/>
        <xdr:cNvCxnSpPr/>
      </xdr:nvCxnSpPr>
      <xdr:spPr>
        <a:xfrm>
          <a:off x="4546600" y="18598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341" name="【市民会館】&#10;有形固定資産減価償却率最大値テキスト"/>
        <xdr:cNvSpPr txBox="1"/>
      </xdr:nvSpPr>
      <xdr:spPr>
        <a:xfrm>
          <a:off x="4673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42" name="直線コネクタ 341"/>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139082</xdr:rowOff>
    </xdr:from>
    <xdr:ext cx="405111" cy="259045"/>
    <xdr:sp macro="" textlink="">
      <xdr:nvSpPr>
        <xdr:cNvPr id="343" name="【市民会館】&#10;有形固定資産減価償却率平均値テキスト"/>
        <xdr:cNvSpPr txBox="1"/>
      </xdr:nvSpPr>
      <xdr:spPr>
        <a:xfrm>
          <a:off x="4673600" y="179698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160655</xdr:rowOff>
    </xdr:from>
    <xdr:to>
      <xdr:col>24</xdr:col>
      <xdr:colOff>114300</xdr:colOff>
      <xdr:row>105</xdr:row>
      <xdr:rowOff>90805</xdr:rowOff>
    </xdr:to>
    <xdr:sp macro="" textlink="">
      <xdr:nvSpPr>
        <xdr:cNvPr id="344" name="フローチャート: 判断 343"/>
        <xdr:cNvSpPr/>
      </xdr:nvSpPr>
      <xdr:spPr>
        <a:xfrm>
          <a:off x="4584700" y="1799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164464</xdr:rowOff>
    </xdr:from>
    <xdr:to>
      <xdr:col>20</xdr:col>
      <xdr:colOff>38100</xdr:colOff>
      <xdr:row>105</xdr:row>
      <xdr:rowOff>94614</xdr:rowOff>
    </xdr:to>
    <xdr:sp macro="" textlink="">
      <xdr:nvSpPr>
        <xdr:cNvPr id="345" name="フローチャート: 判断 344"/>
        <xdr:cNvSpPr/>
      </xdr:nvSpPr>
      <xdr:spPr>
        <a:xfrm>
          <a:off x="3746500" y="1799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21589</xdr:rowOff>
    </xdr:from>
    <xdr:to>
      <xdr:col>15</xdr:col>
      <xdr:colOff>101600</xdr:colOff>
      <xdr:row>105</xdr:row>
      <xdr:rowOff>123189</xdr:rowOff>
    </xdr:to>
    <xdr:sp macro="" textlink="">
      <xdr:nvSpPr>
        <xdr:cNvPr id="346" name="フローチャート: 判断 345"/>
        <xdr:cNvSpPr/>
      </xdr:nvSpPr>
      <xdr:spPr>
        <a:xfrm>
          <a:off x="2857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7" name="テキスト ボックス 34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8" name="テキスト ボックス 34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49" name="テキスト ボックス 34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0" name="テキスト ボックス 34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1" name="テキスト ボックス 35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162561</xdr:rowOff>
    </xdr:from>
    <xdr:to>
      <xdr:col>24</xdr:col>
      <xdr:colOff>114300</xdr:colOff>
      <xdr:row>104</xdr:row>
      <xdr:rowOff>92711</xdr:rowOff>
    </xdr:to>
    <xdr:sp macro="" textlink="">
      <xdr:nvSpPr>
        <xdr:cNvPr id="352" name="楕円 351"/>
        <xdr:cNvSpPr/>
      </xdr:nvSpPr>
      <xdr:spPr>
        <a:xfrm>
          <a:off x="4584700" y="1782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13988</xdr:rowOff>
    </xdr:from>
    <xdr:ext cx="405111" cy="259045"/>
    <xdr:sp macro="" textlink="">
      <xdr:nvSpPr>
        <xdr:cNvPr id="353" name="【市民会館】&#10;有形固定資産減価償却率該当値テキスト"/>
        <xdr:cNvSpPr txBox="1"/>
      </xdr:nvSpPr>
      <xdr:spPr>
        <a:xfrm>
          <a:off x="4673600" y="1767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34925</xdr:rowOff>
    </xdr:from>
    <xdr:to>
      <xdr:col>20</xdr:col>
      <xdr:colOff>38100</xdr:colOff>
      <xdr:row>104</xdr:row>
      <xdr:rowOff>136525</xdr:rowOff>
    </xdr:to>
    <xdr:sp macro="" textlink="">
      <xdr:nvSpPr>
        <xdr:cNvPr id="354" name="楕円 353"/>
        <xdr:cNvSpPr/>
      </xdr:nvSpPr>
      <xdr:spPr>
        <a:xfrm>
          <a:off x="3746500" y="1786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41911</xdr:rowOff>
    </xdr:from>
    <xdr:to>
      <xdr:col>24</xdr:col>
      <xdr:colOff>63500</xdr:colOff>
      <xdr:row>104</xdr:row>
      <xdr:rowOff>85725</xdr:rowOff>
    </xdr:to>
    <xdr:cxnSp macro="">
      <xdr:nvCxnSpPr>
        <xdr:cNvPr id="355" name="直線コネクタ 354"/>
        <xdr:cNvCxnSpPr/>
      </xdr:nvCxnSpPr>
      <xdr:spPr>
        <a:xfrm flipV="1">
          <a:off x="3797300" y="17872711"/>
          <a:ext cx="8382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78739</xdr:rowOff>
    </xdr:from>
    <xdr:to>
      <xdr:col>15</xdr:col>
      <xdr:colOff>101600</xdr:colOff>
      <xdr:row>105</xdr:row>
      <xdr:rowOff>8889</xdr:rowOff>
    </xdr:to>
    <xdr:sp macro="" textlink="">
      <xdr:nvSpPr>
        <xdr:cNvPr id="356" name="楕円 355"/>
        <xdr:cNvSpPr/>
      </xdr:nvSpPr>
      <xdr:spPr>
        <a:xfrm>
          <a:off x="2857500" y="1790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85725</xdr:rowOff>
    </xdr:from>
    <xdr:to>
      <xdr:col>19</xdr:col>
      <xdr:colOff>177800</xdr:colOff>
      <xdr:row>104</xdr:row>
      <xdr:rowOff>129539</xdr:rowOff>
    </xdr:to>
    <xdr:cxnSp macro="">
      <xdr:nvCxnSpPr>
        <xdr:cNvPr id="357" name="直線コネクタ 356"/>
        <xdr:cNvCxnSpPr/>
      </xdr:nvCxnSpPr>
      <xdr:spPr>
        <a:xfrm flipV="1">
          <a:off x="2908300" y="17916525"/>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85741</xdr:rowOff>
    </xdr:from>
    <xdr:ext cx="405111" cy="259045"/>
    <xdr:sp macro="" textlink="">
      <xdr:nvSpPr>
        <xdr:cNvPr id="358" name="n_1aveValue【市民会館】&#10;有形固定資産減価償却率"/>
        <xdr:cNvSpPr txBox="1"/>
      </xdr:nvSpPr>
      <xdr:spPr>
        <a:xfrm>
          <a:off x="3582044" y="18087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114316</xdr:rowOff>
    </xdr:from>
    <xdr:ext cx="405111" cy="259045"/>
    <xdr:sp macro="" textlink="">
      <xdr:nvSpPr>
        <xdr:cNvPr id="359" name="n_2aveValue【市民会館】&#10;有形固定資産減価償却率"/>
        <xdr:cNvSpPr txBox="1"/>
      </xdr:nvSpPr>
      <xdr:spPr>
        <a:xfrm>
          <a:off x="2705744" y="1811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153052</xdr:rowOff>
    </xdr:from>
    <xdr:ext cx="405111" cy="259045"/>
    <xdr:sp macro="" textlink="">
      <xdr:nvSpPr>
        <xdr:cNvPr id="360" name="n_1mainValue【市民会館】&#10;有形固定資産減価償却率"/>
        <xdr:cNvSpPr txBox="1"/>
      </xdr:nvSpPr>
      <xdr:spPr>
        <a:xfrm>
          <a:off x="3582044" y="1764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25416</xdr:rowOff>
    </xdr:from>
    <xdr:ext cx="405111" cy="259045"/>
    <xdr:sp macro="" textlink="">
      <xdr:nvSpPr>
        <xdr:cNvPr id="361" name="n_2mainValue【市民会館】&#10;有形固定資産減価償却率"/>
        <xdr:cNvSpPr txBox="1"/>
      </xdr:nvSpPr>
      <xdr:spPr>
        <a:xfrm>
          <a:off x="2705744" y="17684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2" name="正方形/長方形 36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3" name="正方形/長方形 36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4" name="正方形/長方形 36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5" name="正方形/長方形 36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6" name="正方形/長方形 36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7" name="正方形/長方形 36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8" name="正方形/長方形 36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9" name="正方形/長方形 36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0" name="テキスト ボックス 36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1" name="直線コネクタ 37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72" name="直線コネクタ 371"/>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73" name="テキスト ボックス 372"/>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74" name="直線コネクタ 373"/>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75" name="テキスト ボックス 374"/>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76" name="直線コネクタ 375"/>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77" name="テキスト ボックス 376"/>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78" name="直線コネクタ 377"/>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79" name="テキスト ボックス 378"/>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80" name="直線コネクタ 379"/>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81" name="テキスト ボックス 380"/>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2" name="直線コネクタ 38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3" name="テキスト ボックス 38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99061</xdr:rowOff>
    </xdr:from>
    <xdr:to>
      <xdr:col>54</xdr:col>
      <xdr:colOff>189865</xdr:colOff>
      <xdr:row>108</xdr:row>
      <xdr:rowOff>7620</xdr:rowOff>
    </xdr:to>
    <xdr:cxnSp macro="">
      <xdr:nvCxnSpPr>
        <xdr:cNvPr id="385" name="直線コネクタ 384"/>
        <xdr:cNvCxnSpPr/>
      </xdr:nvCxnSpPr>
      <xdr:spPr>
        <a:xfrm flipV="1">
          <a:off x="10476865" y="17244061"/>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11447</xdr:rowOff>
    </xdr:from>
    <xdr:ext cx="469744" cy="259045"/>
    <xdr:sp macro="" textlink="">
      <xdr:nvSpPr>
        <xdr:cNvPr id="386" name="【市民会館】&#10;一人当たり面積最小値テキスト"/>
        <xdr:cNvSpPr txBox="1"/>
      </xdr:nvSpPr>
      <xdr:spPr>
        <a:xfrm>
          <a:off x="10515600"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7620</xdr:rowOff>
    </xdr:from>
    <xdr:to>
      <xdr:col>55</xdr:col>
      <xdr:colOff>88900</xdr:colOff>
      <xdr:row>108</xdr:row>
      <xdr:rowOff>7620</xdr:rowOff>
    </xdr:to>
    <xdr:cxnSp macro="">
      <xdr:nvCxnSpPr>
        <xdr:cNvPr id="387" name="直線コネクタ 386"/>
        <xdr:cNvCxnSpPr/>
      </xdr:nvCxnSpPr>
      <xdr:spPr>
        <a:xfrm>
          <a:off x="10388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45738</xdr:rowOff>
    </xdr:from>
    <xdr:ext cx="469744" cy="259045"/>
    <xdr:sp macro="" textlink="">
      <xdr:nvSpPr>
        <xdr:cNvPr id="388" name="【市民会館】&#10;一人当たり面積最大値テキスト"/>
        <xdr:cNvSpPr txBox="1"/>
      </xdr:nvSpPr>
      <xdr:spPr>
        <a:xfrm>
          <a:off x="10515600" y="1701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99061</xdr:rowOff>
    </xdr:from>
    <xdr:to>
      <xdr:col>55</xdr:col>
      <xdr:colOff>88900</xdr:colOff>
      <xdr:row>100</xdr:row>
      <xdr:rowOff>99061</xdr:rowOff>
    </xdr:to>
    <xdr:cxnSp macro="">
      <xdr:nvCxnSpPr>
        <xdr:cNvPr id="389" name="直線コネクタ 388"/>
        <xdr:cNvCxnSpPr/>
      </xdr:nvCxnSpPr>
      <xdr:spPr>
        <a:xfrm>
          <a:off x="10388600" y="1724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156227</xdr:rowOff>
    </xdr:from>
    <xdr:ext cx="469744" cy="259045"/>
    <xdr:sp macro="" textlink="">
      <xdr:nvSpPr>
        <xdr:cNvPr id="390" name="【市民会館】&#10;一人当たり面積平均値テキスト"/>
        <xdr:cNvSpPr txBox="1"/>
      </xdr:nvSpPr>
      <xdr:spPr>
        <a:xfrm>
          <a:off x="10515600" y="1798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6350</xdr:rowOff>
    </xdr:from>
    <xdr:to>
      <xdr:col>55</xdr:col>
      <xdr:colOff>50800</xdr:colOff>
      <xdr:row>105</xdr:row>
      <xdr:rowOff>107950</xdr:rowOff>
    </xdr:to>
    <xdr:sp macro="" textlink="">
      <xdr:nvSpPr>
        <xdr:cNvPr id="391" name="フローチャート: 判断 390"/>
        <xdr:cNvSpPr/>
      </xdr:nvSpPr>
      <xdr:spPr>
        <a:xfrm>
          <a:off x="10426700" y="180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44450</xdr:rowOff>
    </xdr:from>
    <xdr:to>
      <xdr:col>50</xdr:col>
      <xdr:colOff>165100</xdr:colOff>
      <xdr:row>105</xdr:row>
      <xdr:rowOff>146050</xdr:rowOff>
    </xdr:to>
    <xdr:sp macro="" textlink="">
      <xdr:nvSpPr>
        <xdr:cNvPr id="392" name="フローチャート: 判断 391"/>
        <xdr:cNvSpPr/>
      </xdr:nvSpPr>
      <xdr:spPr>
        <a:xfrm>
          <a:off x="9588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67311</xdr:rowOff>
    </xdr:from>
    <xdr:to>
      <xdr:col>46</xdr:col>
      <xdr:colOff>38100</xdr:colOff>
      <xdr:row>105</xdr:row>
      <xdr:rowOff>168911</xdr:rowOff>
    </xdr:to>
    <xdr:sp macro="" textlink="">
      <xdr:nvSpPr>
        <xdr:cNvPr id="393" name="フローチャート: 判断 392"/>
        <xdr:cNvSpPr/>
      </xdr:nvSpPr>
      <xdr:spPr>
        <a:xfrm>
          <a:off x="86995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4" name="テキスト ボックス 39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5" name="テキスト ボックス 39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6" name="テキスト ボックス 39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7" name="テキスト ボックス 39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8" name="テキスト ボックス 39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170180</xdr:rowOff>
    </xdr:from>
    <xdr:to>
      <xdr:col>55</xdr:col>
      <xdr:colOff>50800</xdr:colOff>
      <xdr:row>105</xdr:row>
      <xdr:rowOff>100330</xdr:rowOff>
    </xdr:to>
    <xdr:sp macro="" textlink="">
      <xdr:nvSpPr>
        <xdr:cNvPr id="399" name="楕円 398"/>
        <xdr:cNvSpPr/>
      </xdr:nvSpPr>
      <xdr:spPr>
        <a:xfrm>
          <a:off x="10426700" y="1800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21607</xdr:rowOff>
    </xdr:from>
    <xdr:ext cx="469744" cy="259045"/>
    <xdr:sp macro="" textlink="">
      <xdr:nvSpPr>
        <xdr:cNvPr id="400" name="【市民会館】&#10;一人当たり面積該当値テキスト"/>
        <xdr:cNvSpPr txBox="1"/>
      </xdr:nvSpPr>
      <xdr:spPr>
        <a:xfrm>
          <a:off x="10515600"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162561</xdr:rowOff>
    </xdr:from>
    <xdr:to>
      <xdr:col>50</xdr:col>
      <xdr:colOff>165100</xdr:colOff>
      <xdr:row>105</xdr:row>
      <xdr:rowOff>92711</xdr:rowOff>
    </xdr:to>
    <xdr:sp macro="" textlink="">
      <xdr:nvSpPr>
        <xdr:cNvPr id="401" name="楕円 400"/>
        <xdr:cNvSpPr/>
      </xdr:nvSpPr>
      <xdr:spPr>
        <a:xfrm>
          <a:off x="9588500" y="179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41911</xdr:rowOff>
    </xdr:from>
    <xdr:to>
      <xdr:col>55</xdr:col>
      <xdr:colOff>0</xdr:colOff>
      <xdr:row>105</xdr:row>
      <xdr:rowOff>49530</xdr:rowOff>
    </xdr:to>
    <xdr:cxnSp macro="">
      <xdr:nvCxnSpPr>
        <xdr:cNvPr id="402" name="直線コネクタ 401"/>
        <xdr:cNvCxnSpPr/>
      </xdr:nvCxnSpPr>
      <xdr:spPr>
        <a:xfrm>
          <a:off x="9639300" y="1804416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162561</xdr:rowOff>
    </xdr:from>
    <xdr:to>
      <xdr:col>46</xdr:col>
      <xdr:colOff>38100</xdr:colOff>
      <xdr:row>105</xdr:row>
      <xdr:rowOff>92711</xdr:rowOff>
    </xdr:to>
    <xdr:sp macro="" textlink="">
      <xdr:nvSpPr>
        <xdr:cNvPr id="403" name="楕円 402"/>
        <xdr:cNvSpPr/>
      </xdr:nvSpPr>
      <xdr:spPr>
        <a:xfrm>
          <a:off x="8699500" y="179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41911</xdr:rowOff>
    </xdr:from>
    <xdr:to>
      <xdr:col>50</xdr:col>
      <xdr:colOff>114300</xdr:colOff>
      <xdr:row>105</xdr:row>
      <xdr:rowOff>41911</xdr:rowOff>
    </xdr:to>
    <xdr:cxnSp macro="">
      <xdr:nvCxnSpPr>
        <xdr:cNvPr id="404" name="直線コネクタ 403"/>
        <xdr:cNvCxnSpPr/>
      </xdr:nvCxnSpPr>
      <xdr:spPr>
        <a:xfrm>
          <a:off x="8750300" y="180441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137177</xdr:rowOff>
    </xdr:from>
    <xdr:ext cx="469744" cy="259045"/>
    <xdr:sp macro="" textlink="">
      <xdr:nvSpPr>
        <xdr:cNvPr id="405" name="n_1aveValue【市民会館】&#10;一人当たり面積"/>
        <xdr:cNvSpPr txBox="1"/>
      </xdr:nvSpPr>
      <xdr:spPr>
        <a:xfrm>
          <a:off x="9391727" y="181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160038</xdr:rowOff>
    </xdr:from>
    <xdr:ext cx="469744" cy="259045"/>
    <xdr:sp macro="" textlink="">
      <xdr:nvSpPr>
        <xdr:cNvPr id="406" name="n_2aveValue【市民会館】&#10;一人当たり面積"/>
        <xdr:cNvSpPr txBox="1"/>
      </xdr:nvSpPr>
      <xdr:spPr>
        <a:xfrm>
          <a:off x="8515427" y="1816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109238</xdr:rowOff>
    </xdr:from>
    <xdr:ext cx="469744" cy="259045"/>
    <xdr:sp macro="" textlink="">
      <xdr:nvSpPr>
        <xdr:cNvPr id="407" name="n_1mainValue【市民会館】&#10;一人当たり面積"/>
        <xdr:cNvSpPr txBox="1"/>
      </xdr:nvSpPr>
      <xdr:spPr>
        <a:xfrm>
          <a:off x="9391727" y="1776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109238</xdr:rowOff>
    </xdr:from>
    <xdr:ext cx="469744" cy="259045"/>
    <xdr:sp macro="" textlink="">
      <xdr:nvSpPr>
        <xdr:cNvPr id="408" name="n_2mainValue【市民会館】&#10;一人当たり面積"/>
        <xdr:cNvSpPr txBox="1"/>
      </xdr:nvSpPr>
      <xdr:spPr>
        <a:xfrm>
          <a:off x="8515427" y="1776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09" name="正方形/長方形 40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0" name="正方形/長方形 40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1" name="正方形/長方形 41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2" name="正方形/長方形 41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3" name="正方形/長方形 41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4" name="正方形/長方形 41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5" name="正方形/長方形 41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6" name="正方形/長方形 41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7" name="テキスト ボックス 41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8" name="直線コネクタ 41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19" name="テキスト ボックス 418"/>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20" name="直線コネクタ 419"/>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21" name="テキスト ボックス 420"/>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22" name="直線コネクタ 421"/>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23" name="テキスト ボックス 422"/>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24" name="直線コネクタ 423"/>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25" name="テキスト ボックス 424"/>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26" name="直線コネクタ 425"/>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27" name="テキスト ボックス 426"/>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8" name="直線コネクタ 42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29" name="テキスト ボックス 42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46482</xdr:rowOff>
    </xdr:from>
    <xdr:to>
      <xdr:col>85</xdr:col>
      <xdr:colOff>126364</xdr:colOff>
      <xdr:row>41</xdr:row>
      <xdr:rowOff>44196</xdr:rowOff>
    </xdr:to>
    <xdr:cxnSp macro="">
      <xdr:nvCxnSpPr>
        <xdr:cNvPr id="431" name="直線コネクタ 430"/>
        <xdr:cNvCxnSpPr/>
      </xdr:nvCxnSpPr>
      <xdr:spPr>
        <a:xfrm flipV="1">
          <a:off x="16318864" y="5704332"/>
          <a:ext cx="0" cy="136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48023</xdr:rowOff>
    </xdr:from>
    <xdr:ext cx="405111" cy="259045"/>
    <xdr:sp macro="" textlink="">
      <xdr:nvSpPr>
        <xdr:cNvPr id="432" name="【一般廃棄物処理施設】&#10;有形固定資産減価償却率最小値テキスト"/>
        <xdr:cNvSpPr txBox="1"/>
      </xdr:nvSpPr>
      <xdr:spPr>
        <a:xfrm>
          <a:off x="16357600" y="7077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44196</xdr:rowOff>
    </xdr:from>
    <xdr:to>
      <xdr:col>86</xdr:col>
      <xdr:colOff>25400</xdr:colOff>
      <xdr:row>41</xdr:row>
      <xdr:rowOff>44196</xdr:rowOff>
    </xdr:to>
    <xdr:cxnSp macro="">
      <xdr:nvCxnSpPr>
        <xdr:cNvPr id="433" name="直線コネクタ 432"/>
        <xdr:cNvCxnSpPr/>
      </xdr:nvCxnSpPr>
      <xdr:spPr>
        <a:xfrm>
          <a:off x="16230600" y="7073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164609</xdr:rowOff>
    </xdr:from>
    <xdr:ext cx="405111" cy="259045"/>
    <xdr:sp macro="" textlink="">
      <xdr:nvSpPr>
        <xdr:cNvPr id="434" name="【一般廃棄物処理施設】&#10;有形固定資産減価償却率最大値テキスト"/>
        <xdr:cNvSpPr txBox="1"/>
      </xdr:nvSpPr>
      <xdr:spPr>
        <a:xfrm>
          <a:off x="16357600" y="5479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46482</xdr:rowOff>
    </xdr:from>
    <xdr:to>
      <xdr:col>86</xdr:col>
      <xdr:colOff>25400</xdr:colOff>
      <xdr:row>33</xdr:row>
      <xdr:rowOff>46482</xdr:rowOff>
    </xdr:to>
    <xdr:cxnSp macro="">
      <xdr:nvCxnSpPr>
        <xdr:cNvPr id="435" name="直線コネクタ 434"/>
        <xdr:cNvCxnSpPr/>
      </xdr:nvCxnSpPr>
      <xdr:spPr>
        <a:xfrm>
          <a:off x="16230600" y="570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71137</xdr:rowOff>
    </xdr:from>
    <xdr:ext cx="405111" cy="259045"/>
    <xdr:sp macro="" textlink="">
      <xdr:nvSpPr>
        <xdr:cNvPr id="436" name="【一般廃棄物処理施設】&#10;有形固定資産減価償却率平均値テキスト"/>
        <xdr:cNvSpPr txBox="1"/>
      </xdr:nvSpPr>
      <xdr:spPr>
        <a:xfrm>
          <a:off x="16357600" y="6243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48260</xdr:rowOff>
    </xdr:from>
    <xdr:to>
      <xdr:col>85</xdr:col>
      <xdr:colOff>177800</xdr:colOff>
      <xdr:row>37</xdr:row>
      <xdr:rowOff>149860</xdr:rowOff>
    </xdr:to>
    <xdr:sp macro="" textlink="">
      <xdr:nvSpPr>
        <xdr:cNvPr id="437" name="フローチャート: 判断 436"/>
        <xdr:cNvSpPr/>
      </xdr:nvSpPr>
      <xdr:spPr>
        <a:xfrm>
          <a:off x="16268700" y="639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105410</xdr:rowOff>
    </xdr:from>
    <xdr:to>
      <xdr:col>81</xdr:col>
      <xdr:colOff>101600</xdr:colOff>
      <xdr:row>37</xdr:row>
      <xdr:rowOff>35560</xdr:rowOff>
    </xdr:to>
    <xdr:sp macro="" textlink="">
      <xdr:nvSpPr>
        <xdr:cNvPr id="438" name="フローチャート: 判断 437"/>
        <xdr:cNvSpPr/>
      </xdr:nvSpPr>
      <xdr:spPr>
        <a:xfrm>
          <a:off x="15430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105410</xdr:rowOff>
    </xdr:from>
    <xdr:to>
      <xdr:col>76</xdr:col>
      <xdr:colOff>165100</xdr:colOff>
      <xdr:row>38</xdr:row>
      <xdr:rowOff>35560</xdr:rowOff>
    </xdr:to>
    <xdr:sp macro="" textlink="">
      <xdr:nvSpPr>
        <xdr:cNvPr id="439" name="フローチャート: 判断 438"/>
        <xdr:cNvSpPr/>
      </xdr:nvSpPr>
      <xdr:spPr>
        <a:xfrm>
          <a:off x="14541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0" name="テキスト ボックス 43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1" name="テキスト ボックス 44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2" name="テキスト ボックス 44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3" name="テキスト ボックス 44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4" name="テキスト ボックス 44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137414</xdr:rowOff>
    </xdr:from>
    <xdr:to>
      <xdr:col>85</xdr:col>
      <xdr:colOff>177800</xdr:colOff>
      <xdr:row>40</xdr:row>
      <xdr:rowOff>67564</xdr:rowOff>
    </xdr:to>
    <xdr:sp macro="" textlink="">
      <xdr:nvSpPr>
        <xdr:cNvPr id="445" name="楕円 444"/>
        <xdr:cNvSpPr/>
      </xdr:nvSpPr>
      <xdr:spPr>
        <a:xfrm>
          <a:off x="16268700" y="682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115841</xdr:rowOff>
    </xdr:from>
    <xdr:ext cx="405111" cy="259045"/>
    <xdr:sp macro="" textlink="">
      <xdr:nvSpPr>
        <xdr:cNvPr id="446" name="【一般廃棄物処理施設】&#10;有形固定資産減価償却率該当値テキスト"/>
        <xdr:cNvSpPr txBox="1"/>
      </xdr:nvSpPr>
      <xdr:spPr>
        <a:xfrm>
          <a:off x="16357600" y="680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27686</xdr:rowOff>
    </xdr:from>
    <xdr:to>
      <xdr:col>81</xdr:col>
      <xdr:colOff>101600</xdr:colOff>
      <xdr:row>40</xdr:row>
      <xdr:rowOff>129286</xdr:rowOff>
    </xdr:to>
    <xdr:sp macro="" textlink="">
      <xdr:nvSpPr>
        <xdr:cNvPr id="447" name="楕円 446"/>
        <xdr:cNvSpPr/>
      </xdr:nvSpPr>
      <xdr:spPr>
        <a:xfrm>
          <a:off x="15430500" y="688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16764</xdr:rowOff>
    </xdr:from>
    <xdr:to>
      <xdr:col>85</xdr:col>
      <xdr:colOff>127000</xdr:colOff>
      <xdr:row>40</xdr:row>
      <xdr:rowOff>78486</xdr:rowOff>
    </xdr:to>
    <xdr:cxnSp macro="">
      <xdr:nvCxnSpPr>
        <xdr:cNvPr id="448" name="直線コネクタ 447"/>
        <xdr:cNvCxnSpPr/>
      </xdr:nvCxnSpPr>
      <xdr:spPr>
        <a:xfrm flipV="1">
          <a:off x="15481300" y="6874764"/>
          <a:ext cx="8382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2540</xdr:rowOff>
    </xdr:from>
    <xdr:to>
      <xdr:col>76</xdr:col>
      <xdr:colOff>165100</xdr:colOff>
      <xdr:row>39</xdr:row>
      <xdr:rowOff>104140</xdr:rowOff>
    </xdr:to>
    <xdr:sp macro="" textlink="">
      <xdr:nvSpPr>
        <xdr:cNvPr id="449" name="楕円 448"/>
        <xdr:cNvSpPr/>
      </xdr:nvSpPr>
      <xdr:spPr>
        <a:xfrm>
          <a:off x="14541500" y="668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53340</xdr:rowOff>
    </xdr:from>
    <xdr:to>
      <xdr:col>81</xdr:col>
      <xdr:colOff>50800</xdr:colOff>
      <xdr:row>40</xdr:row>
      <xdr:rowOff>78486</xdr:rowOff>
    </xdr:to>
    <xdr:cxnSp macro="">
      <xdr:nvCxnSpPr>
        <xdr:cNvPr id="450" name="直線コネクタ 449"/>
        <xdr:cNvCxnSpPr/>
      </xdr:nvCxnSpPr>
      <xdr:spPr>
        <a:xfrm>
          <a:off x="14592300" y="6739890"/>
          <a:ext cx="8890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52087</xdr:rowOff>
    </xdr:from>
    <xdr:ext cx="405111" cy="259045"/>
    <xdr:sp macro="" textlink="">
      <xdr:nvSpPr>
        <xdr:cNvPr id="451" name="n_1aveValue【一般廃棄物処理施設】&#10;有形固定資産減価償却率"/>
        <xdr:cNvSpPr txBox="1"/>
      </xdr:nvSpPr>
      <xdr:spPr>
        <a:xfrm>
          <a:off x="152660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52087</xdr:rowOff>
    </xdr:from>
    <xdr:ext cx="405111" cy="259045"/>
    <xdr:sp macro="" textlink="">
      <xdr:nvSpPr>
        <xdr:cNvPr id="452" name="n_2aveValue【一般廃棄物処理施設】&#10;有形固定資産減価償却率"/>
        <xdr:cNvSpPr txBox="1"/>
      </xdr:nvSpPr>
      <xdr:spPr>
        <a:xfrm>
          <a:off x="14389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120413</xdr:rowOff>
    </xdr:from>
    <xdr:ext cx="405111" cy="259045"/>
    <xdr:sp macro="" textlink="">
      <xdr:nvSpPr>
        <xdr:cNvPr id="453" name="n_1mainValue【一般廃棄物処理施設】&#10;有形固定資産減価償却率"/>
        <xdr:cNvSpPr txBox="1"/>
      </xdr:nvSpPr>
      <xdr:spPr>
        <a:xfrm>
          <a:off x="15266044" y="6978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95267</xdr:rowOff>
    </xdr:from>
    <xdr:ext cx="405111" cy="259045"/>
    <xdr:sp macro="" textlink="">
      <xdr:nvSpPr>
        <xdr:cNvPr id="454" name="n_2mainValue【一般廃棄物処理施設】&#10;有形固定資産減価償却率"/>
        <xdr:cNvSpPr txBox="1"/>
      </xdr:nvSpPr>
      <xdr:spPr>
        <a:xfrm>
          <a:off x="14389744" y="678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5" name="直線コネクタ 46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66" name="テキスト ボックス 465"/>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7" name="直線コネクタ 46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68" name="テキスト ボックス 467"/>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9" name="直線コネクタ 46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470" name="テキスト ボックス 469"/>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1" name="直線コネクタ 47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472" name="テキスト ボックス 471"/>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3" name="直線コネクタ 47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74" name="テキスト ボックス 473"/>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5" name="直線コネクタ 47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6" name="テキスト ボックス 47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65951</xdr:rowOff>
    </xdr:from>
    <xdr:to>
      <xdr:col>116</xdr:col>
      <xdr:colOff>62864</xdr:colOff>
      <xdr:row>42</xdr:row>
      <xdr:rowOff>6528</xdr:rowOff>
    </xdr:to>
    <xdr:cxnSp macro="">
      <xdr:nvCxnSpPr>
        <xdr:cNvPr id="478" name="直線コネクタ 477"/>
        <xdr:cNvCxnSpPr/>
      </xdr:nvCxnSpPr>
      <xdr:spPr>
        <a:xfrm flipV="1">
          <a:off x="22160864" y="5723801"/>
          <a:ext cx="0" cy="1483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10355</xdr:rowOff>
    </xdr:from>
    <xdr:ext cx="469744" cy="259045"/>
    <xdr:sp macro="" textlink="">
      <xdr:nvSpPr>
        <xdr:cNvPr id="479" name="【一般廃棄物処理施設】&#10;一人当たり有形固定資産（償却資産）額最小値テキスト"/>
        <xdr:cNvSpPr txBox="1"/>
      </xdr:nvSpPr>
      <xdr:spPr>
        <a:xfrm>
          <a:off x="22199600" y="7211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6528</xdr:rowOff>
    </xdr:from>
    <xdr:to>
      <xdr:col>116</xdr:col>
      <xdr:colOff>152400</xdr:colOff>
      <xdr:row>42</xdr:row>
      <xdr:rowOff>6528</xdr:rowOff>
    </xdr:to>
    <xdr:cxnSp macro="">
      <xdr:nvCxnSpPr>
        <xdr:cNvPr id="480" name="直線コネクタ 479"/>
        <xdr:cNvCxnSpPr/>
      </xdr:nvCxnSpPr>
      <xdr:spPr>
        <a:xfrm>
          <a:off x="22072600" y="720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12628</xdr:rowOff>
    </xdr:from>
    <xdr:ext cx="599010" cy="259045"/>
    <xdr:sp macro="" textlink="">
      <xdr:nvSpPr>
        <xdr:cNvPr id="481" name="【一般廃棄物処理施設】&#10;一人当たり有形固定資産（償却資産）額最大値テキスト"/>
        <xdr:cNvSpPr txBox="1"/>
      </xdr:nvSpPr>
      <xdr:spPr>
        <a:xfrm>
          <a:off x="22199600" y="5499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65951</xdr:rowOff>
    </xdr:from>
    <xdr:to>
      <xdr:col>116</xdr:col>
      <xdr:colOff>152400</xdr:colOff>
      <xdr:row>33</xdr:row>
      <xdr:rowOff>65951</xdr:rowOff>
    </xdr:to>
    <xdr:cxnSp macro="">
      <xdr:nvCxnSpPr>
        <xdr:cNvPr id="482" name="直線コネクタ 481"/>
        <xdr:cNvCxnSpPr/>
      </xdr:nvCxnSpPr>
      <xdr:spPr>
        <a:xfrm>
          <a:off x="22072600" y="5723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59059</xdr:rowOff>
    </xdr:from>
    <xdr:ext cx="534377" cy="259045"/>
    <xdr:sp macro="" textlink="">
      <xdr:nvSpPr>
        <xdr:cNvPr id="483" name="【一般廃棄物処理施設】&#10;一人当たり有形固定資産（償却資産）額平均値テキスト"/>
        <xdr:cNvSpPr txBox="1"/>
      </xdr:nvSpPr>
      <xdr:spPr>
        <a:xfrm>
          <a:off x="22199600" y="6402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36182</xdr:rowOff>
    </xdr:from>
    <xdr:to>
      <xdr:col>116</xdr:col>
      <xdr:colOff>114300</xdr:colOff>
      <xdr:row>38</xdr:row>
      <xdr:rowOff>137782</xdr:rowOff>
    </xdr:to>
    <xdr:sp macro="" textlink="">
      <xdr:nvSpPr>
        <xdr:cNvPr id="484" name="フローチャート: 判断 483"/>
        <xdr:cNvSpPr/>
      </xdr:nvSpPr>
      <xdr:spPr>
        <a:xfrm>
          <a:off x="22110700" y="655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25603</xdr:rowOff>
    </xdr:from>
    <xdr:to>
      <xdr:col>112</xdr:col>
      <xdr:colOff>38100</xdr:colOff>
      <xdr:row>38</xdr:row>
      <xdr:rowOff>127203</xdr:rowOff>
    </xdr:to>
    <xdr:sp macro="" textlink="">
      <xdr:nvSpPr>
        <xdr:cNvPr id="485" name="フローチャート: 判断 484"/>
        <xdr:cNvSpPr/>
      </xdr:nvSpPr>
      <xdr:spPr>
        <a:xfrm>
          <a:off x="21272500" y="65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49784</xdr:rowOff>
    </xdr:from>
    <xdr:to>
      <xdr:col>107</xdr:col>
      <xdr:colOff>101600</xdr:colOff>
      <xdr:row>38</xdr:row>
      <xdr:rowOff>151384</xdr:rowOff>
    </xdr:to>
    <xdr:sp macro="" textlink="">
      <xdr:nvSpPr>
        <xdr:cNvPr id="486" name="フローチャート: 判断 485"/>
        <xdr:cNvSpPr/>
      </xdr:nvSpPr>
      <xdr:spPr>
        <a:xfrm>
          <a:off x="20383500" y="656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58763</xdr:rowOff>
    </xdr:from>
    <xdr:to>
      <xdr:col>116</xdr:col>
      <xdr:colOff>114300</xdr:colOff>
      <xdr:row>40</xdr:row>
      <xdr:rowOff>160363</xdr:rowOff>
    </xdr:to>
    <xdr:sp macro="" textlink="">
      <xdr:nvSpPr>
        <xdr:cNvPr id="492" name="楕円 491"/>
        <xdr:cNvSpPr/>
      </xdr:nvSpPr>
      <xdr:spPr>
        <a:xfrm>
          <a:off x="22110700" y="6916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37190</xdr:rowOff>
    </xdr:from>
    <xdr:ext cx="534377" cy="259045"/>
    <xdr:sp macro="" textlink="">
      <xdr:nvSpPr>
        <xdr:cNvPr id="493" name="【一般廃棄物処理施設】&#10;一人当たり有形固定資産（償却資産）額該当値テキスト"/>
        <xdr:cNvSpPr txBox="1"/>
      </xdr:nvSpPr>
      <xdr:spPr>
        <a:xfrm>
          <a:off x="22199600" y="6895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58255</xdr:rowOff>
    </xdr:from>
    <xdr:to>
      <xdr:col>112</xdr:col>
      <xdr:colOff>38100</xdr:colOff>
      <xdr:row>40</xdr:row>
      <xdr:rowOff>159855</xdr:rowOff>
    </xdr:to>
    <xdr:sp macro="" textlink="">
      <xdr:nvSpPr>
        <xdr:cNvPr id="494" name="楕円 493"/>
        <xdr:cNvSpPr/>
      </xdr:nvSpPr>
      <xdr:spPr>
        <a:xfrm>
          <a:off x="21272500" y="691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109055</xdr:rowOff>
    </xdr:from>
    <xdr:to>
      <xdr:col>116</xdr:col>
      <xdr:colOff>63500</xdr:colOff>
      <xdr:row>40</xdr:row>
      <xdr:rowOff>109563</xdr:rowOff>
    </xdr:to>
    <xdr:cxnSp macro="">
      <xdr:nvCxnSpPr>
        <xdr:cNvPr id="495" name="直線コネクタ 494"/>
        <xdr:cNvCxnSpPr/>
      </xdr:nvCxnSpPr>
      <xdr:spPr>
        <a:xfrm>
          <a:off x="21323300" y="6967055"/>
          <a:ext cx="838200" cy="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96621</xdr:rowOff>
    </xdr:from>
    <xdr:to>
      <xdr:col>107</xdr:col>
      <xdr:colOff>101600</xdr:colOff>
      <xdr:row>40</xdr:row>
      <xdr:rowOff>26771</xdr:rowOff>
    </xdr:to>
    <xdr:sp macro="" textlink="">
      <xdr:nvSpPr>
        <xdr:cNvPr id="496" name="楕円 495"/>
        <xdr:cNvSpPr/>
      </xdr:nvSpPr>
      <xdr:spPr>
        <a:xfrm>
          <a:off x="20383500" y="678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147421</xdr:rowOff>
    </xdr:from>
    <xdr:to>
      <xdr:col>111</xdr:col>
      <xdr:colOff>177800</xdr:colOff>
      <xdr:row>40</xdr:row>
      <xdr:rowOff>109055</xdr:rowOff>
    </xdr:to>
    <xdr:cxnSp macro="">
      <xdr:nvCxnSpPr>
        <xdr:cNvPr id="497" name="直線コネクタ 496"/>
        <xdr:cNvCxnSpPr/>
      </xdr:nvCxnSpPr>
      <xdr:spPr>
        <a:xfrm>
          <a:off x="20434300" y="6833971"/>
          <a:ext cx="889000" cy="133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36</xdr:row>
      <xdr:rowOff>143730</xdr:rowOff>
    </xdr:from>
    <xdr:ext cx="534377" cy="259045"/>
    <xdr:sp macro="" textlink="">
      <xdr:nvSpPr>
        <xdr:cNvPr id="498" name="n_1aveValue【一般廃棄物処理施設】&#10;一人当たり有形固定資産（償却資産）額"/>
        <xdr:cNvSpPr txBox="1"/>
      </xdr:nvSpPr>
      <xdr:spPr>
        <a:xfrm>
          <a:off x="21043411" y="631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167911</xdr:rowOff>
    </xdr:from>
    <xdr:ext cx="534377" cy="259045"/>
    <xdr:sp macro="" textlink="">
      <xdr:nvSpPr>
        <xdr:cNvPr id="499" name="n_2aveValue【一般廃棄物処理施設】&#10;一人当たり有形固定資産（償却資産）額"/>
        <xdr:cNvSpPr txBox="1"/>
      </xdr:nvSpPr>
      <xdr:spPr>
        <a:xfrm>
          <a:off x="20167111" y="634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150982</xdr:rowOff>
    </xdr:from>
    <xdr:ext cx="534377" cy="259045"/>
    <xdr:sp macro="" textlink="">
      <xdr:nvSpPr>
        <xdr:cNvPr id="500" name="n_1mainValue【一般廃棄物処理施設】&#10;一人当たり有形固定資産（償却資産）額"/>
        <xdr:cNvSpPr txBox="1"/>
      </xdr:nvSpPr>
      <xdr:spPr>
        <a:xfrm>
          <a:off x="21043411" y="700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17898</xdr:rowOff>
    </xdr:from>
    <xdr:ext cx="534377" cy="259045"/>
    <xdr:sp macro="" textlink="">
      <xdr:nvSpPr>
        <xdr:cNvPr id="501" name="n_2mainValue【一般廃棄物処理施設】&#10;一人当たり有形固定資産（償却資産）額"/>
        <xdr:cNvSpPr txBox="1"/>
      </xdr:nvSpPr>
      <xdr:spPr>
        <a:xfrm>
          <a:off x="20167111" y="6875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2" name="正方形/長方形 50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3" name="正方形/長方形 50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4" name="正方形/長方形 50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5" name="正方形/長方形 50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6" name="正方形/長方形 50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7" name="正方形/長方形 50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8" name="正方形/長方形 50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9" name="正方形/長方形 50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0" name="テキスト ボックス 50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1" name="直線コネクタ 51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512" name="直線コネクタ 51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513" name="テキスト ボックス 512"/>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4" name="直線コネクタ 51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5" name="テキスト ボックス 51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6" name="直線コネクタ 51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17" name="テキスト ボックス 51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18" name="直線コネクタ 51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19" name="テキスト ボックス 51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0" name="直線コネクタ 51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1" name="テキスト ボックス 52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2" name="直線コネクタ 52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23" name="テキスト ボックス 52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24765</xdr:rowOff>
    </xdr:from>
    <xdr:to>
      <xdr:col>85</xdr:col>
      <xdr:colOff>126364</xdr:colOff>
      <xdr:row>63</xdr:row>
      <xdr:rowOff>28575</xdr:rowOff>
    </xdr:to>
    <xdr:cxnSp macro="">
      <xdr:nvCxnSpPr>
        <xdr:cNvPr id="525" name="直線コネクタ 524"/>
        <xdr:cNvCxnSpPr/>
      </xdr:nvCxnSpPr>
      <xdr:spPr>
        <a:xfrm flipV="1">
          <a:off x="16318864" y="9454515"/>
          <a:ext cx="0" cy="1375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32402</xdr:rowOff>
    </xdr:from>
    <xdr:ext cx="405111" cy="259045"/>
    <xdr:sp macro="" textlink="">
      <xdr:nvSpPr>
        <xdr:cNvPr id="526" name="【保健センター・保健所】&#10;有形固定資産減価償却率最小値テキスト"/>
        <xdr:cNvSpPr txBox="1"/>
      </xdr:nvSpPr>
      <xdr:spPr>
        <a:xfrm>
          <a:off x="16357600" y="1083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28575</xdr:rowOff>
    </xdr:from>
    <xdr:to>
      <xdr:col>86</xdr:col>
      <xdr:colOff>25400</xdr:colOff>
      <xdr:row>63</xdr:row>
      <xdr:rowOff>28575</xdr:rowOff>
    </xdr:to>
    <xdr:cxnSp macro="">
      <xdr:nvCxnSpPr>
        <xdr:cNvPr id="527" name="直線コネクタ 526"/>
        <xdr:cNvCxnSpPr/>
      </xdr:nvCxnSpPr>
      <xdr:spPr>
        <a:xfrm>
          <a:off x="16230600" y="1082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142892</xdr:rowOff>
    </xdr:from>
    <xdr:ext cx="405111" cy="259045"/>
    <xdr:sp macro="" textlink="">
      <xdr:nvSpPr>
        <xdr:cNvPr id="528" name="【保健センター・保健所】&#10;有形固定資産減価償却率最大値テキスト"/>
        <xdr:cNvSpPr txBox="1"/>
      </xdr:nvSpPr>
      <xdr:spPr>
        <a:xfrm>
          <a:off x="16357600" y="9229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24765</xdr:rowOff>
    </xdr:from>
    <xdr:to>
      <xdr:col>86</xdr:col>
      <xdr:colOff>25400</xdr:colOff>
      <xdr:row>55</xdr:row>
      <xdr:rowOff>24765</xdr:rowOff>
    </xdr:to>
    <xdr:cxnSp macro="">
      <xdr:nvCxnSpPr>
        <xdr:cNvPr id="529" name="直線コネクタ 528"/>
        <xdr:cNvCxnSpPr/>
      </xdr:nvCxnSpPr>
      <xdr:spPr>
        <a:xfrm>
          <a:off x="16230600" y="9454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74947</xdr:rowOff>
    </xdr:from>
    <xdr:ext cx="405111" cy="259045"/>
    <xdr:sp macro="" textlink="">
      <xdr:nvSpPr>
        <xdr:cNvPr id="530" name="【保健センター・保健所】&#10;有形固定資産減価償却率平均値テキスト"/>
        <xdr:cNvSpPr txBox="1"/>
      </xdr:nvSpPr>
      <xdr:spPr>
        <a:xfrm>
          <a:off x="16357600" y="10019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52070</xdr:rowOff>
    </xdr:from>
    <xdr:to>
      <xdr:col>85</xdr:col>
      <xdr:colOff>177800</xdr:colOff>
      <xdr:row>59</xdr:row>
      <xdr:rowOff>153670</xdr:rowOff>
    </xdr:to>
    <xdr:sp macro="" textlink="">
      <xdr:nvSpPr>
        <xdr:cNvPr id="531" name="フローチャート: 判断 530"/>
        <xdr:cNvSpPr/>
      </xdr:nvSpPr>
      <xdr:spPr>
        <a:xfrm>
          <a:off x="162687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71120</xdr:rowOff>
    </xdr:from>
    <xdr:to>
      <xdr:col>81</xdr:col>
      <xdr:colOff>101600</xdr:colOff>
      <xdr:row>60</xdr:row>
      <xdr:rowOff>1270</xdr:rowOff>
    </xdr:to>
    <xdr:sp macro="" textlink="">
      <xdr:nvSpPr>
        <xdr:cNvPr id="532" name="フローチャート: 判断 531"/>
        <xdr:cNvSpPr/>
      </xdr:nvSpPr>
      <xdr:spPr>
        <a:xfrm>
          <a:off x="154305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99695</xdr:rowOff>
    </xdr:from>
    <xdr:to>
      <xdr:col>76</xdr:col>
      <xdr:colOff>165100</xdr:colOff>
      <xdr:row>60</xdr:row>
      <xdr:rowOff>29845</xdr:rowOff>
    </xdr:to>
    <xdr:sp macro="" textlink="">
      <xdr:nvSpPr>
        <xdr:cNvPr id="533" name="フローチャート: 判断 532"/>
        <xdr:cNvSpPr/>
      </xdr:nvSpPr>
      <xdr:spPr>
        <a:xfrm>
          <a:off x="14541500" y="1021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4" name="テキスト ボックス 53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5" name="テキスト ボックス 53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6" name="テキスト ボックス 53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7" name="テキスト ボックス 53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8" name="テキスト ボックス 53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149225</xdr:rowOff>
    </xdr:from>
    <xdr:to>
      <xdr:col>85</xdr:col>
      <xdr:colOff>177800</xdr:colOff>
      <xdr:row>63</xdr:row>
      <xdr:rowOff>79375</xdr:rowOff>
    </xdr:to>
    <xdr:sp macro="" textlink="">
      <xdr:nvSpPr>
        <xdr:cNvPr id="539" name="楕円 538"/>
        <xdr:cNvSpPr/>
      </xdr:nvSpPr>
      <xdr:spPr>
        <a:xfrm>
          <a:off x="16268700" y="1077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64152</xdr:rowOff>
    </xdr:from>
    <xdr:ext cx="405111" cy="259045"/>
    <xdr:sp macro="" textlink="">
      <xdr:nvSpPr>
        <xdr:cNvPr id="540" name="【保健センター・保健所】&#10;有形固定資産減価償却率該当値テキスト"/>
        <xdr:cNvSpPr txBox="1"/>
      </xdr:nvSpPr>
      <xdr:spPr>
        <a:xfrm>
          <a:off x="16357600" y="10694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15875</xdr:rowOff>
    </xdr:from>
    <xdr:to>
      <xdr:col>81</xdr:col>
      <xdr:colOff>101600</xdr:colOff>
      <xdr:row>63</xdr:row>
      <xdr:rowOff>117475</xdr:rowOff>
    </xdr:to>
    <xdr:sp macro="" textlink="">
      <xdr:nvSpPr>
        <xdr:cNvPr id="541" name="楕円 540"/>
        <xdr:cNvSpPr/>
      </xdr:nvSpPr>
      <xdr:spPr>
        <a:xfrm>
          <a:off x="15430500" y="1081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28575</xdr:rowOff>
    </xdr:from>
    <xdr:to>
      <xdr:col>85</xdr:col>
      <xdr:colOff>127000</xdr:colOff>
      <xdr:row>63</xdr:row>
      <xdr:rowOff>66675</xdr:rowOff>
    </xdr:to>
    <xdr:cxnSp macro="">
      <xdr:nvCxnSpPr>
        <xdr:cNvPr id="542" name="直線コネクタ 541"/>
        <xdr:cNvCxnSpPr/>
      </xdr:nvCxnSpPr>
      <xdr:spPr>
        <a:xfrm flipV="1">
          <a:off x="15481300" y="1082992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105410</xdr:rowOff>
    </xdr:from>
    <xdr:to>
      <xdr:col>76</xdr:col>
      <xdr:colOff>165100</xdr:colOff>
      <xdr:row>61</xdr:row>
      <xdr:rowOff>35560</xdr:rowOff>
    </xdr:to>
    <xdr:sp macro="" textlink="">
      <xdr:nvSpPr>
        <xdr:cNvPr id="543" name="楕円 542"/>
        <xdr:cNvSpPr/>
      </xdr:nvSpPr>
      <xdr:spPr>
        <a:xfrm>
          <a:off x="14541500" y="1039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156210</xdr:rowOff>
    </xdr:from>
    <xdr:to>
      <xdr:col>81</xdr:col>
      <xdr:colOff>50800</xdr:colOff>
      <xdr:row>63</xdr:row>
      <xdr:rowOff>66675</xdr:rowOff>
    </xdr:to>
    <xdr:cxnSp macro="">
      <xdr:nvCxnSpPr>
        <xdr:cNvPr id="544" name="直線コネクタ 543"/>
        <xdr:cNvCxnSpPr/>
      </xdr:nvCxnSpPr>
      <xdr:spPr>
        <a:xfrm>
          <a:off x="14592300" y="10443210"/>
          <a:ext cx="889000" cy="424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17797</xdr:rowOff>
    </xdr:from>
    <xdr:ext cx="405111" cy="259045"/>
    <xdr:sp macro="" textlink="">
      <xdr:nvSpPr>
        <xdr:cNvPr id="545" name="n_1aveValue【保健センター・保健所】&#10;有形固定資産減価償却率"/>
        <xdr:cNvSpPr txBox="1"/>
      </xdr:nvSpPr>
      <xdr:spPr>
        <a:xfrm>
          <a:off x="15266044" y="996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46372</xdr:rowOff>
    </xdr:from>
    <xdr:ext cx="405111" cy="259045"/>
    <xdr:sp macro="" textlink="">
      <xdr:nvSpPr>
        <xdr:cNvPr id="546" name="n_2aveValue【保健センター・保健所】&#10;有形固定資産減価償却率"/>
        <xdr:cNvSpPr txBox="1"/>
      </xdr:nvSpPr>
      <xdr:spPr>
        <a:xfrm>
          <a:off x="14389744" y="999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63</xdr:row>
      <xdr:rowOff>108602</xdr:rowOff>
    </xdr:from>
    <xdr:ext cx="340478" cy="259045"/>
    <xdr:sp macro="" textlink="">
      <xdr:nvSpPr>
        <xdr:cNvPr id="547" name="n_1mainValue【保健センター・保健所】&#10;有形固定資産減価償却率"/>
        <xdr:cNvSpPr txBox="1"/>
      </xdr:nvSpPr>
      <xdr:spPr>
        <a:xfrm>
          <a:off x="15298361" y="109099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26687</xdr:rowOff>
    </xdr:from>
    <xdr:ext cx="405111" cy="259045"/>
    <xdr:sp macro="" textlink="">
      <xdr:nvSpPr>
        <xdr:cNvPr id="548" name="n_2mainValue【保健センター・保健所】&#10;有形固定資産減価償却率"/>
        <xdr:cNvSpPr txBox="1"/>
      </xdr:nvSpPr>
      <xdr:spPr>
        <a:xfrm>
          <a:off x="14389744" y="10485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9" name="正方形/長方形 54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0" name="正方形/長方形 54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1" name="正方形/長方形 55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2" name="正方形/長方形 55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3" name="正方形/長方形 55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4" name="正方形/長方形 55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5" name="正方形/長方形 55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6" name="正方形/長方形 55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7" name="テキスト ボックス 55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8" name="直線コネクタ 55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59" name="直線コネクタ 558"/>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60" name="テキスト ボックス 559"/>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61" name="直線コネクタ 560"/>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62" name="テキスト ボックス 561"/>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63" name="直線コネクタ 562"/>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64" name="テキスト ボックス 563"/>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65" name="直線コネクタ 564"/>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66" name="テキスト ボックス 565"/>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7" name="直線コネクタ 56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8" name="テキスト ボックス 56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102870</xdr:rowOff>
    </xdr:from>
    <xdr:to>
      <xdr:col>116</xdr:col>
      <xdr:colOff>62864</xdr:colOff>
      <xdr:row>63</xdr:row>
      <xdr:rowOff>125730</xdr:rowOff>
    </xdr:to>
    <xdr:cxnSp macro="">
      <xdr:nvCxnSpPr>
        <xdr:cNvPr id="570" name="直線コネクタ 569"/>
        <xdr:cNvCxnSpPr/>
      </xdr:nvCxnSpPr>
      <xdr:spPr>
        <a:xfrm flipV="1">
          <a:off x="22160864" y="953262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129557</xdr:rowOff>
    </xdr:from>
    <xdr:ext cx="469744" cy="259045"/>
    <xdr:sp macro="" textlink="">
      <xdr:nvSpPr>
        <xdr:cNvPr id="571" name="【保健センター・保健所】&#10;一人当たり面積最小値テキスト"/>
        <xdr:cNvSpPr txBox="1"/>
      </xdr:nvSpPr>
      <xdr:spPr>
        <a:xfrm>
          <a:off x="22199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572" name="直線コネクタ 571"/>
        <xdr:cNvCxnSpPr/>
      </xdr:nvCxnSpPr>
      <xdr:spPr>
        <a:xfrm>
          <a:off x="22072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49547</xdr:rowOff>
    </xdr:from>
    <xdr:ext cx="469744" cy="259045"/>
    <xdr:sp macro="" textlink="">
      <xdr:nvSpPr>
        <xdr:cNvPr id="573" name="【保健センター・保健所】&#10;一人当たり面積最大値テキスト"/>
        <xdr:cNvSpPr txBox="1"/>
      </xdr:nvSpPr>
      <xdr:spPr>
        <a:xfrm>
          <a:off x="22199600" y="930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102870</xdr:rowOff>
    </xdr:from>
    <xdr:to>
      <xdr:col>116</xdr:col>
      <xdr:colOff>152400</xdr:colOff>
      <xdr:row>55</xdr:row>
      <xdr:rowOff>102870</xdr:rowOff>
    </xdr:to>
    <xdr:cxnSp macro="">
      <xdr:nvCxnSpPr>
        <xdr:cNvPr id="574" name="直線コネクタ 573"/>
        <xdr:cNvCxnSpPr/>
      </xdr:nvCxnSpPr>
      <xdr:spPr>
        <a:xfrm>
          <a:off x="22072600" y="953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6367</xdr:rowOff>
    </xdr:from>
    <xdr:ext cx="469744" cy="259045"/>
    <xdr:sp macro="" textlink="">
      <xdr:nvSpPr>
        <xdr:cNvPr id="575" name="【保健センター・保健所】&#10;一人当たり面積平均値テキスト"/>
        <xdr:cNvSpPr txBox="1"/>
      </xdr:nvSpPr>
      <xdr:spPr>
        <a:xfrm>
          <a:off x="22199600" y="10293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154940</xdr:rowOff>
    </xdr:from>
    <xdr:to>
      <xdr:col>116</xdr:col>
      <xdr:colOff>114300</xdr:colOff>
      <xdr:row>61</xdr:row>
      <xdr:rowOff>85090</xdr:rowOff>
    </xdr:to>
    <xdr:sp macro="" textlink="">
      <xdr:nvSpPr>
        <xdr:cNvPr id="576" name="フローチャート: 判断 575"/>
        <xdr:cNvSpPr/>
      </xdr:nvSpPr>
      <xdr:spPr>
        <a:xfrm>
          <a:off x="221107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6350</xdr:rowOff>
    </xdr:from>
    <xdr:to>
      <xdr:col>112</xdr:col>
      <xdr:colOff>38100</xdr:colOff>
      <xdr:row>61</xdr:row>
      <xdr:rowOff>107950</xdr:rowOff>
    </xdr:to>
    <xdr:sp macro="" textlink="">
      <xdr:nvSpPr>
        <xdr:cNvPr id="577" name="フローチャート: 判断 576"/>
        <xdr:cNvSpPr/>
      </xdr:nvSpPr>
      <xdr:spPr>
        <a:xfrm>
          <a:off x="21272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52070</xdr:rowOff>
    </xdr:from>
    <xdr:to>
      <xdr:col>107</xdr:col>
      <xdr:colOff>101600</xdr:colOff>
      <xdr:row>61</xdr:row>
      <xdr:rowOff>153670</xdr:rowOff>
    </xdr:to>
    <xdr:sp macro="" textlink="">
      <xdr:nvSpPr>
        <xdr:cNvPr id="578" name="フローチャート: 判断 577"/>
        <xdr:cNvSpPr/>
      </xdr:nvSpPr>
      <xdr:spPr>
        <a:xfrm>
          <a:off x="203835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9" name="テキスト ボックス 57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0" name="テキスト ボックス 57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1" name="テキスト ボックス 58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2" name="テキスト ボックス 58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3" name="テキスト ボックス 58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74930</xdr:rowOff>
    </xdr:from>
    <xdr:to>
      <xdr:col>116</xdr:col>
      <xdr:colOff>114300</xdr:colOff>
      <xdr:row>64</xdr:row>
      <xdr:rowOff>5080</xdr:rowOff>
    </xdr:to>
    <xdr:sp macro="" textlink="">
      <xdr:nvSpPr>
        <xdr:cNvPr id="584" name="楕円 583"/>
        <xdr:cNvSpPr/>
      </xdr:nvSpPr>
      <xdr:spPr>
        <a:xfrm>
          <a:off x="221107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161307</xdr:rowOff>
    </xdr:from>
    <xdr:ext cx="469744" cy="259045"/>
    <xdr:sp macro="" textlink="">
      <xdr:nvSpPr>
        <xdr:cNvPr id="585" name="【保健センター・保健所】&#10;一人当たり面積該当値テキスト"/>
        <xdr:cNvSpPr txBox="1"/>
      </xdr:nvSpPr>
      <xdr:spPr>
        <a:xfrm>
          <a:off x="22199600" y="1079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74930</xdr:rowOff>
    </xdr:from>
    <xdr:to>
      <xdr:col>112</xdr:col>
      <xdr:colOff>38100</xdr:colOff>
      <xdr:row>64</xdr:row>
      <xdr:rowOff>5080</xdr:rowOff>
    </xdr:to>
    <xdr:sp macro="" textlink="">
      <xdr:nvSpPr>
        <xdr:cNvPr id="586" name="楕円 585"/>
        <xdr:cNvSpPr/>
      </xdr:nvSpPr>
      <xdr:spPr>
        <a:xfrm>
          <a:off x="212725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125730</xdr:rowOff>
    </xdr:from>
    <xdr:to>
      <xdr:col>116</xdr:col>
      <xdr:colOff>63500</xdr:colOff>
      <xdr:row>63</xdr:row>
      <xdr:rowOff>125730</xdr:rowOff>
    </xdr:to>
    <xdr:cxnSp macro="">
      <xdr:nvCxnSpPr>
        <xdr:cNvPr id="587" name="直線コネクタ 586"/>
        <xdr:cNvCxnSpPr/>
      </xdr:nvCxnSpPr>
      <xdr:spPr>
        <a:xfrm>
          <a:off x="21323300" y="109270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52070</xdr:rowOff>
    </xdr:from>
    <xdr:to>
      <xdr:col>107</xdr:col>
      <xdr:colOff>101600</xdr:colOff>
      <xdr:row>63</xdr:row>
      <xdr:rowOff>153670</xdr:rowOff>
    </xdr:to>
    <xdr:sp macro="" textlink="">
      <xdr:nvSpPr>
        <xdr:cNvPr id="588" name="楕円 587"/>
        <xdr:cNvSpPr/>
      </xdr:nvSpPr>
      <xdr:spPr>
        <a:xfrm>
          <a:off x="20383500" y="1085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102870</xdr:rowOff>
    </xdr:from>
    <xdr:to>
      <xdr:col>111</xdr:col>
      <xdr:colOff>177800</xdr:colOff>
      <xdr:row>63</xdr:row>
      <xdr:rowOff>125730</xdr:rowOff>
    </xdr:to>
    <xdr:cxnSp macro="">
      <xdr:nvCxnSpPr>
        <xdr:cNvPr id="589" name="直線コネクタ 588"/>
        <xdr:cNvCxnSpPr/>
      </xdr:nvCxnSpPr>
      <xdr:spPr>
        <a:xfrm>
          <a:off x="20434300" y="109042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124477</xdr:rowOff>
    </xdr:from>
    <xdr:ext cx="469744" cy="259045"/>
    <xdr:sp macro="" textlink="">
      <xdr:nvSpPr>
        <xdr:cNvPr id="590" name="n_1aveValue【保健センター・保健所】&#10;一人当たり面積"/>
        <xdr:cNvSpPr txBox="1"/>
      </xdr:nvSpPr>
      <xdr:spPr>
        <a:xfrm>
          <a:off x="210757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170197</xdr:rowOff>
    </xdr:from>
    <xdr:ext cx="469744" cy="259045"/>
    <xdr:sp macro="" textlink="">
      <xdr:nvSpPr>
        <xdr:cNvPr id="591" name="n_2aveValue【保健センター・保健所】&#10;一人当たり面積"/>
        <xdr:cNvSpPr txBox="1"/>
      </xdr:nvSpPr>
      <xdr:spPr>
        <a:xfrm>
          <a:off x="20199427" y="1028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167657</xdr:rowOff>
    </xdr:from>
    <xdr:ext cx="469744" cy="259045"/>
    <xdr:sp macro="" textlink="">
      <xdr:nvSpPr>
        <xdr:cNvPr id="592" name="n_1mainValue【保健センター・保健所】&#10;一人当たり面積"/>
        <xdr:cNvSpPr txBox="1"/>
      </xdr:nvSpPr>
      <xdr:spPr>
        <a:xfrm>
          <a:off x="21075727" y="1096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144797</xdr:rowOff>
    </xdr:from>
    <xdr:ext cx="469744" cy="259045"/>
    <xdr:sp macro="" textlink="">
      <xdr:nvSpPr>
        <xdr:cNvPr id="593" name="n_2mainValue【保健センター・保健所】&#10;一人当たり面積"/>
        <xdr:cNvSpPr txBox="1"/>
      </xdr:nvSpPr>
      <xdr:spPr>
        <a:xfrm>
          <a:off x="20199427" y="1094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4" name="正方形/長方形 59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5" name="正方形/長方形 59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6" name="正方形/長方形 59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7" name="正方形/長方形 59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8" name="正方形/長方形 59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9" name="正方形/長方形 59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0" name="正方形/長方形 59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1" name="正方形/長方形 60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2" name="テキスト ボックス 60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3" name="直線コネクタ 60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04" name="テキスト ボックス 603"/>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05" name="直線コネクタ 604"/>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606" name="テキスト ボックス 605"/>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07" name="直線コネクタ 606"/>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08" name="テキスト ボックス 607"/>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09" name="直線コネクタ 608"/>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10" name="テキスト ボックス 609"/>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11" name="直線コネクタ 610"/>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12" name="テキスト ボックス 611"/>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3" name="直線コネクタ 61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14" name="テキスト ボックス 61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1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97537</xdr:rowOff>
    </xdr:from>
    <xdr:to>
      <xdr:col>85</xdr:col>
      <xdr:colOff>126364</xdr:colOff>
      <xdr:row>84</xdr:row>
      <xdr:rowOff>88392</xdr:rowOff>
    </xdr:to>
    <xdr:cxnSp macro="">
      <xdr:nvCxnSpPr>
        <xdr:cNvPr id="616" name="直線コネクタ 615"/>
        <xdr:cNvCxnSpPr/>
      </xdr:nvCxnSpPr>
      <xdr:spPr>
        <a:xfrm flipV="1">
          <a:off x="16318864" y="13299187"/>
          <a:ext cx="0" cy="1191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84</xdr:row>
      <xdr:rowOff>92219</xdr:rowOff>
    </xdr:from>
    <xdr:ext cx="405111" cy="259045"/>
    <xdr:sp macro="" textlink="">
      <xdr:nvSpPr>
        <xdr:cNvPr id="617" name="【消防施設】&#10;有形固定資産減価償却率最小値テキスト"/>
        <xdr:cNvSpPr txBox="1"/>
      </xdr:nvSpPr>
      <xdr:spPr>
        <a:xfrm>
          <a:off x="16357600" y="14494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84</xdr:row>
      <xdr:rowOff>88392</xdr:rowOff>
    </xdr:from>
    <xdr:to>
      <xdr:col>86</xdr:col>
      <xdr:colOff>25400</xdr:colOff>
      <xdr:row>84</xdr:row>
      <xdr:rowOff>88392</xdr:rowOff>
    </xdr:to>
    <xdr:cxnSp macro="">
      <xdr:nvCxnSpPr>
        <xdr:cNvPr id="618" name="直線コネクタ 617"/>
        <xdr:cNvCxnSpPr/>
      </xdr:nvCxnSpPr>
      <xdr:spPr>
        <a:xfrm>
          <a:off x="16230600" y="14490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44214</xdr:rowOff>
    </xdr:from>
    <xdr:ext cx="405111" cy="259045"/>
    <xdr:sp macro="" textlink="">
      <xdr:nvSpPr>
        <xdr:cNvPr id="619" name="【消防施設】&#10;有形固定資産減価償却率最大値テキスト"/>
        <xdr:cNvSpPr txBox="1"/>
      </xdr:nvSpPr>
      <xdr:spPr>
        <a:xfrm>
          <a:off x="16357600" y="13074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97537</xdr:rowOff>
    </xdr:from>
    <xdr:to>
      <xdr:col>86</xdr:col>
      <xdr:colOff>25400</xdr:colOff>
      <xdr:row>77</xdr:row>
      <xdr:rowOff>97537</xdr:rowOff>
    </xdr:to>
    <xdr:cxnSp macro="">
      <xdr:nvCxnSpPr>
        <xdr:cNvPr id="620" name="直線コネクタ 619"/>
        <xdr:cNvCxnSpPr/>
      </xdr:nvCxnSpPr>
      <xdr:spPr>
        <a:xfrm>
          <a:off x="16230600" y="13299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158766</xdr:rowOff>
    </xdr:from>
    <xdr:ext cx="405111" cy="259045"/>
    <xdr:sp macro="" textlink="">
      <xdr:nvSpPr>
        <xdr:cNvPr id="621" name="【消防施設】&#10;有形固定資産減価償却率平均値テキスト"/>
        <xdr:cNvSpPr txBox="1"/>
      </xdr:nvSpPr>
      <xdr:spPr>
        <a:xfrm>
          <a:off x="16357600" y="13703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135889</xdr:rowOff>
    </xdr:from>
    <xdr:to>
      <xdr:col>85</xdr:col>
      <xdr:colOff>177800</xdr:colOff>
      <xdr:row>81</xdr:row>
      <xdr:rowOff>66039</xdr:rowOff>
    </xdr:to>
    <xdr:sp macro="" textlink="">
      <xdr:nvSpPr>
        <xdr:cNvPr id="622" name="フローチャート: 判断 621"/>
        <xdr:cNvSpPr/>
      </xdr:nvSpPr>
      <xdr:spPr>
        <a:xfrm>
          <a:off x="162687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163322</xdr:rowOff>
    </xdr:from>
    <xdr:to>
      <xdr:col>81</xdr:col>
      <xdr:colOff>101600</xdr:colOff>
      <xdr:row>81</xdr:row>
      <xdr:rowOff>93472</xdr:rowOff>
    </xdr:to>
    <xdr:sp macro="" textlink="">
      <xdr:nvSpPr>
        <xdr:cNvPr id="623" name="フローチャート: 判断 622"/>
        <xdr:cNvSpPr/>
      </xdr:nvSpPr>
      <xdr:spPr>
        <a:xfrm>
          <a:off x="15430500" y="1387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167894</xdr:rowOff>
    </xdr:from>
    <xdr:to>
      <xdr:col>76</xdr:col>
      <xdr:colOff>165100</xdr:colOff>
      <xdr:row>81</xdr:row>
      <xdr:rowOff>98044</xdr:rowOff>
    </xdr:to>
    <xdr:sp macro="" textlink="">
      <xdr:nvSpPr>
        <xdr:cNvPr id="624" name="フローチャート: 判断 623"/>
        <xdr:cNvSpPr/>
      </xdr:nvSpPr>
      <xdr:spPr>
        <a:xfrm>
          <a:off x="14541500" y="1388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5" name="テキスト ボックス 62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6" name="テキスト ボックス 62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7" name="テキスト ボックス 62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28" name="テキスト ボックス 62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29" name="テキスト ボックス 62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23876</xdr:rowOff>
    </xdr:from>
    <xdr:to>
      <xdr:col>85</xdr:col>
      <xdr:colOff>177800</xdr:colOff>
      <xdr:row>82</xdr:row>
      <xdr:rowOff>125476</xdr:rowOff>
    </xdr:to>
    <xdr:sp macro="" textlink="">
      <xdr:nvSpPr>
        <xdr:cNvPr id="630" name="楕円 629"/>
        <xdr:cNvSpPr/>
      </xdr:nvSpPr>
      <xdr:spPr>
        <a:xfrm>
          <a:off x="16268700" y="1408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2303</xdr:rowOff>
    </xdr:from>
    <xdr:ext cx="405111" cy="259045"/>
    <xdr:sp macro="" textlink="">
      <xdr:nvSpPr>
        <xdr:cNvPr id="631" name="【消防施設】&#10;有形固定資産減価償却率該当値テキスト"/>
        <xdr:cNvSpPr txBox="1"/>
      </xdr:nvSpPr>
      <xdr:spPr>
        <a:xfrm>
          <a:off x="16357600" y="14061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76454</xdr:rowOff>
    </xdr:from>
    <xdr:to>
      <xdr:col>81</xdr:col>
      <xdr:colOff>101600</xdr:colOff>
      <xdr:row>83</xdr:row>
      <xdr:rowOff>6604</xdr:rowOff>
    </xdr:to>
    <xdr:sp macro="" textlink="">
      <xdr:nvSpPr>
        <xdr:cNvPr id="632" name="楕円 631"/>
        <xdr:cNvSpPr/>
      </xdr:nvSpPr>
      <xdr:spPr>
        <a:xfrm>
          <a:off x="15430500" y="1413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74676</xdr:rowOff>
    </xdr:from>
    <xdr:to>
      <xdr:col>85</xdr:col>
      <xdr:colOff>127000</xdr:colOff>
      <xdr:row>82</xdr:row>
      <xdr:rowOff>127254</xdr:rowOff>
    </xdr:to>
    <xdr:cxnSp macro="">
      <xdr:nvCxnSpPr>
        <xdr:cNvPr id="633" name="直線コネクタ 632"/>
        <xdr:cNvCxnSpPr/>
      </xdr:nvCxnSpPr>
      <xdr:spPr>
        <a:xfrm flipV="1">
          <a:off x="15481300" y="14133576"/>
          <a:ext cx="8382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131318</xdr:rowOff>
    </xdr:from>
    <xdr:to>
      <xdr:col>76</xdr:col>
      <xdr:colOff>165100</xdr:colOff>
      <xdr:row>83</xdr:row>
      <xdr:rowOff>61468</xdr:rowOff>
    </xdr:to>
    <xdr:sp macro="" textlink="">
      <xdr:nvSpPr>
        <xdr:cNvPr id="634" name="楕円 633"/>
        <xdr:cNvSpPr/>
      </xdr:nvSpPr>
      <xdr:spPr>
        <a:xfrm>
          <a:off x="14541500" y="1419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127254</xdr:rowOff>
    </xdr:from>
    <xdr:to>
      <xdr:col>81</xdr:col>
      <xdr:colOff>50800</xdr:colOff>
      <xdr:row>83</xdr:row>
      <xdr:rowOff>10668</xdr:rowOff>
    </xdr:to>
    <xdr:cxnSp macro="">
      <xdr:nvCxnSpPr>
        <xdr:cNvPr id="635" name="直線コネクタ 634"/>
        <xdr:cNvCxnSpPr/>
      </xdr:nvCxnSpPr>
      <xdr:spPr>
        <a:xfrm flipV="1">
          <a:off x="14592300" y="1418615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109999</xdr:rowOff>
    </xdr:from>
    <xdr:ext cx="405111" cy="259045"/>
    <xdr:sp macro="" textlink="">
      <xdr:nvSpPr>
        <xdr:cNvPr id="636" name="n_1aveValue【消防施設】&#10;有形固定資産減価償却率"/>
        <xdr:cNvSpPr txBox="1"/>
      </xdr:nvSpPr>
      <xdr:spPr>
        <a:xfrm>
          <a:off x="15266044" y="13654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114571</xdr:rowOff>
    </xdr:from>
    <xdr:ext cx="405111" cy="259045"/>
    <xdr:sp macro="" textlink="">
      <xdr:nvSpPr>
        <xdr:cNvPr id="637" name="n_2aveValue【消防施設】&#10;有形固定資産減価償却率"/>
        <xdr:cNvSpPr txBox="1"/>
      </xdr:nvSpPr>
      <xdr:spPr>
        <a:xfrm>
          <a:off x="14389744" y="13659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169181</xdr:rowOff>
    </xdr:from>
    <xdr:ext cx="405111" cy="259045"/>
    <xdr:sp macro="" textlink="">
      <xdr:nvSpPr>
        <xdr:cNvPr id="638" name="n_1mainValue【消防施設】&#10;有形固定資産減価償却率"/>
        <xdr:cNvSpPr txBox="1"/>
      </xdr:nvSpPr>
      <xdr:spPr>
        <a:xfrm>
          <a:off x="15266044" y="14228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52595</xdr:rowOff>
    </xdr:from>
    <xdr:ext cx="405111" cy="259045"/>
    <xdr:sp macro="" textlink="">
      <xdr:nvSpPr>
        <xdr:cNvPr id="639" name="n_2mainValue【消防施設】&#10;有形固定資産減価償却率"/>
        <xdr:cNvSpPr txBox="1"/>
      </xdr:nvSpPr>
      <xdr:spPr>
        <a:xfrm>
          <a:off x="14389744" y="14282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0" name="正方形/長方形 63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1" name="正方形/長方形 64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2" name="正方形/長方形 64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3" name="正方形/長方形 64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4" name="正方形/長方形 64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5" name="正方形/長方形 64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6" name="正方形/長方形 64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7" name="正方形/長方形 64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48" name="テキスト ボックス 64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49" name="直線コネクタ 64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650" name="テキスト ボックス 649"/>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651" name="直線コネクタ 65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52" name="テキスト ボックス 65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53" name="直線コネクタ 65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54" name="テキスト ボックス 65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55" name="直線コネクタ 65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56" name="テキスト ボックス 65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57" name="直線コネクタ 65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58" name="テキスト ボックス 65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59" name="直線コネクタ 65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60" name="テキスト ボックス 65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1" name="直線コネクタ 66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2" name="テキスト ボックス 66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38100</xdr:rowOff>
    </xdr:from>
    <xdr:to>
      <xdr:col>116</xdr:col>
      <xdr:colOff>62864</xdr:colOff>
      <xdr:row>86</xdr:row>
      <xdr:rowOff>76200</xdr:rowOff>
    </xdr:to>
    <xdr:cxnSp macro="">
      <xdr:nvCxnSpPr>
        <xdr:cNvPr id="664" name="直線コネクタ 663"/>
        <xdr:cNvCxnSpPr/>
      </xdr:nvCxnSpPr>
      <xdr:spPr>
        <a:xfrm flipV="1">
          <a:off x="22160864" y="134112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65" name="【消防施設】&#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66" name="直線コネクタ 665"/>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156227</xdr:rowOff>
    </xdr:from>
    <xdr:ext cx="469744" cy="259045"/>
    <xdr:sp macro="" textlink="">
      <xdr:nvSpPr>
        <xdr:cNvPr id="667" name="【消防施設】&#10;一人当たり面積最大値テキスト"/>
        <xdr:cNvSpPr txBox="1"/>
      </xdr:nvSpPr>
      <xdr:spPr>
        <a:xfrm>
          <a:off x="22199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38100</xdr:rowOff>
    </xdr:from>
    <xdr:to>
      <xdr:col>116</xdr:col>
      <xdr:colOff>152400</xdr:colOff>
      <xdr:row>78</xdr:row>
      <xdr:rowOff>38100</xdr:rowOff>
    </xdr:to>
    <xdr:cxnSp macro="">
      <xdr:nvCxnSpPr>
        <xdr:cNvPr id="668" name="直線コネクタ 667"/>
        <xdr:cNvCxnSpPr/>
      </xdr:nvCxnSpPr>
      <xdr:spPr>
        <a:xfrm>
          <a:off x="22072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105427</xdr:rowOff>
    </xdr:from>
    <xdr:ext cx="469744" cy="259045"/>
    <xdr:sp macro="" textlink="">
      <xdr:nvSpPr>
        <xdr:cNvPr id="669" name="【消防施設】&#10;一人当たり面積平均値テキスト"/>
        <xdr:cNvSpPr txBox="1"/>
      </xdr:nvSpPr>
      <xdr:spPr>
        <a:xfrm>
          <a:off x="22199600" y="1416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82550</xdr:rowOff>
    </xdr:from>
    <xdr:to>
      <xdr:col>116</xdr:col>
      <xdr:colOff>114300</xdr:colOff>
      <xdr:row>84</xdr:row>
      <xdr:rowOff>12700</xdr:rowOff>
    </xdr:to>
    <xdr:sp macro="" textlink="">
      <xdr:nvSpPr>
        <xdr:cNvPr id="670" name="フローチャート: 判断 669"/>
        <xdr:cNvSpPr/>
      </xdr:nvSpPr>
      <xdr:spPr>
        <a:xfrm>
          <a:off x="221107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101600</xdr:rowOff>
    </xdr:from>
    <xdr:to>
      <xdr:col>112</xdr:col>
      <xdr:colOff>38100</xdr:colOff>
      <xdr:row>84</xdr:row>
      <xdr:rowOff>31750</xdr:rowOff>
    </xdr:to>
    <xdr:sp macro="" textlink="">
      <xdr:nvSpPr>
        <xdr:cNvPr id="671" name="フローチャート: 判断 670"/>
        <xdr:cNvSpPr/>
      </xdr:nvSpPr>
      <xdr:spPr>
        <a:xfrm>
          <a:off x="21272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25400</xdr:rowOff>
    </xdr:from>
    <xdr:to>
      <xdr:col>107</xdr:col>
      <xdr:colOff>101600</xdr:colOff>
      <xdr:row>83</xdr:row>
      <xdr:rowOff>127000</xdr:rowOff>
    </xdr:to>
    <xdr:sp macro="" textlink="">
      <xdr:nvSpPr>
        <xdr:cNvPr id="672" name="フローチャート: 判断 671"/>
        <xdr:cNvSpPr/>
      </xdr:nvSpPr>
      <xdr:spPr>
        <a:xfrm>
          <a:off x="20383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3" name="テキスト ボックス 67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4" name="テキスト ボックス 67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75" name="テキスト ボックス 67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76" name="テキスト ボックス 67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77" name="テキスト ボックス 67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101600</xdr:rowOff>
    </xdr:from>
    <xdr:to>
      <xdr:col>116</xdr:col>
      <xdr:colOff>114300</xdr:colOff>
      <xdr:row>85</xdr:row>
      <xdr:rowOff>31750</xdr:rowOff>
    </xdr:to>
    <xdr:sp macro="" textlink="">
      <xdr:nvSpPr>
        <xdr:cNvPr id="678" name="楕円 677"/>
        <xdr:cNvSpPr/>
      </xdr:nvSpPr>
      <xdr:spPr>
        <a:xfrm>
          <a:off x="221107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80027</xdr:rowOff>
    </xdr:from>
    <xdr:ext cx="469744" cy="259045"/>
    <xdr:sp macro="" textlink="">
      <xdr:nvSpPr>
        <xdr:cNvPr id="679" name="【消防施設】&#10;一人当たり面積該当値テキスト"/>
        <xdr:cNvSpPr txBox="1"/>
      </xdr:nvSpPr>
      <xdr:spPr>
        <a:xfrm>
          <a:off x="22199600"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101600</xdr:rowOff>
    </xdr:from>
    <xdr:to>
      <xdr:col>112</xdr:col>
      <xdr:colOff>38100</xdr:colOff>
      <xdr:row>85</xdr:row>
      <xdr:rowOff>31750</xdr:rowOff>
    </xdr:to>
    <xdr:sp macro="" textlink="">
      <xdr:nvSpPr>
        <xdr:cNvPr id="680" name="楕円 679"/>
        <xdr:cNvSpPr/>
      </xdr:nvSpPr>
      <xdr:spPr>
        <a:xfrm>
          <a:off x="21272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152400</xdr:rowOff>
    </xdr:from>
    <xdr:to>
      <xdr:col>116</xdr:col>
      <xdr:colOff>63500</xdr:colOff>
      <xdr:row>84</xdr:row>
      <xdr:rowOff>152400</xdr:rowOff>
    </xdr:to>
    <xdr:cxnSp macro="">
      <xdr:nvCxnSpPr>
        <xdr:cNvPr id="681" name="直線コネクタ 680"/>
        <xdr:cNvCxnSpPr/>
      </xdr:nvCxnSpPr>
      <xdr:spPr>
        <a:xfrm>
          <a:off x="21323300" y="14554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101600</xdr:rowOff>
    </xdr:from>
    <xdr:to>
      <xdr:col>107</xdr:col>
      <xdr:colOff>101600</xdr:colOff>
      <xdr:row>85</xdr:row>
      <xdr:rowOff>31750</xdr:rowOff>
    </xdr:to>
    <xdr:sp macro="" textlink="">
      <xdr:nvSpPr>
        <xdr:cNvPr id="682" name="楕円 681"/>
        <xdr:cNvSpPr/>
      </xdr:nvSpPr>
      <xdr:spPr>
        <a:xfrm>
          <a:off x="20383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152400</xdr:rowOff>
    </xdr:from>
    <xdr:to>
      <xdr:col>111</xdr:col>
      <xdr:colOff>177800</xdr:colOff>
      <xdr:row>84</xdr:row>
      <xdr:rowOff>152400</xdr:rowOff>
    </xdr:to>
    <xdr:cxnSp macro="">
      <xdr:nvCxnSpPr>
        <xdr:cNvPr id="683" name="直線コネクタ 682"/>
        <xdr:cNvCxnSpPr/>
      </xdr:nvCxnSpPr>
      <xdr:spPr>
        <a:xfrm>
          <a:off x="20434300" y="1455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48277</xdr:rowOff>
    </xdr:from>
    <xdr:ext cx="469744" cy="259045"/>
    <xdr:sp macro="" textlink="">
      <xdr:nvSpPr>
        <xdr:cNvPr id="684" name="n_1aveValue【消防施設】&#10;一人当たり面積"/>
        <xdr:cNvSpPr txBox="1"/>
      </xdr:nvSpPr>
      <xdr:spPr>
        <a:xfrm>
          <a:off x="210757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143527</xdr:rowOff>
    </xdr:from>
    <xdr:ext cx="469744" cy="259045"/>
    <xdr:sp macro="" textlink="">
      <xdr:nvSpPr>
        <xdr:cNvPr id="685" name="n_2aveValue【消防施設】&#10;一人当たり面積"/>
        <xdr:cNvSpPr txBox="1"/>
      </xdr:nvSpPr>
      <xdr:spPr>
        <a:xfrm>
          <a:off x="20199427" y="1403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22877</xdr:rowOff>
    </xdr:from>
    <xdr:ext cx="469744" cy="259045"/>
    <xdr:sp macro="" textlink="">
      <xdr:nvSpPr>
        <xdr:cNvPr id="686" name="n_1mainValue【消防施設】&#10;一人当たり面積"/>
        <xdr:cNvSpPr txBox="1"/>
      </xdr:nvSpPr>
      <xdr:spPr>
        <a:xfrm>
          <a:off x="210757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22877</xdr:rowOff>
    </xdr:from>
    <xdr:ext cx="469744" cy="259045"/>
    <xdr:sp macro="" textlink="">
      <xdr:nvSpPr>
        <xdr:cNvPr id="687" name="n_2mainValue【消防施設】&#10;一人当たり面積"/>
        <xdr:cNvSpPr txBox="1"/>
      </xdr:nvSpPr>
      <xdr:spPr>
        <a:xfrm>
          <a:off x="20199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8" name="正方形/長方形 68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9" name="正方形/長方形 68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0" name="正方形/長方形 68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1" name="正方形/長方形 69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2" name="正方形/長方形 69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3" name="正方形/長方形 69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94" name="正方形/長方形 69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5" name="正方形/長方形 69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6" name="テキスト ボックス 69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7" name="直線コネクタ 69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98" name="テキスト ボックス 697"/>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99" name="直線コネクタ 69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00" name="テキスト ボックス 699"/>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01" name="直線コネクタ 70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02" name="テキスト ボックス 70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03" name="直線コネクタ 70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04" name="テキスト ボックス 70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05" name="直線コネクタ 70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06" name="テキスト ボックス 70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07" name="直線コネクタ 70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08" name="テキスト ボックス 707"/>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9" name="直線コネクタ 70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10" name="テキスト ボックス 70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1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xdr:rowOff>
    </xdr:from>
    <xdr:to>
      <xdr:col>85</xdr:col>
      <xdr:colOff>126364</xdr:colOff>
      <xdr:row>108</xdr:row>
      <xdr:rowOff>154305</xdr:rowOff>
    </xdr:to>
    <xdr:cxnSp macro="">
      <xdr:nvCxnSpPr>
        <xdr:cNvPr id="712" name="直線コネクタ 711"/>
        <xdr:cNvCxnSpPr/>
      </xdr:nvCxnSpPr>
      <xdr:spPr>
        <a:xfrm flipV="1">
          <a:off x="16318864" y="17152620"/>
          <a:ext cx="0" cy="1518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158132</xdr:rowOff>
    </xdr:from>
    <xdr:ext cx="405111" cy="259045"/>
    <xdr:sp macro="" textlink="">
      <xdr:nvSpPr>
        <xdr:cNvPr id="713" name="【庁舎】&#10;有形固定資産減価償却率最小値テキスト"/>
        <xdr:cNvSpPr txBox="1"/>
      </xdr:nvSpPr>
      <xdr:spPr>
        <a:xfrm>
          <a:off x="16357600" y="1867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154305</xdr:rowOff>
    </xdr:from>
    <xdr:to>
      <xdr:col>86</xdr:col>
      <xdr:colOff>25400</xdr:colOff>
      <xdr:row>108</xdr:row>
      <xdr:rowOff>154305</xdr:rowOff>
    </xdr:to>
    <xdr:cxnSp macro="">
      <xdr:nvCxnSpPr>
        <xdr:cNvPr id="714" name="直線コネクタ 713"/>
        <xdr:cNvCxnSpPr/>
      </xdr:nvCxnSpPr>
      <xdr:spPr>
        <a:xfrm>
          <a:off x="16230600" y="18670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125747</xdr:rowOff>
    </xdr:from>
    <xdr:ext cx="405111" cy="259045"/>
    <xdr:sp macro="" textlink="">
      <xdr:nvSpPr>
        <xdr:cNvPr id="715" name="【庁舎】&#10;有形固定資産減価償却率最大値テキスト"/>
        <xdr:cNvSpPr txBox="1"/>
      </xdr:nvSpPr>
      <xdr:spPr>
        <a:xfrm>
          <a:off x="16357600" y="1692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xdr:rowOff>
    </xdr:from>
    <xdr:to>
      <xdr:col>86</xdr:col>
      <xdr:colOff>25400</xdr:colOff>
      <xdr:row>100</xdr:row>
      <xdr:rowOff>7620</xdr:rowOff>
    </xdr:to>
    <xdr:cxnSp macro="">
      <xdr:nvCxnSpPr>
        <xdr:cNvPr id="716" name="直線コネクタ 715"/>
        <xdr:cNvCxnSpPr/>
      </xdr:nvCxnSpPr>
      <xdr:spPr>
        <a:xfrm>
          <a:off x="16230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24782</xdr:rowOff>
    </xdr:from>
    <xdr:ext cx="405111" cy="259045"/>
    <xdr:sp macro="" textlink="">
      <xdr:nvSpPr>
        <xdr:cNvPr id="717" name="【庁舎】&#10;有形固定資産減価償却率平均値テキスト"/>
        <xdr:cNvSpPr txBox="1"/>
      </xdr:nvSpPr>
      <xdr:spPr>
        <a:xfrm>
          <a:off x="16357600" y="180270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46355</xdr:rowOff>
    </xdr:from>
    <xdr:to>
      <xdr:col>85</xdr:col>
      <xdr:colOff>177800</xdr:colOff>
      <xdr:row>105</xdr:row>
      <xdr:rowOff>147955</xdr:rowOff>
    </xdr:to>
    <xdr:sp macro="" textlink="">
      <xdr:nvSpPr>
        <xdr:cNvPr id="718" name="フローチャート: 判断 717"/>
        <xdr:cNvSpPr/>
      </xdr:nvSpPr>
      <xdr:spPr>
        <a:xfrm>
          <a:off x="16268700" y="1804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40639</xdr:rowOff>
    </xdr:from>
    <xdr:to>
      <xdr:col>81</xdr:col>
      <xdr:colOff>101600</xdr:colOff>
      <xdr:row>105</xdr:row>
      <xdr:rowOff>142239</xdr:rowOff>
    </xdr:to>
    <xdr:sp macro="" textlink="">
      <xdr:nvSpPr>
        <xdr:cNvPr id="719" name="フローチャート: 判断 718"/>
        <xdr:cNvSpPr/>
      </xdr:nvSpPr>
      <xdr:spPr>
        <a:xfrm>
          <a:off x="15430500" y="180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120650</xdr:rowOff>
    </xdr:from>
    <xdr:to>
      <xdr:col>76</xdr:col>
      <xdr:colOff>165100</xdr:colOff>
      <xdr:row>106</xdr:row>
      <xdr:rowOff>50800</xdr:rowOff>
    </xdr:to>
    <xdr:sp macro="" textlink="">
      <xdr:nvSpPr>
        <xdr:cNvPr id="720" name="フローチャート: 判断 719"/>
        <xdr:cNvSpPr/>
      </xdr:nvSpPr>
      <xdr:spPr>
        <a:xfrm>
          <a:off x="14541500" y="1812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21" name="テキスト ボックス 72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22" name="テキスト ボックス 72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3" name="テキスト ボックス 72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4" name="テキスト ボックス 72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5" name="テキスト ボックス 72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38736</xdr:rowOff>
    </xdr:from>
    <xdr:to>
      <xdr:col>85</xdr:col>
      <xdr:colOff>177800</xdr:colOff>
      <xdr:row>105</xdr:row>
      <xdr:rowOff>140336</xdr:rowOff>
    </xdr:to>
    <xdr:sp macro="" textlink="">
      <xdr:nvSpPr>
        <xdr:cNvPr id="726" name="楕円 725"/>
        <xdr:cNvSpPr/>
      </xdr:nvSpPr>
      <xdr:spPr>
        <a:xfrm>
          <a:off x="16268700" y="1804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61613</xdr:rowOff>
    </xdr:from>
    <xdr:ext cx="405111" cy="259045"/>
    <xdr:sp macro="" textlink="">
      <xdr:nvSpPr>
        <xdr:cNvPr id="727" name="【庁舎】&#10;有形固定資産減価償却率該当値テキスト"/>
        <xdr:cNvSpPr txBox="1"/>
      </xdr:nvSpPr>
      <xdr:spPr>
        <a:xfrm>
          <a:off x="16357600" y="17892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31114</xdr:rowOff>
    </xdr:from>
    <xdr:to>
      <xdr:col>81</xdr:col>
      <xdr:colOff>101600</xdr:colOff>
      <xdr:row>105</xdr:row>
      <xdr:rowOff>132714</xdr:rowOff>
    </xdr:to>
    <xdr:sp macro="" textlink="">
      <xdr:nvSpPr>
        <xdr:cNvPr id="728" name="楕円 727"/>
        <xdr:cNvSpPr/>
      </xdr:nvSpPr>
      <xdr:spPr>
        <a:xfrm>
          <a:off x="15430500" y="18033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81914</xdr:rowOff>
    </xdr:from>
    <xdr:to>
      <xdr:col>85</xdr:col>
      <xdr:colOff>127000</xdr:colOff>
      <xdr:row>105</xdr:row>
      <xdr:rowOff>89536</xdr:rowOff>
    </xdr:to>
    <xdr:cxnSp macro="">
      <xdr:nvCxnSpPr>
        <xdr:cNvPr id="729" name="直線コネクタ 728"/>
        <xdr:cNvCxnSpPr/>
      </xdr:nvCxnSpPr>
      <xdr:spPr>
        <a:xfrm>
          <a:off x="15481300" y="18084164"/>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143511</xdr:rowOff>
    </xdr:from>
    <xdr:to>
      <xdr:col>76</xdr:col>
      <xdr:colOff>165100</xdr:colOff>
      <xdr:row>105</xdr:row>
      <xdr:rowOff>73661</xdr:rowOff>
    </xdr:to>
    <xdr:sp macro="" textlink="">
      <xdr:nvSpPr>
        <xdr:cNvPr id="730" name="楕円 729"/>
        <xdr:cNvSpPr/>
      </xdr:nvSpPr>
      <xdr:spPr>
        <a:xfrm>
          <a:off x="14541500" y="1797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22861</xdr:rowOff>
    </xdr:from>
    <xdr:to>
      <xdr:col>81</xdr:col>
      <xdr:colOff>50800</xdr:colOff>
      <xdr:row>105</xdr:row>
      <xdr:rowOff>81914</xdr:rowOff>
    </xdr:to>
    <xdr:cxnSp macro="">
      <xdr:nvCxnSpPr>
        <xdr:cNvPr id="731" name="直線コネクタ 730"/>
        <xdr:cNvCxnSpPr/>
      </xdr:nvCxnSpPr>
      <xdr:spPr>
        <a:xfrm>
          <a:off x="14592300" y="18025111"/>
          <a:ext cx="889000" cy="59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133366</xdr:rowOff>
    </xdr:from>
    <xdr:ext cx="405111" cy="259045"/>
    <xdr:sp macro="" textlink="">
      <xdr:nvSpPr>
        <xdr:cNvPr id="732" name="n_1aveValue【庁舎】&#10;有形固定資産減価償却率"/>
        <xdr:cNvSpPr txBox="1"/>
      </xdr:nvSpPr>
      <xdr:spPr>
        <a:xfrm>
          <a:off x="15266044" y="1813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41927</xdr:rowOff>
    </xdr:from>
    <xdr:ext cx="405111" cy="259045"/>
    <xdr:sp macro="" textlink="">
      <xdr:nvSpPr>
        <xdr:cNvPr id="733" name="n_2aveValue【庁舎】&#10;有形固定資産減価償却率"/>
        <xdr:cNvSpPr txBox="1"/>
      </xdr:nvSpPr>
      <xdr:spPr>
        <a:xfrm>
          <a:off x="14389744" y="1821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149241</xdr:rowOff>
    </xdr:from>
    <xdr:ext cx="405111" cy="259045"/>
    <xdr:sp macro="" textlink="">
      <xdr:nvSpPr>
        <xdr:cNvPr id="734" name="n_1mainValue【庁舎】&#10;有形固定資産減価償却率"/>
        <xdr:cNvSpPr txBox="1"/>
      </xdr:nvSpPr>
      <xdr:spPr>
        <a:xfrm>
          <a:off x="15266044" y="17808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90188</xdr:rowOff>
    </xdr:from>
    <xdr:ext cx="405111" cy="259045"/>
    <xdr:sp macro="" textlink="">
      <xdr:nvSpPr>
        <xdr:cNvPr id="735" name="n_2mainValue【庁舎】&#10;有形固定資産減価償却率"/>
        <xdr:cNvSpPr txBox="1"/>
      </xdr:nvSpPr>
      <xdr:spPr>
        <a:xfrm>
          <a:off x="14389744" y="17749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6" name="正方形/長方形 73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7" name="正方形/長方形 73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8" name="正方形/長方形 73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9" name="正方形/長方形 73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0" name="正方形/長方形 73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1" name="正方形/長方形 74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2" name="正方形/長方形 74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3" name="正方形/長方形 74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4" name="テキスト ボックス 74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5" name="直線コネクタ 74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46" name="直線コネクタ 74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47" name="テキスト ボックス 74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48" name="直線コネクタ 74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49" name="テキスト ボックス 74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50" name="直線コネクタ 74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51" name="テキスト ボックス 75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52" name="直線コネクタ 75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53" name="テキスト ボックス 75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54" name="直線コネクタ 75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55" name="テキスト ボックス 75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6" name="直線コネクタ 75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7" name="テキスト ボックス 75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30480</xdr:rowOff>
    </xdr:from>
    <xdr:to>
      <xdr:col>116</xdr:col>
      <xdr:colOff>62864</xdr:colOff>
      <xdr:row>107</xdr:row>
      <xdr:rowOff>160020</xdr:rowOff>
    </xdr:to>
    <xdr:cxnSp macro="">
      <xdr:nvCxnSpPr>
        <xdr:cNvPr id="759" name="直線コネクタ 758"/>
        <xdr:cNvCxnSpPr/>
      </xdr:nvCxnSpPr>
      <xdr:spPr>
        <a:xfrm flipV="1">
          <a:off x="22160864" y="1734693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163847</xdr:rowOff>
    </xdr:from>
    <xdr:ext cx="469744" cy="259045"/>
    <xdr:sp macro="" textlink="">
      <xdr:nvSpPr>
        <xdr:cNvPr id="760" name="【庁舎】&#10;一人当たり面積最小値テキスト"/>
        <xdr:cNvSpPr txBox="1"/>
      </xdr:nvSpPr>
      <xdr:spPr>
        <a:xfrm>
          <a:off x="22199600" y="1850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160020</xdr:rowOff>
    </xdr:from>
    <xdr:to>
      <xdr:col>116</xdr:col>
      <xdr:colOff>152400</xdr:colOff>
      <xdr:row>107</xdr:row>
      <xdr:rowOff>160020</xdr:rowOff>
    </xdr:to>
    <xdr:cxnSp macro="">
      <xdr:nvCxnSpPr>
        <xdr:cNvPr id="761" name="直線コネクタ 760"/>
        <xdr:cNvCxnSpPr/>
      </xdr:nvCxnSpPr>
      <xdr:spPr>
        <a:xfrm>
          <a:off x="22072600" y="1850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148607</xdr:rowOff>
    </xdr:from>
    <xdr:ext cx="469744" cy="259045"/>
    <xdr:sp macro="" textlink="">
      <xdr:nvSpPr>
        <xdr:cNvPr id="762" name="【庁舎】&#10;一人当たり面積最大値テキスト"/>
        <xdr:cNvSpPr txBox="1"/>
      </xdr:nvSpPr>
      <xdr:spPr>
        <a:xfrm>
          <a:off x="22199600" y="17122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30480</xdr:rowOff>
    </xdr:from>
    <xdr:to>
      <xdr:col>116</xdr:col>
      <xdr:colOff>152400</xdr:colOff>
      <xdr:row>101</xdr:row>
      <xdr:rowOff>30480</xdr:rowOff>
    </xdr:to>
    <xdr:cxnSp macro="">
      <xdr:nvCxnSpPr>
        <xdr:cNvPr id="763" name="直線コネクタ 762"/>
        <xdr:cNvCxnSpPr/>
      </xdr:nvCxnSpPr>
      <xdr:spPr>
        <a:xfrm>
          <a:off x="22072600" y="1734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83838</xdr:rowOff>
    </xdr:from>
    <xdr:ext cx="469744" cy="259045"/>
    <xdr:sp macro="" textlink="">
      <xdr:nvSpPr>
        <xdr:cNvPr id="764" name="【庁舎】&#10;一人当たり面積平均値テキスト"/>
        <xdr:cNvSpPr txBox="1"/>
      </xdr:nvSpPr>
      <xdr:spPr>
        <a:xfrm>
          <a:off x="22199600" y="18086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105411</xdr:rowOff>
    </xdr:from>
    <xdr:to>
      <xdr:col>116</xdr:col>
      <xdr:colOff>114300</xdr:colOff>
      <xdr:row>106</xdr:row>
      <xdr:rowOff>35561</xdr:rowOff>
    </xdr:to>
    <xdr:sp macro="" textlink="">
      <xdr:nvSpPr>
        <xdr:cNvPr id="765" name="フローチャート: 判断 764"/>
        <xdr:cNvSpPr/>
      </xdr:nvSpPr>
      <xdr:spPr>
        <a:xfrm>
          <a:off x="221107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109220</xdr:rowOff>
    </xdr:from>
    <xdr:to>
      <xdr:col>112</xdr:col>
      <xdr:colOff>38100</xdr:colOff>
      <xdr:row>106</xdr:row>
      <xdr:rowOff>39370</xdr:rowOff>
    </xdr:to>
    <xdr:sp macro="" textlink="">
      <xdr:nvSpPr>
        <xdr:cNvPr id="766" name="フローチャート: 判断 765"/>
        <xdr:cNvSpPr/>
      </xdr:nvSpPr>
      <xdr:spPr>
        <a:xfrm>
          <a:off x="21272500" y="1811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86361</xdr:rowOff>
    </xdr:from>
    <xdr:to>
      <xdr:col>107</xdr:col>
      <xdr:colOff>101600</xdr:colOff>
      <xdr:row>106</xdr:row>
      <xdr:rowOff>16511</xdr:rowOff>
    </xdr:to>
    <xdr:sp macro="" textlink="">
      <xdr:nvSpPr>
        <xdr:cNvPr id="767" name="フローチャート: 判断 766"/>
        <xdr:cNvSpPr/>
      </xdr:nvSpPr>
      <xdr:spPr>
        <a:xfrm>
          <a:off x="20383500" y="180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8" name="テキスト ボックス 76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9" name="テキスト ボックス 76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0" name="テキスト ボックス 76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1" name="テキスト ボックス 77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2" name="テキスト ボックス 77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158750</xdr:rowOff>
    </xdr:from>
    <xdr:to>
      <xdr:col>116</xdr:col>
      <xdr:colOff>114300</xdr:colOff>
      <xdr:row>104</xdr:row>
      <xdr:rowOff>88900</xdr:rowOff>
    </xdr:to>
    <xdr:sp macro="" textlink="">
      <xdr:nvSpPr>
        <xdr:cNvPr id="773" name="楕円 772"/>
        <xdr:cNvSpPr/>
      </xdr:nvSpPr>
      <xdr:spPr>
        <a:xfrm>
          <a:off x="22110700" y="1781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10177</xdr:rowOff>
    </xdr:from>
    <xdr:ext cx="469744" cy="259045"/>
    <xdr:sp macro="" textlink="">
      <xdr:nvSpPr>
        <xdr:cNvPr id="774" name="【庁舎】&#10;一人当たり面積該当値テキスト"/>
        <xdr:cNvSpPr txBox="1"/>
      </xdr:nvSpPr>
      <xdr:spPr>
        <a:xfrm>
          <a:off x="22199600" y="1766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25400</xdr:rowOff>
    </xdr:from>
    <xdr:to>
      <xdr:col>112</xdr:col>
      <xdr:colOff>38100</xdr:colOff>
      <xdr:row>103</xdr:row>
      <xdr:rowOff>127000</xdr:rowOff>
    </xdr:to>
    <xdr:sp macro="" textlink="">
      <xdr:nvSpPr>
        <xdr:cNvPr id="775" name="楕円 774"/>
        <xdr:cNvSpPr/>
      </xdr:nvSpPr>
      <xdr:spPr>
        <a:xfrm>
          <a:off x="21272500" y="1768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76200</xdr:rowOff>
    </xdr:from>
    <xdr:to>
      <xdr:col>116</xdr:col>
      <xdr:colOff>63500</xdr:colOff>
      <xdr:row>104</xdr:row>
      <xdr:rowOff>38100</xdr:rowOff>
    </xdr:to>
    <xdr:cxnSp macro="">
      <xdr:nvCxnSpPr>
        <xdr:cNvPr id="776" name="直線コネクタ 775"/>
        <xdr:cNvCxnSpPr/>
      </xdr:nvCxnSpPr>
      <xdr:spPr>
        <a:xfrm>
          <a:off x="21323300" y="1773555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71120</xdr:rowOff>
    </xdr:from>
    <xdr:to>
      <xdr:col>107</xdr:col>
      <xdr:colOff>101600</xdr:colOff>
      <xdr:row>105</xdr:row>
      <xdr:rowOff>1270</xdr:rowOff>
    </xdr:to>
    <xdr:sp macro="" textlink="">
      <xdr:nvSpPr>
        <xdr:cNvPr id="777" name="楕円 776"/>
        <xdr:cNvSpPr/>
      </xdr:nvSpPr>
      <xdr:spPr>
        <a:xfrm>
          <a:off x="203835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76200</xdr:rowOff>
    </xdr:from>
    <xdr:to>
      <xdr:col>111</xdr:col>
      <xdr:colOff>177800</xdr:colOff>
      <xdr:row>104</xdr:row>
      <xdr:rowOff>121920</xdr:rowOff>
    </xdr:to>
    <xdr:cxnSp macro="">
      <xdr:nvCxnSpPr>
        <xdr:cNvPr id="778" name="直線コネクタ 777"/>
        <xdr:cNvCxnSpPr/>
      </xdr:nvCxnSpPr>
      <xdr:spPr>
        <a:xfrm flipV="1">
          <a:off x="20434300" y="17735550"/>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30497</xdr:rowOff>
    </xdr:from>
    <xdr:ext cx="469744" cy="259045"/>
    <xdr:sp macro="" textlink="">
      <xdr:nvSpPr>
        <xdr:cNvPr id="779" name="n_1aveValue【庁舎】&#10;一人当たり面積"/>
        <xdr:cNvSpPr txBox="1"/>
      </xdr:nvSpPr>
      <xdr:spPr>
        <a:xfrm>
          <a:off x="21075727" y="1820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7638</xdr:rowOff>
    </xdr:from>
    <xdr:ext cx="469744" cy="259045"/>
    <xdr:sp macro="" textlink="">
      <xdr:nvSpPr>
        <xdr:cNvPr id="780" name="n_2aveValue【庁舎】&#10;一人当たり面積"/>
        <xdr:cNvSpPr txBox="1"/>
      </xdr:nvSpPr>
      <xdr:spPr>
        <a:xfrm>
          <a:off x="20199427" y="1818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143527</xdr:rowOff>
    </xdr:from>
    <xdr:ext cx="469744" cy="259045"/>
    <xdr:sp macro="" textlink="">
      <xdr:nvSpPr>
        <xdr:cNvPr id="781" name="n_1mainValue【庁舎】&#10;一人当たり面積"/>
        <xdr:cNvSpPr txBox="1"/>
      </xdr:nvSpPr>
      <xdr:spPr>
        <a:xfrm>
          <a:off x="21075727" y="17459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17797</xdr:rowOff>
    </xdr:from>
    <xdr:ext cx="469744" cy="259045"/>
    <xdr:sp macro="" textlink="">
      <xdr:nvSpPr>
        <xdr:cNvPr id="782" name="n_2mainValue【庁舎】&#10;一人当たり面積"/>
        <xdr:cNvSpPr txBox="1"/>
      </xdr:nvSpPr>
      <xdr:spPr>
        <a:xfrm>
          <a:off x="20199427" y="1767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3" name="正方形/長方形 78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4" name="正方形/長方形 78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5" name="テキスト ボックス 78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体育館・プール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市民会館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庁舎</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については、築後の経過年数が進んでいるため有形固定資産減価償却率が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を超えており、類似団体内平均値より高い状態にある。</a:t>
          </a:r>
          <a:r>
            <a:rPr kumimoji="1" lang="ja-JP" altLang="en-US" sz="1300">
              <a:solidFill>
                <a:srgbClr val="FF0000"/>
              </a:solidFill>
              <a:effectLst/>
              <a:latin typeface="ＭＳ Ｐゴシック" panose="020B0600070205080204" pitchFamily="50" charset="-128"/>
              <a:ea typeface="ＭＳ Ｐゴシック" panose="020B0600070205080204" pitchFamily="50" charset="-128"/>
              <a:cs typeface="+mn-cs"/>
            </a:rPr>
            <a:t>今後、劣化状況を踏まえて大規模改修や建替えなどの検討を進める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p>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図書館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福祉施設</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保健センター・保健所</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については、有形固定資産減価償却率が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台で低く、類似団体内平均値より低い</a:t>
          </a:r>
          <a:r>
            <a:rPr kumimoji="1" lang="ja-JP" altLang="ja-JP" sz="1300">
              <a:solidFill>
                <a:schemeClr val="dk1"/>
              </a:solidFill>
              <a:effectLst/>
              <a:latin typeface="+mn-lt"/>
              <a:ea typeface="+mn-ea"/>
              <a:cs typeface="+mn-cs"/>
            </a:rPr>
            <a:t>。</a:t>
          </a:r>
          <a:endParaRPr lang="ja-JP" altLang="ja-JP" sz="13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大阪府吹田市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370,583
365,389
36.09
127,541,878
123,358,131
2,533,882
70,589,517
47,688,184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平成２５年度から平成２７年度までは横ばいとなっていたが、平成２８年度は平成２７年度に比べ、市税収入が</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増加</a:t>
          </a:r>
          <a:r>
            <a:rPr kumimoji="1" lang="ja-JP" altLang="en-US" sz="1300">
              <a:latin typeface="ＭＳ Ｐゴシック" panose="020B0600070205080204" pitchFamily="50" charset="-128"/>
              <a:ea typeface="ＭＳ Ｐゴシック" panose="020B0600070205080204" pitchFamily="50" charset="-128"/>
            </a:rPr>
            <a:t>したことなどにより、基準財政収入額が増加したため、０</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０１ポイント改善した。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平成２９年度は、人口増等によりさらに市税収入</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が増加</a:t>
          </a:r>
          <a:r>
            <a:rPr kumimoji="1" lang="ja-JP" altLang="en-US" sz="1300">
              <a:latin typeface="ＭＳ Ｐゴシック" panose="020B0600070205080204" pitchFamily="50" charset="-128"/>
              <a:ea typeface="ＭＳ Ｐゴシック" panose="020B0600070205080204" pitchFamily="50" charset="-128"/>
            </a:rPr>
            <a:t>したことで、基準財政需要額の伸び率よりも基準財政収入額の伸び率が上回ったため、０</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０１ポイント改善した。</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109008</xdr:rowOff>
    </xdr:from>
    <xdr:to>
      <xdr:col>23</xdr:col>
      <xdr:colOff>133350</xdr:colOff>
      <xdr:row>44</xdr:row>
      <xdr:rowOff>4233</xdr:rowOff>
    </xdr:to>
    <xdr:cxnSp macro="">
      <xdr:nvCxnSpPr>
        <xdr:cNvPr id="64" name="直線コネクタ 63"/>
        <xdr:cNvCxnSpPr/>
      </xdr:nvCxnSpPr>
      <xdr:spPr>
        <a:xfrm flipV="1">
          <a:off x="4953000" y="6281208"/>
          <a:ext cx="0" cy="12668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147760</xdr:rowOff>
    </xdr:from>
    <xdr:ext cx="762000" cy="259045"/>
    <xdr:sp macro="" textlink="">
      <xdr:nvSpPr>
        <xdr:cNvPr id="65" name="財政力最小値テキスト"/>
        <xdr:cNvSpPr txBox="1"/>
      </xdr:nvSpPr>
      <xdr:spPr>
        <a:xfrm>
          <a:off x="5041900" y="752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4233</xdr:rowOff>
    </xdr:from>
    <xdr:to>
      <xdr:col>24</xdr:col>
      <xdr:colOff>12700</xdr:colOff>
      <xdr:row>44</xdr:row>
      <xdr:rowOff>4233</xdr:rowOff>
    </xdr:to>
    <xdr:cxnSp macro="">
      <xdr:nvCxnSpPr>
        <xdr:cNvPr id="66" name="直線コネクタ 65"/>
        <xdr:cNvCxnSpPr/>
      </xdr:nvCxnSpPr>
      <xdr:spPr>
        <a:xfrm>
          <a:off x="4864100" y="754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23935</xdr:rowOff>
    </xdr:from>
    <xdr:ext cx="762000" cy="259045"/>
    <xdr:sp macro="" textlink="">
      <xdr:nvSpPr>
        <xdr:cNvPr id="67" name="財政力最大値テキスト"/>
        <xdr:cNvSpPr txBox="1"/>
      </xdr:nvSpPr>
      <xdr:spPr>
        <a:xfrm>
          <a:off x="5041900" y="6024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109008</xdr:rowOff>
    </xdr:from>
    <xdr:to>
      <xdr:col>24</xdr:col>
      <xdr:colOff>12700</xdr:colOff>
      <xdr:row>36</xdr:row>
      <xdr:rowOff>109008</xdr:rowOff>
    </xdr:to>
    <xdr:cxnSp macro="">
      <xdr:nvCxnSpPr>
        <xdr:cNvPr id="68" name="直線コネクタ 67"/>
        <xdr:cNvCxnSpPr/>
      </xdr:nvCxnSpPr>
      <xdr:spPr>
        <a:xfrm>
          <a:off x="4864100" y="6281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87842</xdr:rowOff>
    </xdr:from>
    <xdr:to>
      <xdr:col>23</xdr:col>
      <xdr:colOff>133350</xdr:colOff>
      <xdr:row>38</xdr:row>
      <xdr:rowOff>107950</xdr:rowOff>
    </xdr:to>
    <xdr:cxnSp macro="">
      <xdr:nvCxnSpPr>
        <xdr:cNvPr id="69" name="直線コネクタ 68"/>
        <xdr:cNvCxnSpPr/>
      </xdr:nvCxnSpPr>
      <xdr:spPr>
        <a:xfrm flipV="1">
          <a:off x="4114800" y="6602942"/>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99077</xdr:rowOff>
    </xdr:from>
    <xdr:ext cx="762000" cy="259045"/>
    <xdr:sp macro="" textlink="">
      <xdr:nvSpPr>
        <xdr:cNvPr id="70" name="財政力平均値テキスト"/>
        <xdr:cNvSpPr txBox="1"/>
      </xdr:nvSpPr>
      <xdr:spPr>
        <a:xfrm>
          <a:off x="5041900" y="678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127000</xdr:rowOff>
    </xdr:from>
    <xdr:to>
      <xdr:col>23</xdr:col>
      <xdr:colOff>184150</xdr:colOff>
      <xdr:row>40</xdr:row>
      <xdr:rowOff>57150</xdr:rowOff>
    </xdr:to>
    <xdr:sp macro="" textlink="">
      <xdr:nvSpPr>
        <xdr:cNvPr id="71" name="フローチャート: 判断 70"/>
        <xdr:cNvSpPr/>
      </xdr:nvSpPr>
      <xdr:spPr>
        <a:xfrm>
          <a:off x="4902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107950</xdr:rowOff>
    </xdr:from>
    <xdr:to>
      <xdr:col>19</xdr:col>
      <xdr:colOff>133350</xdr:colOff>
      <xdr:row>38</xdr:row>
      <xdr:rowOff>128058</xdr:rowOff>
    </xdr:to>
    <xdr:cxnSp macro="">
      <xdr:nvCxnSpPr>
        <xdr:cNvPr id="72" name="直線コネクタ 71"/>
        <xdr:cNvCxnSpPr/>
      </xdr:nvCxnSpPr>
      <xdr:spPr>
        <a:xfrm flipV="1">
          <a:off x="3225800" y="66230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39</xdr:row>
      <xdr:rowOff>147108</xdr:rowOff>
    </xdr:from>
    <xdr:to>
      <xdr:col>19</xdr:col>
      <xdr:colOff>184150</xdr:colOff>
      <xdr:row>40</xdr:row>
      <xdr:rowOff>77258</xdr:rowOff>
    </xdr:to>
    <xdr:sp macro="" textlink="">
      <xdr:nvSpPr>
        <xdr:cNvPr id="73" name="フローチャート: 判断 72"/>
        <xdr:cNvSpPr/>
      </xdr:nvSpPr>
      <xdr:spPr>
        <a:xfrm>
          <a:off x="4064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62035</xdr:rowOff>
    </xdr:from>
    <xdr:ext cx="736600" cy="259045"/>
    <xdr:sp macro="" textlink="">
      <xdr:nvSpPr>
        <xdr:cNvPr id="74" name="テキスト ボックス 73"/>
        <xdr:cNvSpPr txBox="1"/>
      </xdr:nvSpPr>
      <xdr:spPr>
        <a:xfrm>
          <a:off x="3733800" y="6920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128058</xdr:rowOff>
    </xdr:from>
    <xdr:to>
      <xdr:col>15</xdr:col>
      <xdr:colOff>82550</xdr:colOff>
      <xdr:row>38</xdr:row>
      <xdr:rowOff>128058</xdr:rowOff>
    </xdr:to>
    <xdr:cxnSp macro="">
      <xdr:nvCxnSpPr>
        <xdr:cNvPr id="75" name="直線コネクタ 74"/>
        <xdr:cNvCxnSpPr/>
      </xdr:nvCxnSpPr>
      <xdr:spPr>
        <a:xfrm>
          <a:off x="2336800" y="66431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35983</xdr:rowOff>
    </xdr:from>
    <xdr:to>
      <xdr:col>15</xdr:col>
      <xdr:colOff>133350</xdr:colOff>
      <xdr:row>40</xdr:row>
      <xdr:rowOff>137583</xdr:rowOff>
    </xdr:to>
    <xdr:sp macro="" textlink="">
      <xdr:nvSpPr>
        <xdr:cNvPr id="76" name="フローチャート: 判断 75"/>
        <xdr:cNvSpPr/>
      </xdr:nvSpPr>
      <xdr:spPr>
        <a:xfrm>
          <a:off x="3175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122360</xdr:rowOff>
    </xdr:from>
    <xdr:ext cx="762000" cy="259045"/>
    <xdr:sp macro="" textlink="">
      <xdr:nvSpPr>
        <xdr:cNvPr id="77" name="テキスト ボックス 76"/>
        <xdr:cNvSpPr txBox="1"/>
      </xdr:nvSpPr>
      <xdr:spPr>
        <a:xfrm>
          <a:off x="28448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128058</xdr:rowOff>
    </xdr:from>
    <xdr:to>
      <xdr:col>11</xdr:col>
      <xdr:colOff>31750</xdr:colOff>
      <xdr:row>38</xdr:row>
      <xdr:rowOff>128058</xdr:rowOff>
    </xdr:to>
    <xdr:cxnSp macro="">
      <xdr:nvCxnSpPr>
        <xdr:cNvPr id="78" name="直線コネクタ 77"/>
        <xdr:cNvCxnSpPr/>
      </xdr:nvCxnSpPr>
      <xdr:spPr>
        <a:xfrm>
          <a:off x="1447800" y="66431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35983</xdr:rowOff>
    </xdr:from>
    <xdr:to>
      <xdr:col>11</xdr:col>
      <xdr:colOff>82550</xdr:colOff>
      <xdr:row>40</xdr:row>
      <xdr:rowOff>137583</xdr:rowOff>
    </xdr:to>
    <xdr:sp macro="" textlink="">
      <xdr:nvSpPr>
        <xdr:cNvPr id="79" name="フローチャート: 判断 78"/>
        <xdr:cNvSpPr/>
      </xdr:nvSpPr>
      <xdr:spPr>
        <a:xfrm>
          <a:off x="2286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122360</xdr:rowOff>
    </xdr:from>
    <xdr:ext cx="762000" cy="259045"/>
    <xdr:sp macro="" textlink="">
      <xdr:nvSpPr>
        <xdr:cNvPr id="80" name="テキスト ボックス 79"/>
        <xdr:cNvSpPr txBox="1"/>
      </xdr:nvSpPr>
      <xdr:spPr>
        <a:xfrm>
          <a:off x="19558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56092</xdr:rowOff>
    </xdr:from>
    <xdr:to>
      <xdr:col>7</xdr:col>
      <xdr:colOff>31750</xdr:colOff>
      <xdr:row>40</xdr:row>
      <xdr:rowOff>157692</xdr:rowOff>
    </xdr:to>
    <xdr:sp macro="" textlink="">
      <xdr:nvSpPr>
        <xdr:cNvPr id="81" name="フローチャート: 判断 80"/>
        <xdr:cNvSpPr/>
      </xdr:nvSpPr>
      <xdr:spPr>
        <a:xfrm>
          <a:off x="1397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142469</xdr:rowOff>
    </xdr:from>
    <xdr:ext cx="762000" cy="259045"/>
    <xdr:sp macro="" textlink="">
      <xdr:nvSpPr>
        <xdr:cNvPr id="82" name="テキスト ボックス 81"/>
        <xdr:cNvSpPr txBox="1"/>
      </xdr:nvSpPr>
      <xdr:spPr>
        <a:xfrm>
          <a:off x="1066800" y="700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37042</xdr:rowOff>
    </xdr:from>
    <xdr:to>
      <xdr:col>23</xdr:col>
      <xdr:colOff>184150</xdr:colOff>
      <xdr:row>38</xdr:row>
      <xdr:rowOff>138642</xdr:rowOff>
    </xdr:to>
    <xdr:sp macro="" textlink="">
      <xdr:nvSpPr>
        <xdr:cNvPr id="88" name="楕円 87"/>
        <xdr:cNvSpPr/>
      </xdr:nvSpPr>
      <xdr:spPr>
        <a:xfrm>
          <a:off x="4902200" y="655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53569</xdr:rowOff>
    </xdr:from>
    <xdr:ext cx="762000" cy="259045"/>
    <xdr:sp macro="" textlink="">
      <xdr:nvSpPr>
        <xdr:cNvPr id="89" name="財政力該当値テキスト"/>
        <xdr:cNvSpPr txBox="1"/>
      </xdr:nvSpPr>
      <xdr:spPr>
        <a:xfrm>
          <a:off x="5041900" y="6397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57150</xdr:rowOff>
    </xdr:from>
    <xdr:to>
      <xdr:col>19</xdr:col>
      <xdr:colOff>184150</xdr:colOff>
      <xdr:row>38</xdr:row>
      <xdr:rowOff>158750</xdr:rowOff>
    </xdr:to>
    <xdr:sp macro="" textlink="">
      <xdr:nvSpPr>
        <xdr:cNvPr id="90" name="楕円 89"/>
        <xdr:cNvSpPr/>
      </xdr:nvSpPr>
      <xdr:spPr>
        <a:xfrm>
          <a:off x="4064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168927</xdr:rowOff>
    </xdr:from>
    <xdr:ext cx="736600" cy="259045"/>
    <xdr:sp macro="" textlink="">
      <xdr:nvSpPr>
        <xdr:cNvPr id="91" name="テキスト ボックス 90"/>
        <xdr:cNvSpPr txBox="1"/>
      </xdr:nvSpPr>
      <xdr:spPr>
        <a:xfrm>
          <a:off x="3733800" y="634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77258</xdr:rowOff>
    </xdr:from>
    <xdr:to>
      <xdr:col>15</xdr:col>
      <xdr:colOff>133350</xdr:colOff>
      <xdr:row>39</xdr:row>
      <xdr:rowOff>7408</xdr:rowOff>
    </xdr:to>
    <xdr:sp macro="" textlink="">
      <xdr:nvSpPr>
        <xdr:cNvPr id="92" name="楕円 91"/>
        <xdr:cNvSpPr/>
      </xdr:nvSpPr>
      <xdr:spPr>
        <a:xfrm>
          <a:off x="3175000" y="659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17585</xdr:rowOff>
    </xdr:from>
    <xdr:ext cx="762000" cy="259045"/>
    <xdr:sp macro="" textlink="">
      <xdr:nvSpPr>
        <xdr:cNvPr id="93" name="テキスト ボックス 92"/>
        <xdr:cNvSpPr txBox="1"/>
      </xdr:nvSpPr>
      <xdr:spPr>
        <a:xfrm>
          <a:off x="2844800" y="6361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77258</xdr:rowOff>
    </xdr:from>
    <xdr:to>
      <xdr:col>11</xdr:col>
      <xdr:colOff>82550</xdr:colOff>
      <xdr:row>39</xdr:row>
      <xdr:rowOff>7408</xdr:rowOff>
    </xdr:to>
    <xdr:sp macro="" textlink="">
      <xdr:nvSpPr>
        <xdr:cNvPr id="94" name="楕円 93"/>
        <xdr:cNvSpPr/>
      </xdr:nvSpPr>
      <xdr:spPr>
        <a:xfrm>
          <a:off x="2286000" y="659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17585</xdr:rowOff>
    </xdr:from>
    <xdr:ext cx="762000" cy="259045"/>
    <xdr:sp macro="" textlink="">
      <xdr:nvSpPr>
        <xdr:cNvPr id="95" name="テキスト ボックス 94"/>
        <xdr:cNvSpPr txBox="1"/>
      </xdr:nvSpPr>
      <xdr:spPr>
        <a:xfrm>
          <a:off x="1955800" y="6361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77258</xdr:rowOff>
    </xdr:from>
    <xdr:to>
      <xdr:col>7</xdr:col>
      <xdr:colOff>31750</xdr:colOff>
      <xdr:row>39</xdr:row>
      <xdr:rowOff>7408</xdr:rowOff>
    </xdr:to>
    <xdr:sp macro="" textlink="">
      <xdr:nvSpPr>
        <xdr:cNvPr id="96" name="楕円 95"/>
        <xdr:cNvSpPr/>
      </xdr:nvSpPr>
      <xdr:spPr>
        <a:xfrm>
          <a:off x="1397000" y="659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17585</xdr:rowOff>
    </xdr:from>
    <xdr:ext cx="762000" cy="259045"/>
    <xdr:sp macro="" textlink="">
      <xdr:nvSpPr>
        <xdr:cNvPr id="97" name="テキスト ボックス 96"/>
        <xdr:cNvSpPr txBox="1"/>
      </xdr:nvSpPr>
      <xdr:spPr>
        <a:xfrm>
          <a:off x="1066800" y="6361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平成２９年度は扶助費等の支出が増加しているが、地方税や株式等譲渡所得割交付金等の収入が増加したため、０</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６ポイント改善した。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しかし、依然として、</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類似団体内平均値</a:t>
          </a:r>
          <a:r>
            <a:rPr kumimoji="1" lang="ja-JP" altLang="en-US" sz="1300">
              <a:latin typeface="ＭＳ Ｐゴシック" panose="020B0600070205080204" pitchFamily="50" charset="-128"/>
              <a:ea typeface="ＭＳ Ｐゴシック" panose="020B0600070205080204" pitchFamily="50" charset="-128"/>
            </a:rPr>
            <a:t>を上回る状況となっていることから、財政構造の弾力性を担保すべく、引き続き経常経費の削減等に努める。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31387</xdr:rowOff>
    </xdr:from>
    <xdr:to>
      <xdr:col>23</xdr:col>
      <xdr:colOff>133350</xdr:colOff>
      <xdr:row>66</xdr:row>
      <xdr:rowOff>168728</xdr:rowOff>
    </xdr:to>
    <xdr:cxnSp macro="">
      <xdr:nvCxnSpPr>
        <xdr:cNvPr id="129" name="直線コネクタ 128"/>
        <xdr:cNvCxnSpPr/>
      </xdr:nvCxnSpPr>
      <xdr:spPr>
        <a:xfrm flipV="1">
          <a:off x="4953000" y="10146937"/>
          <a:ext cx="0" cy="13374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140805</xdr:rowOff>
    </xdr:from>
    <xdr:ext cx="762000" cy="259045"/>
    <xdr:sp macro="" textlink="">
      <xdr:nvSpPr>
        <xdr:cNvPr id="130" name="財政構造の弾力性最小値テキスト"/>
        <xdr:cNvSpPr txBox="1"/>
      </xdr:nvSpPr>
      <xdr:spPr>
        <a:xfrm>
          <a:off x="5041900" y="1145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168728</xdr:rowOff>
    </xdr:from>
    <xdr:to>
      <xdr:col>24</xdr:col>
      <xdr:colOff>12700</xdr:colOff>
      <xdr:row>66</xdr:row>
      <xdr:rowOff>168728</xdr:rowOff>
    </xdr:to>
    <xdr:cxnSp macro="">
      <xdr:nvCxnSpPr>
        <xdr:cNvPr id="131" name="直線コネクタ 130"/>
        <xdr:cNvCxnSpPr/>
      </xdr:nvCxnSpPr>
      <xdr:spPr>
        <a:xfrm>
          <a:off x="4864100" y="1148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117764</xdr:rowOff>
    </xdr:from>
    <xdr:ext cx="762000" cy="259045"/>
    <xdr:sp macro="" textlink="">
      <xdr:nvSpPr>
        <xdr:cNvPr id="132" name="財政構造の弾力性最大値テキスト"/>
        <xdr:cNvSpPr txBox="1"/>
      </xdr:nvSpPr>
      <xdr:spPr>
        <a:xfrm>
          <a:off x="5041900" y="9890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31387</xdr:rowOff>
    </xdr:from>
    <xdr:to>
      <xdr:col>24</xdr:col>
      <xdr:colOff>12700</xdr:colOff>
      <xdr:row>59</xdr:row>
      <xdr:rowOff>31387</xdr:rowOff>
    </xdr:to>
    <xdr:cxnSp macro="">
      <xdr:nvCxnSpPr>
        <xdr:cNvPr id="133" name="直線コネクタ 132"/>
        <xdr:cNvCxnSpPr/>
      </xdr:nvCxnSpPr>
      <xdr:spPr>
        <a:xfrm>
          <a:off x="4864100" y="10146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166007</xdr:rowOff>
    </xdr:from>
    <xdr:to>
      <xdr:col>23</xdr:col>
      <xdr:colOff>133350</xdr:colOff>
      <xdr:row>64</xdr:row>
      <xdr:rowOff>35923</xdr:rowOff>
    </xdr:to>
    <xdr:cxnSp macro="">
      <xdr:nvCxnSpPr>
        <xdr:cNvPr id="134" name="直線コネクタ 133"/>
        <xdr:cNvCxnSpPr/>
      </xdr:nvCxnSpPr>
      <xdr:spPr>
        <a:xfrm flipV="1">
          <a:off x="4114800" y="10967357"/>
          <a:ext cx="8382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117039</xdr:rowOff>
    </xdr:from>
    <xdr:ext cx="762000" cy="259045"/>
    <xdr:sp macro="" textlink="">
      <xdr:nvSpPr>
        <xdr:cNvPr id="135" name="財政構造の弾力性平均値テキスト"/>
        <xdr:cNvSpPr txBox="1"/>
      </xdr:nvSpPr>
      <xdr:spPr>
        <a:xfrm>
          <a:off x="5041900" y="10575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100512</xdr:rowOff>
    </xdr:from>
    <xdr:to>
      <xdr:col>23</xdr:col>
      <xdr:colOff>184150</xdr:colOff>
      <xdr:row>63</xdr:row>
      <xdr:rowOff>30662</xdr:rowOff>
    </xdr:to>
    <xdr:sp macro="" textlink="">
      <xdr:nvSpPr>
        <xdr:cNvPr id="136" name="フローチャート: 判断 135"/>
        <xdr:cNvSpPr/>
      </xdr:nvSpPr>
      <xdr:spPr>
        <a:xfrm>
          <a:off x="4902200" y="10730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8346</xdr:rowOff>
    </xdr:from>
    <xdr:to>
      <xdr:col>19</xdr:col>
      <xdr:colOff>133350</xdr:colOff>
      <xdr:row>64</xdr:row>
      <xdr:rowOff>35923</xdr:rowOff>
    </xdr:to>
    <xdr:cxnSp macro="">
      <xdr:nvCxnSpPr>
        <xdr:cNvPr id="137" name="直線コネクタ 136"/>
        <xdr:cNvCxnSpPr/>
      </xdr:nvCxnSpPr>
      <xdr:spPr>
        <a:xfrm>
          <a:off x="3225800" y="10981146"/>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128088</xdr:rowOff>
    </xdr:from>
    <xdr:to>
      <xdr:col>19</xdr:col>
      <xdr:colOff>184150</xdr:colOff>
      <xdr:row>63</xdr:row>
      <xdr:rowOff>58238</xdr:rowOff>
    </xdr:to>
    <xdr:sp macro="" textlink="">
      <xdr:nvSpPr>
        <xdr:cNvPr id="138" name="フローチャート: 判断 137"/>
        <xdr:cNvSpPr/>
      </xdr:nvSpPr>
      <xdr:spPr>
        <a:xfrm>
          <a:off x="4064000" y="1075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68415</xdr:rowOff>
    </xdr:from>
    <xdr:ext cx="736600" cy="259045"/>
    <xdr:sp macro="" textlink="">
      <xdr:nvSpPr>
        <xdr:cNvPr id="139" name="テキスト ボックス 138"/>
        <xdr:cNvSpPr txBox="1"/>
      </xdr:nvSpPr>
      <xdr:spPr>
        <a:xfrm>
          <a:off x="3733800" y="10526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8346</xdr:rowOff>
    </xdr:from>
    <xdr:to>
      <xdr:col>15</xdr:col>
      <xdr:colOff>82550</xdr:colOff>
      <xdr:row>64</xdr:row>
      <xdr:rowOff>91077</xdr:rowOff>
    </xdr:to>
    <xdr:cxnSp macro="">
      <xdr:nvCxnSpPr>
        <xdr:cNvPr id="140" name="直線コネクタ 139"/>
        <xdr:cNvCxnSpPr/>
      </xdr:nvCxnSpPr>
      <xdr:spPr>
        <a:xfrm flipV="1">
          <a:off x="2336800" y="10981146"/>
          <a:ext cx="889000" cy="8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120287</xdr:rowOff>
    </xdr:from>
    <xdr:to>
      <xdr:col>15</xdr:col>
      <xdr:colOff>133350</xdr:colOff>
      <xdr:row>62</xdr:row>
      <xdr:rowOff>50437</xdr:rowOff>
    </xdr:to>
    <xdr:sp macro="" textlink="">
      <xdr:nvSpPr>
        <xdr:cNvPr id="141" name="フローチャート: 判断 140"/>
        <xdr:cNvSpPr/>
      </xdr:nvSpPr>
      <xdr:spPr>
        <a:xfrm>
          <a:off x="31750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60614</xdr:rowOff>
    </xdr:from>
    <xdr:ext cx="762000" cy="259045"/>
    <xdr:sp macro="" textlink="">
      <xdr:nvSpPr>
        <xdr:cNvPr id="142" name="テキスト ボックス 141"/>
        <xdr:cNvSpPr txBox="1"/>
      </xdr:nvSpPr>
      <xdr:spPr>
        <a:xfrm>
          <a:off x="2844800" y="10347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91077</xdr:rowOff>
    </xdr:from>
    <xdr:to>
      <xdr:col>11</xdr:col>
      <xdr:colOff>31750</xdr:colOff>
      <xdr:row>64</xdr:row>
      <xdr:rowOff>91077</xdr:rowOff>
    </xdr:to>
    <xdr:cxnSp macro="">
      <xdr:nvCxnSpPr>
        <xdr:cNvPr id="143" name="直線コネクタ 142"/>
        <xdr:cNvCxnSpPr/>
      </xdr:nvCxnSpPr>
      <xdr:spPr>
        <a:xfrm>
          <a:off x="1447800" y="1106387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31569</xdr:rowOff>
    </xdr:from>
    <xdr:to>
      <xdr:col>11</xdr:col>
      <xdr:colOff>82550</xdr:colOff>
      <xdr:row>62</xdr:row>
      <xdr:rowOff>133169</xdr:rowOff>
    </xdr:to>
    <xdr:sp macro="" textlink="">
      <xdr:nvSpPr>
        <xdr:cNvPr id="144" name="フローチャート: 判断 143"/>
        <xdr:cNvSpPr/>
      </xdr:nvSpPr>
      <xdr:spPr>
        <a:xfrm>
          <a:off x="2286000" y="1066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143346</xdr:rowOff>
    </xdr:from>
    <xdr:ext cx="762000" cy="259045"/>
    <xdr:sp macro="" textlink="">
      <xdr:nvSpPr>
        <xdr:cNvPr id="145" name="テキスト ボックス 144"/>
        <xdr:cNvSpPr txBox="1"/>
      </xdr:nvSpPr>
      <xdr:spPr>
        <a:xfrm>
          <a:off x="1955800" y="10430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140970</xdr:rowOff>
    </xdr:from>
    <xdr:to>
      <xdr:col>7</xdr:col>
      <xdr:colOff>31750</xdr:colOff>
      <xdr:row>62</xdr:row>
      <xdr:rowOff>71120</xdr:rowOff>
    </xdr:to>
    <xdr:sp macro="" textlink="">
      <xdr:nvSpPr>
        <xdr:cNvPr id="146" name="フローチャート: 判断 145"/>
        <xdr:cNvSpPr/>
      </xdr:nvSpPr>
      <xdr:spPr>
        <a:xfrm>
          <a:off x="1397000" y="1059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81297</xdr:rowOff>
    </xdr:from>
    <xdr:ext cx="762000" cy="259045"/>
    <xdr:sp macro="" textlink="">
      <xdr:nvSpPr>
        <xdr:cNvPr id="147" name="テキスト ボックス 146"/>
        <xdr:cNvSpPr txBox="1"/>
      </xdr:nvSpPr>
      <xdr:spPr>
        <a:xfrm>
          <a:off x="1066800" y="1036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115207</xdr:rowOff>
    </xdr:from>
    <xdr:to>
      <xdr:col>23</xdr:col>
      <xdr:colOff>184150</xdr:colOff>
      <xdr:row>64</xdr:row>
      <xdr:rowOff>45357</xdr:rowOff>
    </xdr:to>
    <xdr:sp macro="" textlink="">
      <xdr:nvSpPr>
        <xdr:cNvPr id="153" name="楕円 152"/>
        <xdr:cNvSpPr/>
      </xdr:nvSpPr>
      <xdr:spPr>
        <a:xfrm>
          <a:off x="4902200" y="1091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87284</xdr:rowOff>
    </xdr:from>
    <xdr:ext cx="762000" cy="259045"/>
    <xdr:sp macro="" textlink="">
      <xdr:nvSpPr>
        <xdr:cNvPr id="154" name="財政構造の弾力性該当値テキスト"/>
        <xdr:cNvSpPr txBox="1"/>
      </xdr:nvSpPr>
      <xdr:spPr>
        <a:xfrm>
          <a:off x="5041900" y="1088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156573</xdr:rowOff>
    </xdr:from>
    <xdr:to>
      <xdr:col>19</xdr:col>
      <xdr:colOff>184150</xdr:colOff>
      <xdr:row>64</xdr:row>
      <xdr:rowOff>86723</xdr:rowOff>
    </xdr:to>
    <xdr:sp macro="" textlink="">
      <xdr:nvSpPr>
        <xdr:cNvPr id="155" name="楕円 154"/>
        <xdr:cNvSpPr/>
      </xdr:nvSpPr>
      <xdr:spPr>
        <a:xfrm>
          <a:off x="4064000" y="1095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71500</xdr:rowOff>
    </xdr:from>
    <xdr:ext cx="736600" cy="259045"/>
    <xdr:sp macro="" textlink="">
      <xdr:nvSpPr>
        <xdr:cNvPr id="156" name="テキスト ボックス 155"/>
        <xdr:cNvSpPr txBox="1"/>
      </xdr:nvSpPr>
      <xdr:spPr>
        <a:xfrm>
          <a:off x="3733800" y="11044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128996</xdr:rowOff>
    </xdr:from>
    <xdr:to>
      <xdr:col>15</xdr:col>
      <xdr:colOff>133350</xdr:colOff>
      <xdr:row>64</xdr:row>
      <xdr:rowOff>59146</xdr:rowOff>
    </xdr:to>
    <xdr:sp macro="" textlink="">
      <xdr:nvSpPr>
        <xdr:cNvPr id="157" name="楕円 156"/>
        <xdr:cNvSpPr/>
      </xdr:nvSpPr>
      <xdr:spPr>
        <a:xfrm>
          <a:off x="3175000" y="1093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43923</xdr:rowOff>
    </xdr:from>
    <xdr:ext cx="762000" cy="259045"/>
    <xdr:sp macro="" textlink="">
      <xdr:nvSpPr>
        <xdr:cNvPr id="158" name="テキスト ボックス 157"/>
        <xdr:cNvSpPr txBox="1"/>
      </xdr:nvSpPr>
      <xdr:spPr>
        <a:xfrm>
          <a:off x="2844800" y="11016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40277</xdr:rowOff>
    </xdr:from>
    <xdr:to>
      <xdr:col>11</xdr:col>
      <xdr:colOff>82550</xdr:colOff>
      <xdr:row>64</xdr:row>
      <xdr:rowOff>141877</xdr:rowOff>
    </xdr:to>
    <xdr:sp macro="" textlink="">
      <xdr:nvSpPr>
        <xdr:cNvPr id="159" name="楕円 158"/>
        <xdr:cNvSpPr/>
      </xdr:nvSpPr>
      <xdr:spPr>
        <a:xfrm>
          <a:off x="2286000" y="1101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126654</xdr:rowOff>
    </xdr:from>
    <xdr:ext cx="762000" cy="259045"/>
    <xdr:sp macro="" textlink="">
      <xdr:nvSpPr>
        <xdr:cNvPr id="160" name="テキスト ボックス 159"/>
        <xdr:cNvSpPr txBox="1"/>
      </xdr:nvSpPr>
      <xdr:spPr>
        <a:xfrm>
          <a:off x="1955800" y="1109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40277</xdr:rowOff>
    </xdr:from>
    <xdr:to>
      <xdr:col>7</xdr:col>
      <xdr:colOff>31750</xdr:colOff>
      <xdr:row>64</xdr:row>
      <xdr:rowOff>141877</xdr:rowOff>
    </xdr:to>
    <xdr:sp macro="" textlink="">
      <xdr:nvSpPr>
        <xdr:cNvPr id="161" name="楕円 160"/>
        <xdr:cNvSpPr/>
      </xdr:nvSpPr>
      <xdr:spPr>
        <a:xfrm>
          <a:off x="1397000" y="1101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126654</xdr:rowOff>
    </xdr:from>
    <xdr:ext cx="762000" cy="259045"/>
    <xdr:sp macro="" textlink="">
      <xdr:nvSpPr>
        <xdr:cNvPr id="162" name="テキスト ボックス 161"/>
        <xdr:cNvSpPr txBox="1"/>
      </xdr:nvSpPr>
      <xdr:spPr>
        <a:xfrm>
          <a:off x="1066800" y="1109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[114,210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３年間停止していた新規採用の再開（平成２７年度～）による職員増により増加となった。物件費については、基幹系システム再構築により大型汎用機の運用が終了したことなどにより減額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一方で、分母となる人口が増加したことから、人口１人当たりの人件費・物件費等の決算額は平成２８年度に比べ、７９円減少しているものの、依然として類似団体内平均値</a:t>
          </a:r>
          <a:r>
            <a:rPr kumimoji="1" lang="ja-JP" altLang="en-US" sz="1300">
              <a:latin typeface="ＭＳ Ｐゴシック" panose="020B0600070205080204" pitchFamily="50" charset="-128"/>
              <a:ea typeface="ＭＳ Ｐゴシック" panose="020B0600070205080204" pitchFamily="50" charset="-128"/>
            </a:rPr>
            <a:t>を上回る状況となっている。</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9" name="直線コネクタ 178"/>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0" name="テキスト ボックス 179"/>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1" name="直線コネクタ 180"/>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2" name="テキスト ボックス 181"/>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3" name="直線コネクタ 182"/>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4" name="テキスト ボックス 183"/>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5" name="直線コネクタ 184"/>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6" name="テキスト ボックス 185"/>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7" name="直線コネクタ 186"/>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8" name="テキスト ボックス 187"/>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9" name="直線コネクタ 188"/>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0" name="テキスト ボックス 189"/>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108469</xdr:rowOff>
    </xdr:from>
    <xdr:to>
      <xdr:col>23</xdr:col>
      <xdr:colOff>133350</xdr:colOff>
      <xdr:row>89</xdr:row>
      <xdr:rowOff>68799</xdr:rowOff>
    </xdr:to>
    <xdr:cxnSp macro="">
      <xdr:nvCxnSpPr>
        <xdr:cNvPr id="194" name="直線コネクタ 193"/>
        <xdr:cNvCxnSpPr/>
      </xdr:nvCxnSpPr>
      <xdr:spPr>
        <a:xfrm flipV="1">
          <a:off x="4953000" y="13653019"/>
          <a:ext cx="0" cy="16748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40876</xdr:rowOff>
    </xdr:from>
    <xdr:ext cx="762000" cy="259045"/>
    <xdr:sp macro="" textlink="">
      <xdr:nvSpPr>
        <xdr:cNvPr id="195" name="人件費・物件費等の状況最小値テキスト"/>
        <xdr:cNvSpPr txBox="1"/>
      </xdr:nvSpPr>
      <xdr:spPr>
        <a:xfrm>
          <a:off x="5041900" y="15299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68799</xdr:rowOff>
    </xdr:from>
    <xdr:to>
      <xdr:col>24</xdr:col>
      <xdr:colOff>12700</xdr:colOff>
      <xdr:row>89</xdr:row>
      <xdr:rowOff>68799</xdr:rowOff>
    </xdr:to>
    <xdr:cxnSp macro="">
      <xdr:nvCxnSpPr>
        <xdr:cNvPr id="196" name="直線コネクタ 195"/>
        <xdr:cNvCxnSpPr/>
      </xdr:nvCxnSpPr>
      <xdr:spPr>
        <a:xfrm>
          <a:off x="4864100" y="15327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23396</xdr:rowOff>
    </xdr:from>
    <xdr:ext cx="762000" cy="259045"/>
    <xdr:sp macro="" textlink="">
      <xdr:nvSpPr>
        <xdr:cNvPr id="197" name="人件費・物件費等の状況最大値テキスト"/>
        <xdr:cNvSpPr txBox="1"/>
      </xdr:nvSpPr>
      <xdr:spPr>
        <a:xfrm>
          <a:off x="5041900" y="1339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108469</xdr:rowOff>
    </xdr:from>
    <xdr:to>
      <xdr:col>24</xdr:col>
      <xdr:colOff>12700</xdr:colOff>
      <xdr:row>79</xdr:row>
      <xdr:rowOff>108469</xdr:rowOff>
    </xdr:to>
    <xdr:cxnSp macro="">
      <xdr:nvCxnSpPr>
        <xdr:cNvPr id="198" name="直線コネクタ 197"/>
        <xdr:cNvCxnSpPr/>
      </xdr:nvCxnSpPr>
      <xdr:spPr>
        <a:xfrm>
          <a:off x="4864100" y="13653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102498</xdr:rowOff>
    </xdr:from>
    <xdr:to>
      <xdr:col>23</xdr:col>
      <xdr:colOff>133350</xdr:colOff>
      <xdr:row>83</xdr:row>
      <xdr:rowOff>103860</xdr:rowOff>
    </xdr:to>
    <xdr:cxnSp macro="">
      <xdr:nvCxnSpPr>
        <xdr:cNvPr id="199" name="直線コネクタ 198"/>
        <xdr:cNvCxnSpPr/>
      </xdr:nvCxnSpPr>
      <xdr:spPr>
        <a:xfrm flipV="1">
          <a:off x="4114800" y="14332848"/>
          <a:ext cx="838200" cy="1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108459</xdr:rowOff>
    </xdr:from>
    <xdr:ext cx="762000" cy="259045"/>
    <xdr:sp macro="" textlink="">
      <xdr:nvSpPr>
        <xdr:cNvPr id="200" name="人件費・物件費等の状況平均値テキスト"/>
        <xdr:cNvSpPr txBox="1"/>
      </xdr:nvSpPr>
      <xdr:spPr>
        <a:xfrm>
          <a:off x="5041900" y="13995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91932</xdr:rowOff>
    </xdr:from>
    <xdr:to>
      <xdr:col>23</xdr:col>
      <xdr:colOff>184150</xdr:colOff>
      <xdr:row>83</xdr:row>
      <xdr:rowOff>22082</xdr:rowOff>
    </xdr:to>
    <xdr:sp macro="" textlink="">
      <xdr:nvSpPr>
        <xdr:cNvPr id="201" name="フローチャート: 判断 200"/>
        <xdr:cNvSpPr/>
      </xdr:nvSpPr>
      <xdr:spPr>
        <a:xfrm>
          <a:off x="4902200" y="1415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103860</xdr:rowOff>
    </xdr:from>
    <xdr:to>
      <xdr:col>19</xdr:col>
      <xdr:colOff>133350</xdr:colOff>
      <xdr:row>83</xdr:row>
      <xdr:rowOff>121613</xdr:rowOff>
    </xdr:to>
    <xdr:cxnSp macro="">
      <xdr:nvCxnSpPr>
        <xdr:cNvPr id="202" name="直線コネクタ 201"/>
        <xdr:cNvCxnSpPr/>
      </xdr:nvCxnSpPr>
      <xdr:spPr>
        <a:xfrm flipV="1">
          <a:off x="3225800" y="14334210"/>
          <a:ext cx="889000" cy="17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58564</xdr:rowOff>
    </xdr:from>
    <xdr:to>
      <xdr:col>19</xdr:col>
      <xdr:colOff>184150</xdr:colOff>
      <xdr:row>82</xdr:row>
      <xdr:rowOff>160164</xdr:rowOff>
    </xdr:to>
    <xdr:sp macro="" textlink="">
      <xdr:nvSpPr>
        <xdr:cNvPr id="203" name="フローチャート: 判断 202"/>
        <xdr:cNvSpPr/>
      </xdr:nvSpPr>
      <xdr:spPr>
        <a:xfrm>
          <a:off x="4064000" y="1411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170341</xdr:rowOff>
    </xdr:from>
    <xdr:ext cx="736600" cy="259045"/>
    <xdr:sp macro="" textlink="">
      <xdr:nvSpPr>
        <xdr:cNvPr id="204" name="テキスト ボックス 203"/>
        <xdr:cNvSpPr txBox="1"/>
      </xdr:nvSpPr>
      <xdr:spPr>
        <a:xfrm>
          <a:off x="3733800" y="13886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26161</xdr:rowOff>
    </xdr:from>
    <xdr:to>
      <xdr:col>15</xdr:col>
      <xdr:colOff>82550</xdr:colOff>
      <xdr:row>83</xdr:row>
      <xdr:rowOff>121613</xdr:rowOff>
    </xdr:to>
    <xdr:cxnSp macro="">
      <xdr:nvCxnSpPr>
        <xdr:cNvPr id="205" name="直線コネクタ 204"/>
        <xdr:cNvCxnSpPr/>
      </xdr:nvCxnSpPr>
      <xdr:spPr>
        <a:xfrm>
          <a:off x="2336800" y="14256511"/>
          <a:ext cx="889000" cy="95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63528</xdr:rowOff>
    </xdr:from>
    <xdr:to>
      <xdr:col>15</xdr:col>
      <xdr:colOff>133350</xdr:colOff>
      <xdr:row>82</xdr:row>
      <xdr:rowOff>165128</xdr:rowOff>
    </xdr:to>
    <xdr:sp macro="" textlink="">
      <xdr:nvSpPr>
        <xdr:cNvPr id="206" name="フローチャート: 判断 205"/>
        <xdr:cNvSpPr/>
      </xdr:nvSpPr>
      <xdr:spPr>
        <a:xfrm>
          <a:off x="3175000" y="14122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3855</xdr:rowOff>
    </xdr:from>
    <xdr:ext cx="762000" cy="259045"/>
    <xdr:sp macro="" textlink="">
      <xdr:nvSpPr>
        <xdr:cNvPr id="207" name="テキスト ボックス 206"/>
        <xdr:cNvSpPr txBox="1"/>
      </xdr:nvSpPr>
      <xdr:spPr>
        <a:xfrm>
          <a:off x="2844800" y="13891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96420</xdr:rowOff>
    </xdr:from>
    <xdr:to>
      <xdr:col>11</xdr:col>
      <xdr:colOff>31750</xdr:colOff>
      <xdr:row>83</xdr:row>
      <xdr:rowOff>26161</xdr:rowOff>
    </xdr:to>
    <xdr:cxnSp macro="">
      <xdr:nvCxnSpPr>
        <xdr:cNvPr id="208" name="直線コネクタ 207"/>
        <xdr:cNvCxnSpPr/>
      </xdr:nvCxnSpPr>
      <xdr:spPr>
        <a:xfrm>
          <a:off x="1447800" y="14155320"/>
          <a:ext cx="889000" cy="101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28350</xdr:rowOff>
    </xdr:from>
    <xdr:to>
      <xdr:col>11</xdr:col>
      <xdr:colOff>82550</xdr:colOff>
      <xdr:row>82</xdr:row>
      <xdr:rowOff>129950</xdr:rowOff>
    </xdr:to>
    <xdr:sp macro="" textlink="">
      <xdr:nvSpPr>
        <xdr:cNvPr id="209" name="フローチャート: 判断 208"/>
        <xdr:cNvSpPr/>
      </xdr:nvSpPr>
      <xdr:spPr>
        <a:xfrm>
          <a:off x="2286000" y="1408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140127</xdr:rowOff>
    </xdr:from>
    <xdr:ext cx="762000" cy="259045"/>
    <xdr:sp macro="" textlink="">
      <xdr:nvSpPr>
        <xdr:cNvPr id="210" name="テキスト ボックス 209"/>
        <xdr:cNvSpPr txBox="1"/>
      </xdr:nvSpPr>
      <xdr:spPr>
        <a:xfrm>
          <a:off x="1955800" y="1385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109865</xdr:rowOff>
    </xdr:from>
    <xdr:to>
      <xdr:col>7</xdr:col>
      <xdr:colOff>31750</xdr:colOff>
      <xdr:row>82</xdr:row>
      <xdr:rowOff>40015</xdr:rowOff>
    </xdr:to>
    <xdr:sp macro="" textlink="">
      <xdr:nvSpPr>
        <xdr:cNvPr id="211" name="フローチャート: 判断 210"/>
        <xdr:cNvSpPr/>
      </xdr:nvSpPr>
      <xdr:spPr>
        <a:xfrm>
          <a:off x="1397000" y="1399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50192</xdr:rowOff>
    </xdr:from>
    <xdr:ext cx="762000" cy="259045"/>
    <xdr:sp macro="" textlink="">
      <xdr:nvSpPr>
        <xdr:cNvPr id="212" name="テキスト ボックス 211"/>
        <xdr:cNvSpPr txBox="1"/>
      </xdr:nvSpPr>
      <xdr:spPr>
        <a:xfrm>
          <a:off x="1066800" y="1376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51698</xdr:rowOff>
    </xdr:from>
    <xdr:to>
      <xdr:col>23</xdr:col>
      <xdr:colOff>184150</xdr:colOff>
      <xdr:row>83</xdr:row>
      <xdr:rowOff>153298</xdr:rowOff>
    </xdr:to>
    <xdr:sp macro="" textlink="">
      <xdr:nvSpPr>
        <xdr:cNvPr id="218" name="楕円 217"/>
        <xdr:cNvSpPr/>
      </xdr:nvSpPr>
      <xdr:spPr>
        <a:xfrm>
          <a:off x="4902200" y="14282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23775</xdr:rowOff>
    </xdr:from>
    <xdr:ext cx="762000" cy="259045"/>
    <xdr:sp macro="" textlink="">
      <xdr:nvSpPr>
        <xdr:cNvPr id="219" name="人件費・物件費等の状況該当値テキスト"/>
        <xdr:cNvSpPr txBox="1"/>
      </xdr:nvSpPr>
      <xdr:spPr>
        <a:xfrm>
          <a:off x="5041900" y="1425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53060</xdr:rowOff>
    </xdr:from>
    <xdr:to>
      <xdr:col>19</xdr:col>
      <xdr:colOff>184150</xdr:colOff>
      <xdr:row>83</xdr:row>
      <xdr:rowOff>154660</xdr:rowOff>
    </xdr:to>
    <xdr:sp macro="" textlink="">
      <xdr:nvSpPr>
        <xdr:cNvPr id="220" name="楕円 219"/>
        <xdr:cNvSpPr/>
      </xdr:nvSpPr>
      <xdr:spPr>
        <a:xfrm>
          <a:off x="4064000" y="1428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139437</xdr:rowOff>
    </xdr:from>
    <xdr:ext cx="736600" cy="259045"/>
    <xdr:sp macro="" textlink="">
      <xdr:nvSpPr>
        <xdr:cNvPr id="221" name="テキスト ボックス 220"/>
        <xdr:cNvSpPr txBox="1"/>
      </xdr:nvSpPr>
      <xdr:spPr>
        <a:xfrm>
          <a:off x="3733800" y="14369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70813</xdr:rowOff>
    </xdr:from>
    <xdr:to>
      <xdr:col>15</xdr:col>
      <xdr:colOff>133350</xdr:colOff>
      <xdr:row>84</xdr:row>
      <xdr:rowOff>963</xdr:rowOff>
    </xdr:to>
    <xdr:sp macro="" textlink="">
      <xdr:nvSpPr>
        <xdr:cNvPr id="222" name="楕円 221"/>
        <xdr:cNvSpPr/>
      </xdr:nvSpPr>
      <xdr:spPr>
        <a:xfrm>
          <a:off x="3175000" y="14301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157190</xdr:rowOff>
    </xdr:from>
    <xdr:ext cx="762000" cy="259045"/>
    <xdr:sp macro="" textlink="">
      <xdr:nvSpPr>
        <xdr:cNvPr id="223" name="テキスト ボックス 222"/>
        <xdr:cNvSpPr txBox="1"/>
      </xdr:nvSpPr>
      <xdr:spPr>
        <a:xfrm>
          <a:off x="2844800" y="14387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146811</xdr:rowOff>
    </xdr:from>
    <xdr:to>
      <xdr:col>11</xdr:col>
      <xdr:colOff>82550</xdr:colOff>
      <xdr:row>83</xdr:row>
      <xdr:rowOff>76961</xdr:rowOff>
    </xdr:to>
    <xdr:sp macro="" textlink="">
      <xdr:nvSpPr>
        <xdr:cNvPr id="224" name="楕円 223"/>
        <xdr:cNvSpPr/>
      </xdr:nvSpPr>
      <xdr:spPr>
        <a:xfrm>
          <a:off x="2286000" y="1420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61738</xdr:rowOff>
    </xdr:from>
    <xdr:ext cx="762000" cy="259045"/>
    <xdr:sp macro="" textlink="">
      <xdr:nvSpPr>
        <xdr:cNvPr id="225" name="テキスト ボックス 224"/>
        <xdr:cNvSpPr txBox="1"/>
      </xdr:nvSpPr>
      <xdr:spPr>
        <a:xfrm>
          <a:off x="1955800" y="14292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45620</xdr:rowOff>
    </xdr:from>
    <xdr:to>
      <xdr:col>7</xdr:col>
      <xdr:colOff>31750</xdr:colOff>
      <xdr:row>82</xdr:row>
      <xdr:rowOff>147220</xdr:rowOff>
    </xdr:to>
    <xdr:sp macro="" textlink="">
      <xdr:nvSpPr>
        <xdr:cNvPr id="226" name="楕円 225"/>
        <xdr:cNvSpPr/>
      </xdr:nvSpPr>
      <xdr:spPr>
        <a:xfrm>
          <a:off x="1397000" y="141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131997</xdr:rowOff>
    </xdr:from>
    <xdr:ext cx="762000" cy="259045"/>
    <xdr:sp macro="" textlink="">
      <xdr:nvSpPr>
        <xdr:cNvPr id="227" name="テキスト ボックス 226"/>
        <xdr:cNvSpPr txBox="1"/>
      </xdr:nvSpPr>
      <xdr:spPr>
        <a:xfrm>
          <a:off x="1066800" y="141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平成２４年１月１日に給与制度改革を実施し、ほぼ国家公務員に準拠した給与体系に改めた。</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平成２９年度のラスパイレス指数は</a:t>
          </a:r>
          <a:r>
            <a:rPr kumimoji="1" lang="ja-JP" altLang="en-US" sz="1300">
              <a:latin typeface="ＭＳ Ｐゴシック" panose="020B0600070205080204" pitchFamily="50" charset="-128"/>
              <a:ea typeface="ＭＳ Ｐゴシック" panose="020B0600070205080204" pitchFamily="50" charset="-128"/>
            </a:rPr>
            <a:t>９９</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６であり、国家公務員及び</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類似団体内平均値</a:t>
          </a:r>
          <a:r>
            <a:rPr kumimoji="1" lang="ja-JP" altLang="en-US" sz="1300">
              <a:latin typeface="ＭＳ Ｐゴシック" panose="020B0600070205080204" pitchFamily="50" charset="-128"/>
              <a:ea typeface="ＭＳ Ｐゴシック" panose="020B0600070205080204" pitchFamily="50" charset="-128"/>
            </a:rPr>
            <a:t>を下回っている。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3" name="直線コネクタ 24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4" name="テキスト ボックス 24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5" name="直線コネクタ 24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6" name="テキスト ボックス 24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7" name="直線コネクタ 24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8" name="テキスト ボックス 24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9" name="直線コネクタ 24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50" name="テキスト ボックス 24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1" name="直線コネクタ 25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2" name="テキスト ボックス 25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33866</xdr:rowOff>
    </xdr:from>
    <xdr:to>
      <xdr:col>81</xdr:col>
      <xdr:colOff>44450</xdr:colOff>
      <xdr:row>88</xdr:row>
      <xdr:rowOff>160866</xdr:rowOff>
    </xdr:to>
    <xdr:cxnSp macro="">
      <xdr:nvCxnSpPr>
        <xdr:cNvPr id="256" name="直線コネクタ 255"/>
        <xdr:cNvCxnSpPr/>
      </xdr:nvCxnSpPr>
      <xdr:spPr>
        <a:xfrm flipV="1">
          <a:off x="17018000" y="13921316"/>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132943</xdr:rowOff>
    </xdr:from>
    <xdr:ext cx="762000" cy="259045"/>
    <xdr:sp macro="" textlink="">
      <xdr:nvSpPr>
        <xdr:cNvPr id="257" name="給与水準   （国との比較）最小値テキスト"/>
        <xdr:cNvSpPr txBox="1"/>
      </xdr:nvSpPr>
      <xdr:spPr>
        <a:xfrm>
          <a:off x="17106900" y="15220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160866</xdr:rowOff>
    </xdr:from>
    <xdr:to>
      <xdr:col>81</xdr:col>
      <xdr:colOff>133350</xdr:colOff>
      <xdr:row>88</xdr:row>
      <xdr:rowOff>160866</xdr:rowOff>
    </xdr:to>
    <xdr:cxnSp macro="">
      <xdr:nvCxnSpPr>
        <xdr:cNvPr id="258" name="直線コネクタ 257"/>
        <xdr:cNvCxnSpPr/>
      </xdr:nvCxnSpPr>
      <xdr:spPr>
        <a:xfrm>
          <a:off x="16929100" y="15248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120243</xdr:rowOff>
    </xdr:from>
    <xdr:ext cx="762000" cy="259045"/>
    <xdr:sp macro="" textlink="">
      <xdr:nvSpPr>
        <xdr:cNvPr id="259" name="給与水準   （国との比較）最大値テキスト"/>
        <xdr:cNvSpPr txBox="1"/>
      </xdr:nvSpPr>
      <xdr:spPr>
        <a:xfrm>
          <a:off x="17106900" y="1366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33866</xdr:rowOff>
    </xdr:from>
    <xdr:to>
      <xdr:col>81</xdr:col>
      <xdr:colOff>133350</xdr:colOff>
      <xdr:row>81</xdr:row>
      <xdr:rowOff>33866</xdr:rowOff>
    </xdr:to>
    <xdr:cxnSp macro="">
      <xdr:nvCxnSpPr>
        <xdr:cNvPr id="260" name="直線コネクタ 259"/>
        <xdr:cNvCxnSpPr/>
      </xdr:nvCxnSpPr>
      <xdr:spPr>
        <a:xfrm>
          <a:off x="16929100" y="13921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122766</xdr:rowOff>
    </xdr:from>
    <xdr:to>
      <xdr:col>81</xdr:col>
      <xdr:colOff>44450</xdr:colOff>
      <xdr:row>84</xdr:row>
      <xdr:rowOff>122766</xdr:rowOff>
    </xdr:to>
    <xdr:cxnSp macro="">
      <xdr:nvCxnSpPr>
        <xdr:cNvPr id="261" name="直線コネクタ 260"/>
        <xdr:cNvCxnSpPr/>
      </xdr:nvCxnSpPr>
      <xdr:spPr>
        <a:xfrm>
          <a:off x="16179800" y="1452456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144586</xdr:rowOff>
    </xdr:from>
    <xdr:ext cx="762000" cy="259045"/>
    <xdr:sp macro="" textlink="">
      <xdr:nvSpPr>
        <xdr:cNvPr id="262" name="給与水準   （国との比較）平均値テキスト"/>
        <xdr:cNvSpPr txBox="1"/>
      </xdr:nvSpPr>
      <xdr:spPr>
        <a:xfrm>
          <a:off x="17106900" y="145463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1059</xdr:rowOff>
    </xdr:from>
    <xdr:to>
      <xdr:col>81</xdr:col>
      <xdr:colOff>95250</xdr:colOff>
      <xdr:row>85</xdr:row>
      <xdr:rowOff>102659</xdr:rowOff>
    </xdr:to>
    <xdr:sp macro="" textlink="">
      <xdr:nvSpPr>
        <xdr:cNvPr id="263" name="フローチャート: 判断 262"/>
        <xdr:cNvSpPr/>
      </xdr:nvSpPr>
      <xdr:spPr>
        <a:xfrm>
          <a:off x="169672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122766</xdr:rowOff>
    </xdr:from>
    <xdr:to>
      <xdr:col>77</xdr:col>
      <xdr:colOff>44450</xdr:colOff>
      <xdr:row>84</xdr:row>
      <xdr:rowOff>142875</xdr:rowOff>
    </xdr:to>
    <xdr:cxnSp macro="">
      <xdr:nvCxnSpPr>
        <xdr:cNvPr id="264" name="直線コネクタ 263"/>
        <xdr:cNvCxnSpPr/>
      </xdr:nvCxnSpPr>
      <xdr:spPr>
        <a:xfrm flipV="1">
          <a:off x="15290800" y="14524566"/>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1059</xdr:rowOff>
    </xdr:from>
    <xdr:to>
      <xdr:col>77</xdr:col>
      <xdr:colOff>95250</xdr:colOff>
      <xdr:row>85</xdr:row>
      <xdr:rowOff>102659</xdr:rowOff>
    </xdr:to>
    <xdr:sp macro="" textlink="">
      <xdr:nvSpPr>
        <xdr:cNvPr id="265" name="フローチャート: 判断 264"/>
        <xdr:cNvSpPr/>
      </xdr:nvSpPr>
      <xdr:spPr>
        <a:xfrm>
          <a:off x="16129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87436</xdr:rowOff>
    </xdr:from>
    <xdr:ext cx="736600" cy="259045"/>
    <xdr:sp macro="" textlink="">
      <xdr:nvSpPr>
        <xdr:cNvPr id="266" name="テキスト ボックス 265"/>
        <xdr:cNvSpPr txBox="1"/>
      </xdr:nvSpPr>
      <xdr:spPr>
        <a:xfrm>
          <a:off x="15798800" y="14660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122766</xdr:rowOff>
    </xdr:from>
    <xdr:to>
      <xdr:col>72</xdr:col>
      <xdr:colOff>203200</xdr:colOff>
      <xdr:row>84</xdr:row>
      <xdr:rowOff>142875</xdr:rowOff>
    </xdr:to>
    <xdr:cxnSp macro="">
      <xdr:nvCxnSpPr>
        <xdr:cNvPr id="267" name="直線コネクタ 266"/>
        <xdr:cNvCxnSpPr/>
      </xdr:nvCxnSpPr>
      <xdr:spPr>
        <a:xfrm>
          <a:off x="14401800" y="14524566"/>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21166</xdr:rowOff>
    </xdr:from>
    <xdr:to>
      <xdr:col>73</xdr:col>
      <xdr:colOff>44450</xdr:colOff>
      <xdr:row>85</xdr:row>
      <xdr:rowOff>122766</xdr:rowOff>
    </xdr:to>
    <xdr:sp macro="" textlink="">
      <xdr:nvSpPr>
        <xdr:cNvPr id="268" name="フローチャート: 判断 267"/>
        <xdr:cNvSpPr/>
      </xdr:nvSpPr>
      <xdr:spPr>
        <a:xfrm>
          <a:off x="15240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107543</xdr:rowOff>
    </xdr:from>
    <xdr:ext cx="762000" cy="259045"/>
    <xdr:sp macro="" textlink="">
      <xdr:nvSpPr>
        <xdr:cNvPr id="269" name="テキスト ボックス 268"/>
        <xdr:cNvSpPr txBox="1"/>
      </xdr:nvSpPr>
      <xdr:spPr>
        <a:xfrm>
          <a:off x="14909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42334</xdr:rowOff>
    </xdr:from>
    <xdr:to>
      <xdr:col>68</xdr:col>
      <xdr:colOff>152400</xdr:colOff>
      <xdr:row>84</xdr:row>
      <xdr:rowOff>122766</xdr:rowOff>
    </xdr:to>
    <xdr:cxnSp macro="">
      <xdr:nvCxnSpPr>
        <xdr:cNvPr id="270" name="直線コネクタ 269"/>
        <xdr:cNvCxnSpPr/>
      </xdr:nvCxnSpPr>
      <xdr:spPr>
        <a:xfrm>
          <a:off x="13512800" y="14444134"/>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21166</xdr:rowOff>
    </xdr:from>
    <xdr:to>
      <xdr:col>68</xdr:col>
      <xdr:colOff>203200</xdr:colOff>
      <xdr:row>85</xdr:row>
      <xdr:rowOff>122766</xdr:rowOff>
    </xdr:to>
    <xdr:sp macro="" textlink="">
      <xdr:nvSpPr>
        <xdr:cNvPr id="271" name="フローチャート: 判断 270"/>
        <xdr:cNvSpPr/>
      </xdr:nvSpPr>
      <xdr:spPr>
        <a:xfrm>
          <a:off x="14351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107543</xdr:rowOff>
    </xdr:from>
    <xdr:ext cx="762000" cy="259045"/>
    <xdr:sp macro="" textlink="">
      <xdr:nvSpPr>
        <xdr:cNvPr id="272" name="テキスト ボックス 271"/>
        <xdr:cNvSpPr txBox="1"/>
      </xdr:nvSpPr>
      <xdr:spPr>
        <a:xfrm>
          <a:off x="14020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132291</xdr:rowOff>
    </xdr:from>
    <xdr:to>
      <xdr:col>64</xdr:col>
      <xdr:colOff>152400</xdr:colOff>
      <xdr:row>85</xdr:row>
      <xdr:rowOff>62441</xdr:rowOff>
    </xdr:to>
    <xdr:sp macro="" textlink="">
      <xdr:nvSpPr>
        <xdr:cNvPr id="273" name="フローチャート: 判断 272"/>
        <xdr:cNvSpPr/>
      </xdr:nvSpPr>
      <xdr:spPr>
        <a:xfrm>
          <a:off x="13462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47218</xdr:rowOff>
    </xdr:from>
    <xdr:ext cx="762000" cy="259045"/>
    <xdr:sp macro="" textlink="">
      <xdr:nvSpPr>
        <xdr:cNvPr id="274" name="テキスト ボックス 273"/>
        <xdr:cNvSpPr txBox="1"/>
      </xdr:nvSpPr>
      <xdr:spPr>
        <a:xfrm>
          <a:off x="13131800" y="14620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71966</xdr:rowOff>
    </xdr:from>
    <xdr:to>
      <xdr:col>81</xdr:col>
      <xdr:colOff>95250</xdr:colOff>
      <xdr:row>85</xdr:row>
      <xdr:rowOff>2116</xdr:rowOff>
    </xdr:to>
    <xdr:sp macro="" textlink="">
      <xdr:nvSpPr>
        <xdr:cNvPr id="280" name="楕円 279"/>
        <xdr:cNvSpPr/>
      </xdr:nvSpPr>
      <xdr:spPr>
        <a:xfrm>
          <a:off x="169672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88493</xdr:rowOff>
    </xdr:from>
    <xdr:ext cx="762000" cy="259045"/>
    <xdr:sp macro="" textlink="">
      <xdr:nvSpPr>
        <xdr:cNvPr id="281" name="給与水準   （国との比較）該当値テキスト"/>
        <xdr:cNvSpPr txBox="1"/>
      </xdr:nvSpPr>
      <xdr:spPr>
        <a:xfrm>
          <a:off x="17106900" y="14318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71966</xdr:rowOff>
    </xdr:from>
    <xdr:to>
      <xdr:col>77</xdr:col>
      <xdr:colOff>95250</xdr:colOff>
      <xdr:row>85</xdr:row>
      <xdr:rowOff>2116</xdr:rowOff>
    </xdr:to>
    <xdr:sp macro="" textlink="">
      <xdr:nvSpPr>
        <xdr:cNvPr id="282" name="楕円 281"/>
        <xdr:cNvSpPr/>
      </xdr:nvSpPr>
      <xdr:spPr>
        <a:xfrm>
          <a:off x="16129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12293</xdr:rowOff>
    </xdr:from>
    <xdr:ext cx="736600" cy="259045"/>
    <xdr:sp macro="" textlink="">
      <xdr:nvSpPr>
        <xdr:cNvPr id="283" name="テキスト ボックス 282"/>
        <xdr:cNvSpPr txBox="1"/>
      </xdr:nvSpPr>
      <xdr:spPr>
        <a:xfrm>
          <a:off x="15798800" y="14242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92075</xdr:rowOff>
    </xdr:from>
    <xdr:to>
      <xdr:col>73</xdr:col>
      <xdr:colOff>44450</xdr:colOff>
      <xdr:row>85</xdr:row>
      <xdr:rowOff>22225</xdr:rowOff>
    </xdr:to>
    <xdr:sp macro="" textlink="">
      <xdr:nvSpPr>
        <xdr:cNvPr id="284" name="楕円 283"/>
        <xdr:cNvSpPr/>
      </xdr:nvSpPr>
      <xdr:spPr>
        <a:xfrm>
          <a:off x="15240000" y="1449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32402</xdr:rowOff>
    </xdr:from>
    <xdr:ext cx="762000" cy="259045"/>
    <xdr:sp macro="" textlink="">
      <xdr:nvSpPr>
        <xdr:cNvPr id="285" name="テキスト ボックス 284"/>
        <xdr:cNvSpPr txBox="1"/>
      </xdr:nvSpPr>
      <xdr:spPr>
        <a:xfrm>
          <a:off x="14909800" y="1426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71966</xdr:rowOff>
    </xdr:from>
    <xdr:to>
      <xdr:col>68</xdr:col>
      <xdr:colOff>203200</xdr:colOff>
      <xdr:row>85</xdr:row>
      <xdr:rowOff>2116</xdr:rowOff>
    </xdr:to>
    <xdr:sp macro="" textlink="">
      <xdr:nvSpPr>
        <xdr:cNvPr id="286" name="楕円 285"/>
        <xdr:cNvSpPr/>
      </xdr:nvSpPr>
      <xdr:spPr>
        <a:xfrm>
          <a:off x="14351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12293</xdr:rowOff>
    </xdr:from>
    <xdr:ext cx="762000" cy="259045"/>
    <xdr:sp macro="" textlink="">
      <xdr:nvSpPr>
        <xdr:cNvPr id="287" name="テキスト ボックス 286"/>
        <xdr:cNvSpPr txBox="1"/>
      </xdr:nvSpPr>
      <xdr:spPr>
        <a:xfrm>
          <a:off x="14020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162984</xdr:rowOff>
    </xdr:from>
    <xdr:to>
      <xdr:col>64</xdr:col>
      <xdr:colOff>152400</xdr:colOff>
      <xdr:row>84</xdr:row>
      <xdr:rowOff>93134</xdr:rowOff>
    </xdr:to>
    <xdr:sp macro="" textlink="">
      <xdr:nvSpPr>
        <xdr:cNvPr id="288" name="楕円 287"/>
        <xdr:cNvSpPr/>
      </xdr:nvSpPr>
      <xdr:spPr>
        <a:xfrm>
          <a:off x="13462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103311</xdr:rowOff>
    </xdr:from>
    <xdr:ext cx="762000" cy="259045"/>
    <xdr:sp macro="" textlink="">
      <xdr:nvSpPr>
        <xdr:cNvPr id="289" name="テキスト ボックス 288"/>
        <xdr:cNvSpPr txBox="1"/>
      </xdr:nvSpPr>
      <xdr:spPr>
        <a:xfrm>
          <a:off x="13131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1" name="テキスト ボックス 29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2" name="テキスト ボックス 29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に「職員体制最適化計画（暫定版）」を策定し、地方公務員法等の改正への対応や中核市移行を見据えるなか、職員体制上、大きな変化を迎える状況にあることから、目標数値を定めていませんが、可能な限り現状の職員数を超えることのない職員体制の構築に努め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a:r>
          <a:b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b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２８</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年度から、ワーク・ライフ・バランスの観点から、産休、育休者等に対応するために必要な職員を採用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また、再任用常時勤務を希望する職員が増加する傾向にあることから、より適正な定員管理に努める。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68399</xdr:rowOff>
    </xdr:from>
    <xdr:to>
      <xdr:col>81</xdr:col>
      <xdr:colOff>44450</xdr:colOff>
      <xdr:row>67</xdr:row>
      <xdr:rowOff>52433</xdr:rowOff>
    </xdr:to>
    <xdr:cxnSp macro="">
      <xdr:nvCxnSpPr>
        <xdr:cNvPr id="321" name="直線コネクタ 320"/>
        <xdr:cNvCxnSpPr/>
      </xdr:nvCxnSpPr>
      <xdr:spPr>
        <a:xfrm flipV="1">
          <a:off x="17018000" y="10012499"/>
          <a:ext cx="0" cy="15270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24510</xdr:rowOff>
    </xdr:from>
    <xdr:ext cx="762000" cy="259045"/>
    <xdr:sp macro="" textlink="">
      <xdr:nvSpPr>
        <xdr:cNvPr id="322" name="定員管理の状況最小値テキスト"/>
        <xdr:cNvSpPr txBox="1"/>
      </xdr:nvSpPr>
      <xdr:spPr>
        <a:xfrm>
          <a:off x="17106900" y="1151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52433</xdr:rowOff>
    </xdr:from>
    <xdr:to>
      <xdr:col>81</xdr:col>
      <xdr:colOff>133350</xdr:colOff>
      <xdr:row>67</xdr:row>
      <xdr:rowOff>52433</xdr:rowOff>
    </xdr:to>
    <xdr:cxnSp macro="">
      <xdr:nvCxnSpPr>
        <xdr:cNvPr id="323" name="直線コネクタ 322"/>
        <xdr:cNvCxnSpPr/>
      </xdr:nvCxnSpPr>
      <xdr:spPr>
        <a:xfrm>
          <a:off x="16929100" y="1153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154776</xdr:rowOff>
    </xdr:from>
    <xdr:ext cx="762000" cy="259045"/>
    <xdr:sp macro="" textlink="">
      <xdr:nvSpPr>
        <xdr:cNvPr id="324" name="定員管理の状況最大値テキスト"/>
        <xdr:cNvSpPr txBox="1"/>
      </xdr:nvSpPr>
      <xdr:spPr>
        <a:xfrm>
          <a:off x="17106900" y="9755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68399</xdr:rowOff>
    </xdr:from>
    <xdr:to>
      <xdr:col>81</xdr:col>
      <xdr:colOff>133350</xdr:colOff>
      <xdr:row>58</xdr:row>
      <xdr:rowOff>68399</xdr:rowOff>
    </xdr:to>
    <xdr:cxnSp macro="">
      <xdr:nvCxnSpPr>
        <xdr:cNvPr id="325" name="直線コネクタ 324"/>
        <xdr:cNvCxnSpPr/>
      </xdr:nvCxnSpPr>
      <xdr:spPr>
        <a:xfrm>
          <a:off x="16929100" y="1001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89263</xdr:rowOff>
    </xdr:from>
    <xdr:to>
      <xdr:col>81</xdr:col>
      <xdr:colOff>44450</xdr:colOff>
      <xdr:row>62</xdr:row>
      <xdr:rowOff>96157</xdr:rowOff>
    </xdr:to>
    <xdr:cxnSp macro="">
      <xdr:nvCxnSpPr>
        <xdr:cNvPr id="326" name="直線コネクタ 325"/>
        <xdr:cNvCxnSpPr/>
      </xdr:nvCxnSpPr>
      <xdr:spPr>
        <a:xfrm flipV="1">
          <a:off x="16179800" y="10719163"/>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17071</xdr:rowOff>
    </xdr:from>
    <xdr:ext cx="762000" cy="259045"/>
    <xdr:sp macro="" textlink="">
      <xdr:nvSpPr>
        <xdr:cNvPr id="327" name="定員管理の状況平均値テキスト"/>
        <xdr:cNvSpPr txBox="1"/>
      </xdr:nvSpPr>
      <xdr:spPr>
        <a:xfrm>
          <a:off x="17106900" y="104755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544</xdr:rowOff>
    </xdr:from>
    <xdr:to>
      <xdr:col>81</xdr:col>
      <xdr:colOff>95250</xdr:colOff>
      <xdr:row>62</xdr:row>
      <xdr:rowOff>102144</xdr:rowOff>
    </xdr:to>
    <xdr:sp macro="" textlink="">
      <xdr:nvSpPr>
        <xdr:cNvPr id="328" name="フローチャート: 判断 327"/>
        <xdr:cNvSpPr/>
      </xdr:nvSpPr>
      <xdr:spPr>
        <a:xfrm>
          <a:off x="16967200" y="1063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37556</xdr:rowOff>
    </xdr:from>
    <xdr:to>
      <xdr:col>77</xdr:col>
      <xdr:colOff>44450</xdr:colOff>
      <xdr:row>62</xdr:row>
      <xdr:rowOff>96157</xdr:rowOff>
    </xdr:to>
    <xdr:cxnSp macro="">
      <xdr:nvCxnSpPr>
        <xdr:cNvPr id="329" name="直線コネクタ 328"/>
        <xdr:cNvCxnSpPr/>
      </xdr:nvCxnSpPr>
      <xdr:spPr>
        <a:xfrm>
          <a:off x="15290800" y="10667456"/>
          <a:ext cx="8890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544</xdr:rowOff>
    </xdr:from>
    <xdr:to>
      <xdr:col>77</xdr:col>
      <xdr:colOff>95250</xdr:colOff>
      <xdr:row>62</xdr:row>
      <xdr:rowOff>102144</xdr:rowOff>
    </xdr:to>
    <xdr:sp macro="" textlink="">
      <xdr:nvSpPr>
        <xdr:cNvPr id="330" name="フローチャート: 判断 329"/>
        <xdr:cNvSpPr/>
      </xdr:nvSpPr>
      <xdr:spPr>
        <a:xfrm>
          <a:off x="16129000" y="1063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112321</xdr:rowOff>
    </xdr:from>
    <xdr:ext cx="736600" cy="259045"/>
    <xdr:sp macro="" textlink="">
      <xdr:nvSpPr>
        <xdr:cNvPr id="331" name="テキスト ボックス 330"/>
        <xdr:cNvSpPr txBox="1"/>
      </xdr:nvSpPr>
      <xdr:spPr>
        <a:xfrm>
          <a:off x="15798800" y="103993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157299</xdr:rowOff>
    </xdr:from>
    <xdr:to>
      <xdr:col>72</xdr:col>
      <xdr:colOff>203200</xdr:colOff>
      <xdr:row>62</xdr:row>
      <xdr:rowOff>37556</xdr:rowOff>
    </xdr:to>
    <xdr:cxnSp macro="">
      <xdr:nvCxnSpPr>
        <xdr:cNvPr id="332" name="直線コネクタ 331"/>
        <xdr:cNvCxnSpPr/>
      </xdr:nvCxnSpPr>
      <xdr:spPr>
        <a:xfrm>
          <a:off x="14401800" y="10615749"/>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165100</xdr:rowOff>
    </xdr:from>
    <xdr:to>
      <xdr:col>73</xdr:col>
      <xdr:colOff>44450</xdr:colOff>
      <xdr:row>62</xdr:row>
      <xdr:rowOff>95250</xdr:rowOff>
    </xdr:to>
    <xdr:sp macro="" textlink="">
      <xdr:nvSpPr>
        <xdr:cNvPr id="333" name="フローチャート: 判断 332"/>
        <xdr:cNvSpPr/>
      </xdr:nvSpPr>
      <xdr:spPr>
        <a:xfrm>
          <a:off x="15240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80027</xdr:rowOff>
    </xdr:from>
    <xdr:ext cx="762000" cy="259045"/>
    <xdr:sp macro="" textlink="">
      <xdr:nvSpPr>
        <xdr:cNvPr id="334" name="テキスト ボックス 333"/>
        <xdr:cNvSpPr txBox="1"/>
      </xdr:nvSpPr>
      <xdr:spPr>
        <a:xfrm>
          <a:off x="149098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109038</xdr:rowOff>
    </xdr:from>
    <xdr:to>
      <xdr:col>68</xdr:col>
      <xdr:colOff>152400</xdr:colOff>
      <xdr:row>61</xdr:row>
      <xdr:rowOff>157299</xdr:rowOff>
    </xdr:to>
    <xdr:cxnSp macro="">
      <xdr:nvCxnSpPr>
        <xdr:cNvPr id="335" name="直線コネクタ 334"/>
        <xdr:cNvCxnSpPr/>
      </xdr:nvCxnSpPr>
      <xdr:spPr>
        <a:xfrm>
          <a:off x="13512800" y="10567488"/>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168547</xdr:rowOff>
    </xdr:from>
    <xdr:to>
      <xdr:col>68</xdr:col>
      <xdr:colOff>203200</xdr:colOff>
      <xdr:row>62</xdr:row>
      <xdr:rowOff>98697</xdr:rowOff>
    </xdr:to>
    <xdr:sp macro="" textlink="">
      <xdr:nvSpPr>
        <xdr:cNvPr id="336" name="フローチャート: 判断 335"/>
        <xdr:cNvSpPr/>
      </xdr:nvSpPr>
      <xdr:spPr>
        <a:xfrm>
          <a:off x="14351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83474</xdr:rowOff>
    </xdr:from>
    <xdr:ext cx="762000" cy="259045"/>
    <xdr:sp macro="" textlink="">
      <xdr:nvSpPr>
        <xdr:cNvPr id="337" name="テキスト ボックス 336"/>
        <xdr:cNvSpPr txBox="1"/>
      </xdr:nvSpPr>
      <xdr:spPr>
        <a:xfrm>
          <a:off x="14020800" y="1071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147865</xdr:rowOff>
    </xdr:from>
    <xdr:to>
      <xdr:col>64</xdr:col>
      <xdr:colOff>152400</xdr:colOff>
      <xdr:row>62</xdr:row>
      <xdr:rowOff>78015</xdr:rowOff>
    </xdr:to>
    <xdr:sp macro="" textlink="">
      <xdr:nvSpPr>
        <xdr:cNvPr id="338" name="フローチャート: 判断 337"/>
        <xdr:cNvSpPr/>
      </xdr:nvSpPr>
      <xdr:spPr>
        <a:xfrm>
          <a:off x="134620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62792</xdr:rowOff>
    </xdr:from>
    <xdr:ext cx="762000" cy="259045"/>
    <xdr:sp macro="" textlink="">
      <xdr:nvSpPr>
        <xdr:cNvPr id="339" name="テキスト ボックス 338"/>
        <xdr:cNvSpPr txBox="1"/>
      </xdr:nvSpPr>
      <xdr:spPr>
        <a:xfrm>
          <a:off x="13131800" y="1069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38463</xdr:rowOff>
    </xdr:from>
    <xdr:to>
      <xdr:col>81</xdr:col>
      <xdr:colOff>95250</xdr:colOff>
      <xdr:row>62</xdr:row>
      <xdr:rowOff>140063</xdr:rowOff>
    </xdr:to>
    <xdr:sp macro="" textlink="">
      <xdr:nvSpPr>
        <xdr:cNvPr id="345" name="楕円 344"/>
        <xdr:cNvSpPr/>
      </xdr:nvSpPr>
      <xdr:spPr>
        <a:xfrm>
          <a:off x="16967200" y="1066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10540</xdr:rowOff>
    </xdr:from>
    <xdr:ext cx="762000" cy="259045"/>
    <xdr:sp macro="" textlink="">
      <xdr:nvSpPr>
        <xdr:cNvPr id="346" name="定員管理の状況該当値テキスト"/>
        <xdr:cNvSpPr txBox="1"/>
      </xdr:nvSpPr>
      <xdr:spPr>
        <a:xfrm>
          <a:off x="17106900" y="10640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45357</xdr:rowOff>
    </xdr:from>
    <xdr:to>
      <xdr:col>77</xdr:col>
      <xdr:colOff>95250</xdr:colOff>
      <xdr:row>62</xdr:row>
      <xdr:rowOff>146957</xdr:rowOff>
    </xdr:to>
    <xdr:sp macro="" textlink="">
      <xdr:nvSpPr>
        <xdr:cNvPr id="347" name="楕円 346"/>
        <xdr:cNvSpPr/>
      </xdr:nvSpPr>
      <xdr:spPr>
        <a:xfrm>
          <a:off x="16129000" y="1067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131734</xdr:rowOff>
    </xdr:from>
    <xdr:ext cx="736600" cy="259045"/>
    <xdr:sp macro="" textlink="">
      <xdr:nvSpPr>
        <xdr:cNvPr id="348" name="テキスト ボックス 347"/>
        <xdr:cNvSpPr txBox="1"/>
      </xdr:nvSpPr>
      <xdr:spPr>
        <a:xfrm>
          <a:off x="15798800" y="10761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158206</xdr:rowOff>
    </xdr:from>
    <xdr:to>
      <xdr:col>73</xdr:col>
      <xdr:colOff>44450</xdr:colOff>
      <xdr:row>62</xdr:row>
      <xdr:rowOff>88356</xdr:rowOff>
    </xdr:to>
    <xdr:sp macro="" textlink="">
      <xdr:nvSpPr>
        <xdr:cNvPr id="349" name="楕円 348"/>
        <xdr:cNvSpPr/>
      </xdr:nvSpPr>
      <xdr:spPr>
        <a:xfrm>
          <a:off x="15240000" y="1061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98533</xdr:rowOff>
    </xdr:from>
    <xdr:ext cx="762000" cy="259045"/>
    <xdr:sp macro="" textlink="">
      <xdr:nvSpPr>
        <xdr:cNvPr id="350" name="テキスト ボックス 349"/>
        <xdr:cNvSpPr txBox="1"/>
      </xdr:nvSpPr>
      <xdr:spPr>
        <a:xfrm>
          <a:off x="14909800" y="10385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106499</xdr:rowOff>
    </xdr:from>
    <xdr:to>
      <xdr:col>68</xdr:col>
      <xdr:colOff>203200</xdr:colOff>
      <xdr:row>62</xdr:row>
      <xdr:rowOff>36649</xdr:rowOff>
    </xdr:to>
    <xdr:sp macro="" textlink="">
      <xdr:nvSpPr>
        <xdr:cNvPr id="351" name="楕円 350"/>
        <xdr:cNvSpPr/>
      </xdr:nvSpPr>
      <xdr:spPr>
        <a:xfrm>
          <a:off x="14351000" y="1056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46826</xdr:rowOff>
    </xdr:from>
    <xdr:ext cx="762000" cy="259045"/>
    <xdr:sp macro="" textlink="">
      <xdr:nvSpPr>
        <xdr:cNvPr id="352" name="テキスト ボックス 351"/>
        <xdr:cNvSpPr txBox="1"/>
      </xdr:nvSpPr>
      <xdr:spPr>
        <a:xfrm>
          <a:off x="14020800" y="10333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58238</xdr:rowOff>
    </xdr:from>
    <xdr:to>
      <xdr:col>64</xdr:col>
      <xdr:colOff>152400</xdr:colOff>
      <xdr:row>61</xdr:row>
      <xdr:rowOff>159838</xdr:rowOff>
    </xdr:to>
    <xdr:sp macro="" textlink="">
      <xdr:nvSpPr>
        <xdr:cNvPr id="353" name="楕円 352"/>
        <xdr:cNvSpPr/>
      </xdr:nvSpPr>
      <xdr:spPr>
        <a:xfrm>
          <a:off x="13462000" y="1051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170015</xdr:rowOff>
    </xdr:from>
    <xdr:ext cx="762000" cy="259045"/>
    <xdr:sp macro="" textlink="">
      <xdr:nvSpPr>
        <xdr:cNvPr id="354" name="テキスト ボックス 353"/>
        <xdr:cNvSpPr txBox="1"/>
      </xdr:nvSpPr>
      <xdr:spPr>
        <a:xfrm>
          <a:off x="13131800" y="1028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普通建設事業費の精査に努めていることに加え、平成２３年度以降臨時財政対策債を発行しない財政運営を行っていることから、近年は地方債の発行が抑えられている。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また、過去に借り入れた地方債について、償還が完了するものも多く、地方債償還のための一般財源等を昨年度以下に抑えることができている。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ただし、近い将来、多額の地方債発行を伴う普通建設事業の実施が見込まれていることから、今後も十分な精査のもと、普通建設事業を実施するよう努める。</a:t>
          </a: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1" name="直線コネクタ 370"/>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2" name="テキスト ボックス 371"/>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3" name="直線コネクタ 372"/>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4" name="テキスト ボックス 373"/>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6" name="テキスト ボックス 37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7" name="直線コネクタ 376"/>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8" name="テキスト ボックス 377"/>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9" name="直線コネクタ 378"/>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129117</xdr:rowOff>
    </xdr:from>
    <xdr:to>
      <xdr:col>81</xdr:col>
      <xdr:colOff>44450</xdr:colOff>
      <xdr:row>45</xdr:row>
      <xdr:rowOff>41910</xdr:rowOff>
    </xdr:to>
    <xdr:cxnSp macro="">
      <xdr:nvCxnSpPr>
        <xdr:cNvPr id="382" name="直線コネクタ 381"/>
        <xdr:cNvCxnSpPr/>
      </xdr:nvCxnSpPr>
      <xdr:spPr>
        <a:xfrm flipV="1">
          <a:off x="17018000" y="6301317"/>
          <a:ext cx="0" cy="145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83" name="公債費負担の状況最小値テキスト"/>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84" name="直線コネクタ 383"/>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44044</xdr:rowOff>
    </xdr:from>
    <xdr:ext cx="762000" cy="259045"/>
    <xdr:sp macro="" textlink="">
      <xdr:nvSpPr>
        <xdr:cNvPr id="385" name="公債費負担の状況最大値テキスト"/>
        <xdr:cNvSpPr txBox="1"/>
      </xdr:nvSpPr>
      <xdr:spPr>
        <a:xfrm>
          <a:off x="17106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129117</xdr:rowOff>
    </xdr:from>
    <xdr:to>
      <xdr:col>81</xdr:col>
      <xdr:colOff>133350</xdr:colOff>
      <xdr:row>36</xdr:row>
      <xdr:rowOff>129117</xdr:rowOff>
    </xdr:to>
    <xdr:cxnSp macro="">
      <xdr:nvCxnSpPr>
        <xdr:cNvPr id="386" name="直線コネクタ 385"/>
        <xdr:cNvCxnSpPr/>
      </xdr:nvCxnSpPr>
      <xdr:spPr>
        <a:xfrm>
          <a:off x="16929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62230</xdr:rowOff>
    </xdr:from>
    <xdr:to>
      <xdr:col>81</xdr:col>
      <xdr:colOff>44450</xdr:colOff>
      <xdr:row>37</xdr:row>
      <xdr:rowOff>94403</xdr:rowOff>
    </xdr:to>
    <xdr:cxnSp macro="">
      <xdr:nvCxnSpPr>
        <xdr:cNvPr id="387" name="直線コネクタ 386"/>
        <xdr:cNvCxnSpPr/>
      </xdr:nvCxnSpPr>
      <xdr:spPr>
        <a:xfrm flipV="1">
          <a:off x="16179800" y="6405880"/>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48277</xdr:rowOff>
    </xdr:from>
    <xdr:ext cx="762000" cy="259045"/>
    <xdr:sp macro="" textlink="">
      <xdr:nvSpPr>
        <xdr:cNvPr id="388" name="公債費負担の状況平均値テキスト"/>
        <xdr:cNvSpPr txBox="1"/>
      </xdr:nvSpPr>
      <xdr:spPr>
        <a:xfrm>
          <a:off x="17106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76200</xdr:rowOff>
    </xdr:from>
    <xdr:to>
      <xdr:col>81</xdr:col>
      <xdr:colOff>95250</xdr:colOff>
      <xdr:row>41</xdr:row>
      <xdr:rowOff>6350</xdr:rowOff>
    </xdr:to>
    <xdr:sp macro="" textlink="">
      <xdr:nvSpPr>
        <xdr:cNvPr id="389" name="フローチャート: 判断 388"/>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94403</xdr:rowOff>
    </xdr:from>
    <xdr:to>
      <xdr:col>77</xdr:col>
      <xdr:colOff>44450</xdr:colOff>
      <xdr:row>37</xdr:row>
      <xdr:rowOff>118533</xdr:rowOff>
    </xdr:to>
    <xdr:cxnSp macro="">
      <xdr:nvCxnSpPr>
        <xdr:cNvPr id="390" name="直線コネクタ 389"/>
        <xdr:cNvCxnSpPr/>
      </xdr:nvCxnSpPr>
      <xdr:spPr>
        <a:xfrm flipV="1">
          <a:off x="15290800" y="643805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92287</xdr:rowOff>
    </xdr:from>
    <xdr:to>
      <xdr:col>77</xdr:col>
      <xdr:colOff>95250</xdr:colOff>
      <xdr:row>41</xdr:row>
      <xdr:rowOff>22437</xdr:rowOff>
    </xdr:to>
    <xdr:sp macro="" textlink="">
      <xdr:nvSpPr>
        <xdr:cNvPr id="391" name="フローチャート: 判断 390"/>
        <xdr:cNvSpPr/>
      </xdr:nvSpPr>
      <xdr:spPr>
        <a:xfrm>
          <a:off x="16129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7214</xdr:rowOff>
    </xdr:from>
    <xdr:ext cx="736600" cy="259045"/>
    <xdr:sp macro="" textlink="">
      <xdr:nvSpPr>
        <xdr:cNvPr id="392" name="テキスト ボックス 391"/>
        <xdr:cNvSpPr txBox="1"/>
      </xdr:nvSpPr>
      <xdr:spPr>
        <a:xfrm>
          <a:off x="15798800" y="7036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118533</xdr:rowOff>
    </xdr:from>
    <xdr:to>
      <xdr:col>72</xdr:col>
      <xdr:colOff>203200</xdr:colOff>
      <xdr:row>37</xdr:row>
      <xdr:rowOff>150707</xdr:rowOff>
    </xdr:to>
    <xdr:cxnSp macro="">
      <xdr:nvCxnSpPr>
        <xdr:cNvPr id="393" name="直線コネクタ 392"/>
        <xdr:cNvCxnSpPr/>
      </xdr:nvCxnSpPr>
      <xdr:spPr>
        <a:xfrm flipV="1">
          <a:off x="14401800" y="6462183"/>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9313</xdr:rowOff>
    </xdr:from>
    <xdr:to>
      <xdr:col>73</xdr:col>
      <xdr:colOff>44450</xdr:colOff>
      <xdr:row>41</xdr:row>
      <xdr:rowOff>110913</xdr:rowOff>
    </xdr:to>
    <xdr:sp macro="" textlink="">
      <xdr:nvSpPr>
        <xdr:cNvPr id="394" name="フローチャート: 判断 393"/>
        <xdr:cNvSpPr/>
      </xdr:nvSpPr>
      <xdr:spPr>
        <a:xfrm>
          <a:off x="15240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95690</xdr:rowOff>
    </xdr:from>
    <xdr:ext cx="762000" cy="259045"/>
    <xdr:sp macro="" textlink="">
      <xdr:nvSpPr>
        <xdr:cNvPr id="395" name="テキスト ボックス 394"/>
        <xdr:cNvSpPr txBox="1"/>
      </xdr:nvSpPr>
      <xdr:spPr>
        <a:xfrm>
          <a:off x="14909800" y="712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150707</xdr:rowOff>
    </xdr:from>
    <xdr:to>
      <xdr:col>68</xdr:col>
      <xdr:colOff>152400</xdr:colOff>
      <xdr:row>38</xdr:row>
      <xdr:rowOff>27517</xdr:rowOff>
    </xdr:to>
    <xdr:cxnSp macro="">
      <xdr:nvCxnSpPr>
        <xdr:cNvPr id="396" name="直線コネクタ 395"/>
        <xdr:cNvCxnSpPr/>
      </xdr:nvCxnSpPr>
      <xdr:spPr>
        <a:xfrm flipV="1">
          <a:off x="13512800" y="649435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97" name="フローチャート: 判断 396"/>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398" name="テキスト ボックス 397"/>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121920</xdr:rowOff>
    </xdr:from>
    <xdr:to>
      <xdr:col>64</xdr:col>
      <xdr:colOff>152400</xdr:colOff>
      <xdr:row>42</xdr:row>
      <xdr:rowOff>52070</xdr:rowOff>
    </xdr:to>
    <xdr:sp macro="" textlink="">
      <xdr:nvSpPr>
        <xdr:cNvPr id="399" name="フローチャート: 判断 398"/>
        <xdr:cNvSpPr/>
      </xdr:nvSpPr>
      <xdr:spPr>
        <a:xfrm>
          <a:off x="13462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36847</xdr:rowOff>
    </xdr:from>
    <xdr:ext cx="762000" cy="259045"/>
    <xdr:sp macro="" textlink="">
      <xdr:nvSpPr>
        <xdr:cNvPr id="400" name="テキスト ボックス 399"/>
        <xdr:cNvSpPr txBox="1"/>
      </xdr:nvSpPr>
      <xdr:spPr>
        <a:xfrm>
          <a:off x="13131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11430</xdr:rowOff>
    </xdr:from>
    <xdr:to>
      <xdr:col>81</xdr:col>
      <xdr:colOff>95250</xdr:colOff>
      <xdr:row>37</xdr:row>
      <xdr:rowOff>113030</xdr:rowOff>
    </xdr:to>
    <xdr:sp macro="" textlink="">
      <xdr:nvSpPr>
        <xdr:cNvPr id="406" name="楕円 405"/>
        <xdr:cNvSpPr/>
      </xdr:nvSpPr>
      <xdr:spPr>
        <a:xfrm>
          <a:off x="169672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104157</xdr:rowOff>
    </xdr:from>
    <xdr:ext cx="762000" cy="259045"/>
    <xdr:sp macro="" textlink="">
      <xdr:nvSpPr>
        <xdr:cNvPr id="407" name="公債費負担の状況該当値テキスト"/>
        <xdr:cNvSpPr txBox="1"/>
      </xdr:nvSpPr>
      <xdr:spPr>
        <a:xfrm>
          <a:off x="17106900" y="627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43603</xdr:rowOff>
    </xdr:from>
    <xdr:to>
      <xdr:col>77</xdr:col>
      <xdr:colOff>95250</xdr:colOff>
      <xdr:row>37</xdr:row>
      <xdr:rowOff>145203</xdr:rowOff>
    </xdr:to>
    <xdr:sp macro="" textlink="">
      <xdr:nvSpPr>
        <xdr:cNvPr id="408" name="楕円 407"/>
        <xdr:cNvSpPr/>
      </xdr:nvSpPr>
      <xdr:spPr>
        <a:xfrm>
          <a:off x="16129000" y="638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155380</xdr:rowOff>
    </xdr:from>
    <xdr:ext cx="736600" cy="259045"/>
    <xdr:sp macro="" textlink="">
      <xdr:nvSpPr>
        <xdr:cNvPr id="409" name="テキスト ボックス 408"/>
        <xdr:cNvSpPr txBox="1"/>
      </xdr:nvSpPr>
      <xdr:spPr>
        <a:xfrm>
          <a:off x="15798800" y="61561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67733</xdr:rowOff>
    </xdr:from>
    <xdr:to>
      <xdr:col>73</xdr:col>
      <xdr:colOff>44450</xdr:colOff>
      <xdr:row>37</xdr:row>
      <xdr:rowOff>169334</xdr:rowOff>
    </xdr:to>
    <xdr:sp macro="" textlink="">
      <xdr:nvSpPr>
        <xdr:cNvPr id="410" name="楕円 409"/>
        <xdr:cNvSpPr/>
      </xdr:nvSpPr>
      <xdr:spPr>
        <a:xfrm>
          <a:off x="15240000" y="64113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8060</xdr:rowOff>
    </xdr:from>
    <xdr:ext cx="762000" cy="259045"/>
    <xdr:sp macro="" textlink="">
      <xdr:nvSpPr>
        <xdr:cNvPr id="411" name="テキスト ボックス 410"/>
        <xdr:cNvSpPr txBox="1"/>
      </xdr:nvSpPr>
      <xdr:spPr>
        <a:xfrm>
          <a:off x="14909800" y="618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99907</xdr:rowOff>
    </xdr:from>
    <xdr:to>
      <xdr:col>68</xdr:col>
      <xdr:colOff>203200</xdr:colOff>
      <xdr:row>38</xdr:row>
      <xdr:rowOff>30057</xdr:rowOff>
    </xdr:to>
    <xdr:sp macro="" textlink="">
      <xdr:nvSpPr>
        <xdr:cNvPr id="412" name="楕円 411"/>
        <xdr:cNvSpPr/>
      </xdr:nvSpPr>
      <xdr:spPr>
        <a:xfrm>
          <a:off x="14351000" y="644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40234</xdr:rowOff>
    </xdr:from>
    <xdr:ext cx="762000" cy="259045"/>
    <xdr:sp macro="" textlink="">
      <xdr:nvSpPr>
        <xdr:cNvPr id="413" name="テキスト ボックス 412"/>
        <xdr:cNvSpPr txBox="1"/>
      </xdr:nvSpPr>
      <xdr:spPr>
        <a:xfrm>
          <a:off x="14020800" y="621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148167</xdr:rowOff>
    </xdr:from>
    <xdr:to>
      <xdr:col>64</xdr:col>
      <xdr:colOff>152400</xdr:colOff>
      <xdr:row>38</xdr:row>
      <xdr:rowOff>78316</xdr:rowOff>
    </xdr:to>
    <xdr:sp macro="" textlink="">
      <xdr:nvSpPr>
        <xdr:cNvPr id="414" name="楕円 413"/>
        <xdr:cNvSpPr/>
      </xdr:nvSpPr>
      <xdr:spPr>
        <a:xfrm>
          <a:off x="13462000" y="6491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88494</xdr:rowOff>
    </xdr:from>
    <xdr:ext cx="762000" cy="259045"/>
    <xdr:sp macro="" textlink="">
      <xdr:nvSpPr>
        <xdr:cNvPr id="415" name="テキスト ボックス 414"/>
        <xdr:cNvSpPr txBox="1"/>
      </xdr:nvSpPr>
      <xdr:spPr>
        <a:xfrm>
          <a:off x="13131800" y="626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本市が将来負担する可能性のある債務等の規模は、平成２８年度に引き続き類似団体と比べて小さい。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しかしながら、小中学校校舎の大規模改造や都市計画道路の整備などの大規模な普通建設事業が施行中であり、その財源として多額の地方債発行が見込まれている。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今後も将来世代への過度な負担を先送りすることがないよう、世代間の公平性を十分に考慮した財政運営に努める。</a:t>
          </a:r>
        </a:p>
      </xdr:txBody>
    </xdr:sp>
    <xdr:clientData/>
  </xdr:twoCellAnchor>
  <xdr:oneCellAnchor>
    <xdr:from>
      <xdr:col>61</xdr:col>
      <xdr:colOff>6350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2" name="直線コネクタ 43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3" name="テキスト ボックス 43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4" name="直線コネクタ 43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5" name="テキスト ボックス 43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6" name="直線コネクタ 43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7" name="テキスト ボックス 43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8" name="直線コネクタ 43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9" name="テキスト ボックス 43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0" name="直線コネクタ 43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1" name="テキスト ボックス 44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5150</xdr:rowOff>
    </xdr:to>
    <xdr:cxnSp macro="">
      <xdr:nvCxnSpPr>
        <xdr:cNvPr id="444" name="直線コネクタ 443"/>
        <xdr:cNvCxnSpPr/>
      </xdr:nvCxnSpPr>
      <xdr:spPr>
        <a:xfrm flipV="1">
          <a:off x="17018000" y="2370667"/>
          <a:ext cx="0" cy="15778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148677</xdr:rowOff>
    </xdr:from>
    <xdr:ext cx="762000" cy="259045"/>
    <xdr:sp macro="" textlink="">
      <xdr:nvSpPr>
        <xdr:cNvPr id="445" name="将来負担の状況最小値テキスト"/>
        <xdr:cNvSpPr txBox="1"/>
      </xdr:nvSpPr>
      <xdr:spPr>
        <a:xfrm>
          <a:off x="17106900" y="39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5150</xdr:rowOff>
    </xdr:from>
    <xdr:to>
      <xdr:col>81</xdr:col>
      <xdr:colOff>133350</xdr:colOff>
      <xdr:row>23</xdr:row>
      <xdr:rowOff>5150</xdr:rowOff>
    </xdr:to>
    <xdr:cxnSp macro="">
      <xdr:nvCxnSpPr>
        <xdr:cNvPr id="446" name="直線コネクタ 445"/>
        <xdr:cNvCxnSpPr/>
      </xdr:nvCxnSpPr>
      <xdr:spPr>
        <a:xfrm>
          <a:off x="16929100" y="39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8" name="直線コネクタ 44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122360</xdr:rowOff>
    </xdr:from>
    <xdr:ext cx="762000" cy="259045"/>
    <xdr:sp macro="" textlink="">
      <xdr:nvSpPr>
        <xdr:cNvPr id="449" name="将来負担の状況平均値テキスト"/>
        <xdr:cNvSpPr txBox="1"/>
      </xdr:nvSpPr>
      <xdr:spPr>
        <a:xfrm>
          <a:off x="17106900" y="26941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150283</xdr:rowOff>
    </xdr:from>
    <xdr:to>
      <xdr:col>81</xdr:col>
      <xdr:colOff>95250</xdr:colOff>
      <xdr:row>16</xdr:row>
      <xdr:rowOff>80433</xdr:rowOff>
    </xdr:to>
    <xdr:sp macro="" textlink="">
      <xdr:nvSpPr>
        <xdr:cNvPr id="450" name="フローチャート: 判断 449"/>
        <xdr:cNvSpPr/>
      </xdr:nvSpPr>
      <xdr:spPr>
        <a:xfrm>
          <a:off x="16967200" y="272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163689</xdr:rowOff>
    </xdr:from>
    <xdr:to>
      <xdr:col>77</xdr:col>
      <xdr:colOff>95250</xdr:colOff>
      <xdr:row>16</xdr:row>
      <xdr:rowOff>93839</xdr:rowOff>
    </xdr:to>
    <xdr:sp macro="" textlink="">
      <xdr:nvSpPr>
        <xdr:cNvPr id="451" name="フローチャート: 判断 450"/>
        <xdr:cNvSpPr/>
      </xdr:nvSpPr>
      <xdr:spPr>
        <a:xfrm>
          <a:off x="16129000" y="273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104016</xdr:rowOff>
    </xdr:from>
    <xdr:ext cx="736600" cy="259045"/>
    <xdr:sp macro="" textlink="">
      <xdr:nvSpPr>
        <xdr:cNvPr id="452" name="テキスト ボックス 451"/>
        <xdr:cNvSpPr txBox="1"/>
      </xdr:nvSpPr>
      <xdr:spPr>
        <a:xfrm>
          <a:off x="15798800" y="2504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78034</xdr:rowOff>
    </xdr:from>
    <xdr:to>
      <xdr:col>73</xdr:col>
      <xdr:colOff>44450</xdr:colOff>
      <xdr:row>17</xdr:row>
      <xdr:rowOff>8184</xdr:rowOff>
    </xdr:to>
    <xdr:sp macro="" textlink="">
      <xdr:nvSpPr>
        <xdr:cNvPr id="453" name="フローチャート: 判断 452"/>
        <xdr:cNvSpPr/>
      </xdr:nvSpPr>
      <xdr:spPr>
        <a:xfrm>
          <a:off x="15240000" y="282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18361</xdr:rowOff>
    </xdr:from>
    <xdr:ext cx="762000" cy="259045"/>
    <xdr:sp macro="" textlink="">
      <xdr:nvSpPr>
        <xdr:cNvPr id="454" name="テキスト ボックス 453"/>
        <xdr:cNvSpPr txBox="1"/>
      </xdr:nvSpPr>
      <xdr:spPr>
        <a:xfrm>
          <a:off x="14909800" y="259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9807</xdr:rowOff>
    </xdr:from>
    <xdr:to>
      <xdr:col>68</xdr:col>
      <xdr:colOff>203200</xdr:colOff>
      <xdr:row>17</xdr:row>
      <xdr:rowOff>111407</xdr:rowOff>
    </xdr:to>
    <xdr:sp macro="" textlink="">
      <xdr:nvSpPr>
        <xdr:cNvPr id="455" name="フローチャート: 判断 454"/>
        <xdr:cNvSpPr/>
      </xdr:nvSpPr>
      <xdr:spPr>
        <a:xfrm>
          <a:off x="14351000" y="2924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121584</xdr:rowOff>
    </xdr:from>
    <xdr:ext cx="762000" cy="259045"/>
    <xdr:sp macro="" textlink="">
      <xdr:nvSpPr>
        <xdr:cNvPr id="456" name="テキスト ボックス 455"/>
        <xdr:cNvSpPr txBox="1"/>
      </xdr:nvSpPr>
      <xdr:spPr>
        <a:xfrm>
          <a:off x="14020800" y="2693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72813</xdr:rowOff>
    </xdr:from>
    <xdr:to>
      <xdr:col>64</xdr:col>
      <xdr:colOff>152400</xdr:colOff>
      <xdr:row>18</xdr:row>
      <xdr:rowOff>2963</xdr:rowOff>
    </xdr:to>
    <xdr:sp macro="" textlink="">
      <xdr:nvSpPr>
        <xdr:cNvPr id="457" name="フローチャート: 判断 456"/>
        <xdr:cNvSpPr/>
      </xdr:nvSpPr>
      <xdr:spPr>
        <a:xfrm>
          <a:off x="13462000" y="298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13140</xdr:rowOff>
    </xdr:from>
    <xdr:ext cx="762000" cy="259045"/>
    <xdr:sp macro="" textlink="">
      <xdr:nvSpPr>
        <xdr:cNvPr id="458" name="テキスト ボックス 457"/>
        <xdr:cNvSpPr txBox="1"/>
      </xdr:nvSpPr>
      <xdr:spPr>
        <a:xfrm>
          <a:off x="13131800" y="275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大阪府吹田市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370,583
365,389
36.09
127,541,878
123,358,131
2,533,882
70,589,517
47,688,184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給与制度改革（役職に応じた給与カット等）を実施し、人件費抑制を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図</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ったものの、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年間停止していた新規採用の再開（平成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年度～）による職員数の増により、人件費が増加している。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内</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平均</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値</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と比べると高い水準が続いていることから、今後も職員体制等の見直しを実施していく。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85090</xdr:rowOff>
    </xdr:from>
    <xdr:to>
      <xdr:col>24</xdr:col>
      <xdr:colOff>25400</xdr:colOff>
      <xdr:row>40</xdr:row>
      <xdr:rowOff>73660</xdr:rowOff>
    </xdr:to>
    <xdr:cxnSp macro="">
      <xdr:nvCxnSpPr>
        <xdr:cNvPr id="61" name="直線コネクタ 60"/>
        <xdr:cNvCxnSpPr/>
      </xdr:nvCxnSpPr>
      <xdr:spPr>
        <a:xfrm flipV="1">
          <a:off x="4826000" y="574294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17</xdr:rowOff>
    </xdr:from>
    <xdr:ext cx="762000" cy="259045"/>
    <xdr:sp macro="" textlink="">
      <xdr:nvSpPr>
        <xdr:cNvPr id="64" name="人件費最大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85090</xdr:rowOff>
    </xdr:from>
    <xdr:to>
      <xdr:col>24</xdr:col>
      <xdr:colOff>114300</xdr:colOff>
      <xdr:row>33</xdr:row>
      <xdr:rowOff>85090</xdr:rowOff>
    </xdr:to>
    <xdr:cxnSp macro="">
      <xdr:nvCxnSpPr>
        <xdr:cNvPr id="65" name="直線コネクタ 64"/>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165100</xdr:rowOff>
    </xdr:from>
    <xdr:to>
      <xdr:col>24</xdr:col>
      <xdr:colOff>25400</xdr:colOff>
      <xdr:row>39</xdr:row>
      <xdr:rowOff>16510</xdr:rowOff>
    </xdr:to>
    <xdr:cxnSp macro="">
      <xdr:nvCxnSpPr>
        <xdr:cNvPr id="66" name="直線コネクタ 65"/>
        <xdr:cNvCxnSpPr/>
      </xdr:nvCxnSpPr>
      <xdr:spPr>
        <a:xfrm>
          <a:off x="3987800" y="66802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153687</xdr:rowOff>
    </xdr:from>
    <xdr:ext cx="762000" cy="259045"/>
    <xdr:sp macro="" textlink="">
      <xdr:nvSpPr>
        <xdr:cNvPr id="67" name="人件費平均値テキスト"/>
        <xdr:cNvSpPr txBox="1"/>
      </xdr:nvSpPr>
      <xdr:spPr>
        <a:xfrm>
          <a:off x="4914900" y="6154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68" name="フローチャート: 判断 67"/>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142240</xdr:rowOff>
    </xdr:from>
    <xdr:to>
      <xdr:col>19</xdr:col>
      <xdr:colOff>187325</xdr:colOff>
      <xdr:row>38</xdr:row>
      <xdr:rowOff>165100</xdr:rowOff>
    </xdr:to>
    <xdr:cxnSp macro="">
      <xdr:nvCxnSpPr>
        <xdr:cNvPr id="69" name="直線コネクタ 68"/>
        <xdr:cNvCxnSpPr/>
      </xdr:nvCxnSpPr>
      <xdr:spPr>
        <a:xfrm>
          <a:off x="3098800" y="66573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160020</xdr:rowOff>
    </xdr:from>
    <xdr:to>
      <xdr:col>20</xdr:col>
      <xdr:colOff>38100</xdr:colOff>
      <xdr:row>37</xdr:row>
      <xdr:rowOff>90170</xdr:rowOff>
    </xdr:to>
    <xdr:sp macro="" textlink="">
      <xdr:nvSpPr>
        <xdr:cNvPr id="70" name="フローチャート: 判断 69"/>
        <xdr:cNvSpPr/>
      </xdr:nvSpPr>
      <xdr:spPr>
        <a:xfrm>
          <a:off x="3937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100347</xdr:rowOff>
    </xdr:from>
    <xdr:ext cx="736600" cy="259045"/>
    <xdr:sp macro="" textlink="">
      <xdr:nvSpPr>
        <xdr:cNvPr id="71" name="テキスト ボックス 70"/>
        <xdr:cNvSpPr txBox="1"/>
      </xdr:nvSpPr>
      <xdr:spPr>
        <a:xfrm>
          <a:off x="3606800" y="6101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142240</xdr:rowOff>
    </xdr:from>
    <xdr:to>
      <xdr:col>15</xdr:col>
      <xdr:colOff>98425</xdr:colOff>
      <xdr:row>39</xdr:row>
      <xdr:rowOff>16510</xdr:rowOff>
    </xdr:to>
    <xdr:cxnSp macro="">
      <xdr:nvCxnSpPr>
        <xdr:cNvPr id="72" name="直線コネクタ 71"/>
        <xdr:cNvCxnSpPr/>
      </xdr:nvCxnSpPr>
      <xdr:spPr>
        <a:xfrm flipV="1">
          <a:off x="2209800" y="66573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121920</xdr:rowOff>
    </xdr:from>
    <xdr:to>
      <xdr:col>15</xdr:col>
      <xdr:colOff>149225</xdr:colOff>
      <xdr:row>37</xdr:row>
      <xdr:rowOff>52070</xdr:rowOff>
    </xdr:to>
    <xdr:sp macro="" textlink="">
      <xdr:nvSpPr>
        <xdr:cNvPr id="73" name="フローチャート: 判断 72"/>
        <xdr:cNvSpPr/>
      </xdr:nvSpPr>
      <xdr:spPr>
        <a:xfrm>
          <a:off x="3048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62247</xdr:rowOff>
    </xdr:from>
    <xdr:ext cx="762000" cy="259045"/>
    <xdr:sp macro="" textlink="">
      <xdr:nvSpPr>
        <xdr:cNvPr id="74" name="テキスト ボックス 73"/>
        <xdr:cNvSpPr txBox="1"/>
      </xdr:nvSpPr>
      <xdr:spPr>
        <a:xfrm>
          <a:off x="2717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16510</xdr:rowOff>
    </xdr:from>
    <xdr:to>
      <xdr:col>11</xdr:col>
      <xdr:colOff>9525</xdr:colOff>
      <xdr:row>39</xdr:row>
      <xdr:rowOff>24130</xdr:rowOff>
    </xdr:to>
    <xdr:cxnSp macro="">
      <xdr:nvCxnSpPr>
        <xdr:cNvPr id="75" name="直線コネクタ 74"/>
        <xdr:cNvCxnSpPr/>
      </xdr:nvCxnSpPr>
      <xdr:spPr>
        <a:xfrm flipV="1">
          <a:off x="1320800" y="67030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167640</xdr:rowOff>
    </xdr:from>
    <xdr:to>
      <xdr:col>11</xdr:col>
      <xdr:colOff>60325</xdr:colOff>
      <xdr:row>37</xdr:row>
      <xdr:rowOff>97790</xdr:rowOff>
    </xdr:to>
    <xdr:sp macro="" textlink="">
      <xdr:nvSpPr>
        <xdr:cNvPr id="76" name="フローチャート: 判断 75"/>
        <xdr:cNvSpPr/>
      </xdr:nvSpPr>
      <xdr:spPr>
        <a:xfrm>
          <a:off x="2159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107967</xdr:rowOff>
    </xdr:from>
    <xdr:ext cx="762000" cy="259045"/>
    <xdr:sp macro="" textlink="">
      <xdr:nvSpPr>
        <xdr:cNvPr id="77" name="テキスト ボックス 76"/>
        <xdr:cNvSpPr txBox="1"/>
      </xdr:nvSpPr>
      <xdr:spPr>
        <a:xfrm>
          <a:off x="1828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152400</xdr:rowOff>
    </xdr:from>
    <xdr:to>
      <xdr:col>6</xdr:col>
      <xdr:colOff>171450</xdr:colOff>
      <xdr:row>37</xdr:row>
      <xdr:rowOff>82550</xdr:rowOff>
    </xdr:to>
    <xdr:sp macro="" textlink="">
      <xdr:nvSpPr>
        <xdr:cNvPr id="78" name="フローチャート: 判断 77"/>
        <xdr:cNvSpPr/>
      </xdr:nvSpPr>
      <xdr:spPr>
        <a:xfrm>
          <a:off x="1270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92727</xdr:rowOff>
    </xdr:from>
    <xdr:ext cx="762000" cy="259045"/>
    <xdr:sp macro="" textlink="">
      <xdr:nvSpPr>
        <xdr:cNvPr id="79" name="テキスト ボックス 78"/>
        <xdr:cNvSpPr txBox="1"/>
      </xdr:nvSpPr>
      <xdr:spPr>
        <a:xfrm>
          <a:off x="939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137160</xdr:rowOff>
    </xdr:from>
    <xdr:to>
      <xdr:col>24</xdr:col>
      <xdr:colOff>76200</xdr:colOff>
      <xdr:row>39</xdr:row>
      <xdr:rowOff>67310</xdr:rowOff>
    </xdr:to>
    <xdr:sp macro="" textlink="">
      <xdr:nvSpPr>
        <xdr:cNvPr id="85" name="楕円 84"/>
        <xdr:cNvSpPr/>
      </xdr:nvSpPr>
      <xdr:spPr>
        <a:xfrm>
          <a:off x="4775200" y="665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109237</xdr:rowOff>
    </xdr:from>
    <xdr:ext cx="762000" cy="259045"/>
    <xdr:sp macro="" textlink="">
      <xdr:nvSpPr>
        <xdr:cNvPr id="86" name="人件費該当値テキスト"/>
        <xdr:cNvSpPr txBox="1"/>
      </xdr:nvSpPr>
      <xdr:spPr>
        <a:xfrm>
          <a:off x="4914900" y="662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114300</xdr:rowOff>
    </xdr:from>
    <xdr:to>
      <xdr:col>20</xdr:col>
      <xdr:colOff>38100</xdr:colOff>
      <xdr:row>39</xdr:row>
      <xdr:rowOff>44450</xdr:rowOff>
    </xdr:to>
    <xdr:sp macro="" textlink="">
      <xdr:nvSpPr>
        <xdr:cNvPr id="87" name="楕円 86"/>
        <xdr:cNvSpPr/>
      </xdr:nvSpPr>
      <xdr:spPr>
        <a:xfrm>
          <a:off x="39370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29227</xdr:rowOff>
    </xdr:from>
    <xdr:ext cx="736600" cy="259045"/>
    <xdr:sp macro="" textlink="">
      <xdr:nvSpPr>
        <xdr:cNvPr id="88" name="テキスト ボックス 87"/>
        <xdr:cNvSpPr txBox="1"/>
      </xdr:nvSpPr>
      <xdr:spPr>
        <a:xfrm>
          <a:off x="3606800" y="671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91440</xdr:rowOff>
    </xdr:from>
    <xdr:to>
      <xdr:col>15</xdr:col>
      <xdr:colOff>149225</xdr:colOff>
      <xdr:row>39</xdr:row>
      <xdr:rowOff>21590</xdr:rowOff>
    </xdr:to>
    <xdr:sp macro="" textlink="">
      <xdr:nvSpPr>
        <xdr:cNvPr id="89" name="楕円 88"/>
        <xdr:cNvSpPr/>
      </xdr:nvSpPr>
      <xdr:spPr>
        <a:xfrm>
          <a:off x="3048000" y="660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6367</xdr:rowOff>
    </xdr:from>
    <xdr:ext cx="762000" cy="259045"/>
    <xdr:sp macro="" textlink="">
      <xdr:nvSpPr>
        <xdr:cNvPr id="90" name="テキスト ボックス 89"/>
        <xdr:cNvSpPr txBox="1"/>
      </xdr:nvSpPr>
      <xdr:spPr>
        <a:xfrm>
          <a:off x="2717800" y="669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137160</xdr:rowOff>
    </xdr:from>
    <xdr:to>
      <xdr:col>11</xdr:col>
      <xdr:colOff>60325</xdr:colOff>
      <xdr:row>39</xdr:row>
      <xdr:rowOff>67310</xdr:rowOff>
    </xdr:to>
    <xdr:sp macro="" textlink="">
      <xdr:nvSpPr>
        <xdr:cNvPr id="91" name="楕円 90"/>
        <xdr:cNvSpPr/>
      </xdr:nvSpPr>
      <xdr:spPr>
        <a:xfrm>
          <a:off x="2159000" y="665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52087</xdr:rowOff>
    </xdr:from>
    <xdr:ext cx="762000" cy="259045"/>
    <xdr:sp macro="" textlink="">
      <xdr:nvSpPr>
        <xdr:cNvPr id="92" name="テキスト ボックス 91"/>
        <xdr:cNvSpPr txBox="1"/>
      </xdr:nvSpPr>
      <xdr:spPr>
        <a:xfrm>
          <a:off x="1828800" y="673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144780</xdr:rowOff>
    </xdr:from>
    <xdr:to>
      <xdr:col>6</xdr:col>
      <xdr:colOff>171450</xdr:colOff>
      <xdr:row>39</xdr:row>
      <xdr:rowOff>74930</xdr:rowOff>
    </xdr:to>
    <xdr:sp macro="" textlink="">
      <xdr:nvSpPr>
        <xdr:cNvPr id="93" name="楕円 92"/>
        <xdr:cNvSpPr/>
      </xdr:nvSpPr>
      <xdr:spPr>
        <a:xfrm>
          <a:off x="12700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59707</xdr:rowOff>
    </xdr:from>
    <xdr:ext cx="762000" cy="259045"/>
    <xdr:sp macro="" textlink="">
      <xdr:nvSpPr>
        <xdr:cNvPr id="94" name="テキスト ボックス 93"/>
        <xdr:cNvSpPr txBox="1"/>
      </xdr:nvSpPr>
      <xdr:spPr>
        <a:xfrm>
          <a:off x="939800" y="674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平成２９年度決算では、基幹系システム再構築により大型汎用機の運用が終了したことなどにより、</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平成２８年度</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に比べ０</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６ポイントの減少となった。</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　しかし、</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図書館や体育館などの公共施設が多いことから、施設保守や設備点検に係る経費が多額となっており、類似団体</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内</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平均値と比べて大きく乖離する状況となっている。今後、公共施設総合管理計画に基づき、施設規模の縮小</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等</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により効果的な運営策を検討し、経費の縮減を図ることが必要</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である</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102507</xdr:rowOff>
    </xdr:from>
    <xdr:to>
      <xdr:col>82</xdr:col>
      <xdr:colOff>107950</xdr:colOff>
      <xdr:row>21</xdr:row>
      <xdr:rowOff>146050</xdr:rowOff>
    </xdr:to>
    <xdr:cxnSp macro="">
      <xdr:nvCxnSpPr>
        <xdr:cNvPr id="124" name="直線コネクタ 123"/>
        <xdr:cNvCxnSpPr/>
      </xdr:nvCxnSpPr>
      <xdr:spPr>
        <a:xfrm flipV="1">
          <a:off x="16510000" y="2331357"/>
          <a:ext cx="0" cy="1415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5" name="物件費最小値テキスト"/>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6" name="直線コネクタ 125"/>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17434</xdr:rowOff>
    </xdr:from>
    <xdr:ext cx="762000" cy="259045"/>
    <xdr:sp macro="" textlink="">
      <xdr:nvSpPr>
        <xdr:cNvPr id="127" name="物件費最大値テキスト"/>
        <xdr:cNvSpPr txBox="1"/>
      </xdr:nvSpPr>
      <xdr:spPr>
        <a:xfrm>
          <a:off x="16598900" y="2074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102507</xdr:rowOff>
    </xdr:from>
    <xdr:to>
      <xdr:col>82</xdr:col>
      <xdr:colOff>196850</xdr:colOff>
      <xdr:row>13</xdr:row>
      <xdr:rowOff>102507</xdr:rowOff>
    </xdr:to>
    <xdr:cxnSp macro="">
      <xdr:nvCxnSpPr>
        <xdr:cNvPr id="128" name="直線コネクタ 127"/>
        <xdr:cNvCxnSpPr/>
      </xdr:nvCxnSpPr>
      <xdr:spPr>
        <a:xfrm>
          <a:off x="16421100" y="2331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151493</xdr:rowOff>
    </xdr:from>
    <xdr:to>
      <xdr:col>82</xdr:col>
      <xdr:colOff>107950</xdr:colOff>
      <xdr:row>20</xdr:row>
      <xdr:rowOff>45357</xdr:rowOff>
    </xdr:to>
    <xdr:cxnSp macro="">
      <xdr:nvCxnSpPr>
        <xdr:cNvPr id="129" name="直線コネクタ 128"/>
        <xdr:cNvCxnSpPr/>
      </xdr:nvCxnSpPr>
      <xdr:spPr>
        <a:xfrm flipV="1">
          <a:off x="15671800" y="3409043"/>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24691</xdr:rowOff>
    </xdr:from>
    <xdr:ext cx="762000" cy="259045"/>
    <xdr:sp macro="" textlink="">
      <xdr:nvSpPr>
        <xdr:cNvPr id="130" name="物件費平均値テキスト"/>
        <xdr:cNvSpPr txBox="1"/>
      </xdr:nvSpPr>
      <xdr:spPr>
        <a:xfrm>
          <a:off x="16598900" y="2767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8164</xdr:rowOff>
    </xdr:from>
    <xdr:to>
      <xdr:col>82</xdr:col>
      <xdr:colOff>158750</xdr:colOff>
      <xdr:row>17</xdr:row>
      <xdr:rowOff>109764</xdr:rowOff>
    </xdr:to>
    <xdr:sp macro="" textlink="">
      <xdr:nvSpPr>
        <xdr:cNvPr id="131" name="フローチャート: 判断 130"/>
        <xdr:cNvSpPr/>
      </xdr:nvSpPr>
      <xdr:spPr>
        <a:xfrm>
          <a:off x="164592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140607</xdr:rowOff>
    </xdr:from>
    <xdr:to>
      <xdr:col>78</xdr:col>
      <xdr:colOff>69850</xdr:colOff>
      <xdr:row>20</xdr:row>
      <xdr:rowOff>45357</xdr:rowOff>
    </xdr:to>
    <xdr:cxnSp macro="">
      <xdr:nvCxnSpPr>
        <xdr:cNvPr id="132" name="直線コネクタ 131"/>
        <xdr:cNvCxnSpPr/>
      </xdr:nvCxnSpPr>
      <xdr:spPr>
        <a:xfrm>
          <a:off x="14782800" y="339815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8164</xdr:rowOff>
    </xdr:from>
    <xdr:to>
      <xdr:col>78</xdr:col>
      <xdr:colOff>120650</xdr:colOff>
      <xdr:row>17</xdr:row>
      <xdr:rowOff>109764</xdr:rowOff>
    </xdr:to>
    <xdr:sp macro="" textlink="">
      <xdr:nvSpPr>
        <xdr:cNvPr id="133" name="フローチャート: 判断 132"/>
        <xdr:cNvSpPr/>
      </xdr:nvSpPr>
      <xdr:spPr>
        <a:xfrm>
          <a:off x="15621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119941</xdr:rowOff>
    </xdr:from>
    <xdr:ext cx="736600" cy="259045"/>
    <xdr:sp macro="" textlink="">
      <xdr:nvSpPr>
        <xdr:cNvPr id="134" name="テキスト ボックス 133"/>
        <xdr:cNvSpPr txBox="1"/>
      </xdr:nvSpPr>
      <xdr:spPr>
        <a:xfrm>
          <a:off x="15290800" y="2691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129722</xdr:rowOff>
    </xdr:from>
    <xdr:to>
      <xdr:col>73</xdr:col>
      <xdr:colOff>180975</xdr:colOff>
      <xdr:row>19</xdr:row>
      <xdr:rowOff>140607</xdr:rowOff>
    </xdr:to>
    <xdr:cxnSp macro="">
      <xdr:nvCxnSpPr>
        <xdr:cNvPr id="135" name="直線コネクタ 134"/>
        <xdr:cNvCxnSpPr/>
      </xdr:nvCxnSpPr>
      <xdr:spPr>
        <a:xfrm>
          <a:off x="13893800" y="33872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103414</xdr:rowOff>
    </xdr:from>
    <xdr:to>
      <xdr:col>74</xdr:col>
      <xdr:colOff>31750</xdr:colOff>
      <xdr:row>17</xdr:row>
      <xdr:rowOff>33564</xdr:rowOff>
    </xdr:to>
    <xdr:sp macro="" textlink="">
      <xdr:nvSpPr>
        <xdr:cNvPr id="136" name="フローチャート: 判断 135"/>
        <xdr:cNvSpPr/>
      </xdr:nvSpPr>
      <xdr:spPr>
        <a:xfrm>
          <a:off x="14732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43741</xdr:rowOff>
    </xdr:from>
    <xdr:ext cx="762000" cy="259045"/>
    <xdr:sp macro="" textlink="">
      <xdr:nvSpPr>
        <xdr:cNvPr id="137" name="テキスト ボックス 136"/>
        <xdr:cNvSpPr txBox="1"/>
      </xdr:nvSpPr>
      <xdr:spPr>
        <a:xfrm>
          <a:off x="144018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64407</xdr:rowOff>
    </xdr:from>
    <xdr:to>
      <xdr:col>69</xdr:col>
      <xdr:colOff>92075</xdr:colOff>
      <xdr:row>19</xdr:row>
      <xdr:rowOff>129722</xdr:rowOff>
    </xdr:to>
    <xdr:cxnSp macro="">
      <xdr:nvCxnSpPr>
        <xdr:cNvPr id="138" name="直線コネクタ 137"/>
        <xdr:cNvCxnSpPr/>
      </xdr:nvCxnSpPr>
      <xdr:spPr>
        <a:xfrm>
          <a:off x="13004800" y="33219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114300</xdr:rowOff>
    </xdr:from>
    <xdr:to>
      <xdr:col>69</xdr:col>
      <xdr:colOff>142875</xdr:colOff>
      <xdr:row>17</xdr:row>
      <xdr:rowOff>44450</xdr:rowOff>
    </xdr:to>
    <xdr:sp macro="" textlink="">
      <xdr:nvSpPr>
        <xdr:cNvPr id="139" name="フローチャート: 判断 138"/>
        <xdr:cNvSpPr/>
      </xdr:nvSpPr>
      <xdr:spPr>
        <a:xfrm>
          <a:off x="13843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54627</xdr:rowOff>
    </xdr:from>
    <xdr:ext cx="762000" cy="259045"/>
    <xdr:sp macro="" textlink="">
      <xdr:nvSpPr>
        <xdr:cNvPr id="140" name="テキスト ボックス 139"/>
        <xdr:cNvSpPr txBox="1"/>
      </xdr:nvSpPr>
      <xdr:spPr>
        <a:xfrm>
          <a:off x="13512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59871</xdr:rowOff>
    </xdr:from>
    <xdr:to>
      <xdr:col>65</xdr:col>
      <xdr:colOff>53975</xdr:colOff>
      <xdr:row>16</xdr:row>
      <xdr:rowOff>161471</xdr:rowOff>
    </xdr:to>
    <xdr:sp macro="" textlink="">
      <xdr:nvSpPr>
        <xdr:cNvPr id="141" name="フローチャート: 判断 140"/>
        <xdr:cNvSpPr/>
      </xdr:nvSpPr>
      <xdr:spPr>
        <a:xfrm>
          <a:off x="129540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198</xdr:rowOff>
    </xdr:from>
    <xdr:ext cx="762000" cy="259045"/>
    <xdr:sp macro="" textlink="">
      <xdr:nvSpPr>
        <xdr:cNvPr id="142" name="テキスト ボックス 141"/>
        <xdr:cNvSpPr txBox="1"/>
      </xdr:nvSpPr>
      <xdr:spPr>
        <a:xfrm>
          <a:off x="12623800" y="257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100693</xdr:rowOff>
    </xdr:from>
    <xdr:to>
      <xdr:col>82</xdr:col>
      <xdr:colOff>158750</xdr:colOff>
      <xdr:row>20</xdr:row>
      <xdr:rowOff>30843</xdr:rowOff>
    </xdr:to>
    <xdr:sp macro="" textlink="">
      <xdr:nvSpPr>
        <xdr:cNvPr id="148" name="楕円 147"/>
        <xdr:cNvSpPr/>
      </xdr:nvSpPr>
      <xdr:spPr>
        <a:xfrm>
          <a:off x="16459200" y="3358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72770</xdr:rowOff>
    </xdr:from>
    <xdr:ext cx="762000" cy="259045"/>
    <xdr:sp macro="" textlink="">
      <xdr:nvSpPr>
        <xdr:cNvPr id="149" name="物件費該当値テキスト"/>
        <xdr:cNvSpPr txBox="1"/>
      </xdr:nvSpPr>
      <xdr:spPr>
        <a:xfrm>
          <a:off x="16598900" y="333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166007</xdr:rowOff>
    </xdr:from>
    <xdr:to>
      <xdr:col>78</xdr:col>
      <xdr:colOff>120650</xdr:colOff>
      <xdr:row>20</xdr:row>
      <xdr:rowOff>96157</xdr:rowOff>
    </xdr:to>
    <xdr:sp macro="" textlink="">
      <xdr:nvSpPr>
        <xdr:cNvPr id="150" name="楕円 149"/>
        <xdr:cNvSpPr/>
      </xdr:nvSpPr>
      <xdr:spPr>
        <a:xfrm>
          <a:off x="15621000" y="342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80934</xdr:rowOff>
    </xdr:from>
    <xdr:ext cx="736600" cy="259045"/>
    <xdr:sp macro="" textlink="">
      <xdr:nvSpPr>
        <xdr:cNvPr id="151" name="テキスト ボックス 150"/>
        <xdr:cNvSpPr txBox="1"/>
      </xdr:nvSpPr>
      <xdr:spPr>
        <a:xfrm>
          <a:off x="15290800" y="3509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89807</xdr:rowOff>
    </xdr:from>
    <xdr:to>
      <xdr:col>74</xdr:col>
      <xdr:colOff>31750</xdr:colOff>
      <xdr:row>20</xdr:row>
      <xdr:rowOff>19957</xdr:rowOff>
    </xdr:to>
    <xdr:sp macro="" textlink="">
      <xdr:nvSpPr>
        <xdr:cNvPr id="152" name="楕円 151"/>
        <xdr:cNvSpPr/>
      </xdr:nvSpPr>
      <xdr:spPr>
        <a:xfrm>
          <a:off x="14732000" y="334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4734</xdr:rowOff>
    </xdr:from>
    <xdr:ext cx="762000" cy="259045"/>
    <xdr:sp macro="" textlink="">
      <xdr:nvSpPr>
        <xdr:cNvPr id="153" name="テキスト ボックス 152"/>
        <xdr:cNvSpPr txBox="1"/>
      </xdr:nvSpPr>
      <xdr:spPr>
        <a:xfrm>
          <a:off x="14401800" y="3433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78922</xdr:rowOff>
    </xdr:from>
    <xdr:to>
      <xdr:col>69</xdr:col>
      <xdr:colOff>142875</xdr:colOff>
      <xdr:row>20</xdr:row>
      <xdr:rowOff>9072</xdr:rowOff>
    </xdr:to>
    <xdr:sp macro="" textlink="">
      <xdr:nvSpPr>
        <xdr:cNvPr id="154" name="楕円 153"/>
        <xdr:cNvSpPr/>
      </xdr:nvSpPr>
      <xdr:spPr>
        <a:xfrm>
          <a:off x="13843000" y="333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165299</xdr:rowOff>
    </xdr:from>
    <xdr:ext cx="762000" cy="259045"/>
    <xdr:sp macro="" textlink="">
      <xdr:nvSpPr>
        <xdr:cNvPr id="155" name="テキスト ボックス 154"/>
        <xdr:cNvSpPr txBox="1"/>
      </xdr:nvSpPr>
      <xdr:spPr>
        <a:xfrm>
          <a:off x="13512800" y="342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13607</xdr:rowOff>
    </xdr:from>
    <xdr:to>
      <xdr:col>65</xdr:col>
      <xdr:colOff>53975</xdr:colOff>
      <xdr:row>19</xdr:row>
      <xdr:rowOff>115207</xdr:rowOff>
    </xdr:to>
    <xdr:sp macro="" textlink="">
      <xdr:nvSpPr>
        <xdr:cNvPr id="156" name="楕円 155"/>
        <xdr:cNvSpPr/>
      </xdr:nvSpPr>
      <xdr:spPr>
        <a:xfrm>
          <a:off x="12954000" y="327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99984</xdr:rowOff>
    </xdr:from>
    <xdr:ext cx="762000" cy="259045"/>
    <xdr:sp macro="" textlink="">
      <xdr:nvSpPr>
        <xdr:cNvPr id="157" name="テキスト ボックス 156"/>
        <xdr:cNvSpPr txBox="1"/>
      </xdr:nvSpPr>
      <xdr:spPr>
        <a:xfrm>
          <a:off x="12623800" y="3357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私立保育所・小規模保育事業所等の新規開所に伴</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う</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、特定教育・保育の利用者に対する施設型給付・地域型保育給付費の支給</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や障害者自立支援給付費の支給が増加したことなどにより、平成２８年度に比べ０</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２ポイントの増加となった。</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63500</xdr:rowOff>
    </xdr:from>
    <xdr:to>
      <xdr:col>24</xdr:col>
      <xdr:colOff>25400</xdr:colOff>
      <xdr:row>60</xdr:row>
      <xdr:rowOff>127000</xdr:rowOff>
    </xdr:to>
    <xdr:cxnSp macro="">
      <xdr:nvCxnSpPr>
        <xdr:cNvPr id="185" name="直線コネクタ 184"/>
        <xdr:cNvCxnSpPr/>
      </xdr:nvCxnSpPr>
      <xdr:spPr>
        <a:xfrm flipV="1">
          <a:off x="4826000" y="89789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99077</xdr:rowOff>
    </xdr:from>
    <xdr:ext cx="762000" cy="259045"/>
    <xdr:sp macro="" textlink="">
      <xdr:nvSpPr>
        <xdr:cNvPr id="186" name="扶助費最小値テキスト"/>
        <xdr:cNvSpPr txBox="1"/>
      </xdr:nvSpPr>
      <xdr:spPr>
        <a:xfrm>
          <a:off x="4914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127000</xdr:rowOff>
    </xdr:from>
    <xdr:to>
      <xdr:col>24</xdr:col>
      <xdr:colOff>114300</xdr:colOff>
      <xdr:row>60</xdr:row>
      <xdr:rowOff>127000</xdr:rowOff>
    </xdr:to>
    <xdr:cxnSp macro="">
      <xdr:nvCxnSpPr>
        <xdr:cNvPr id="187" name="直線コネクタ 186"/>
        <xdr:cNvCxnSpPr/>
      </xdr:nvCxnSpPr>
      <xdr:spPr>
        <a:xfrm>
          <a:off x="4737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149877</xdr:rowOff>
    </xdr:from>
    <xdr:ext cx="762000" cy="259045"/>
    <xdr:sp macro="" textlink="">
      <xdr:nvSpPr>
        <xdr:cNvPr id="188" name="扶助費最大値テキスト"/>
        <xdr:cNvSpPr txBox="1"/>
      </xdr:nvSpPr>
      <xdr:spPr>
        <a:xfrm>
          <a:off x="4914900" y="872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63500</xdr:rowOff>
    </xdr:from>
    <xdr:to>
      <xdr:col>24</xdr:col>
      <xdr:colOff>114300</xdr:colOff>
      <xdr:row>52</xdr:row>
      <xdr:rowOff>63500</xdr:rowOff>
    </xdr:to>
    <xdr:cxnSp macro="">
      <xdr:nvCxnSpPr>
        <xdr:cNvPr id="189" name="直線コネクタ 188"/>
        <xdr:cNvCxnSpPr/>
      </xdr:nvCxnSpPr>
      <xdr:spPr>
        <a:xfrm>
          <a:off x="4737100" y="897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146050</xdr:rowOff>
    </xdr:from>
    <xdr:to>
      <xdr:col>24</xdr:col>
      <xdr:colOff>25400</xdr:colOff>
      <xdr:row>58</xdr:row>
      <xdr:rowOff>0</xdr:rowOff>
    </xdr:to>
    <xdr:cxnSp macro="">
      <xdr:nvCxnSpPr>
        <xdr:cNvPr id="190" name="直線コネクタ 189"/>
        <xdr:cNvCxnSpPr/>
      </xdr:nvCxnSpPr>
      <xdr:spPr>
        <a:xfrm>
          <a:off x="3987800" y="99187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54627</xdr:rowOff>
    </xdr:from>
    <xdr:ext cx="762000" cy="259045"/>
    <xdr:sp macro="" textlink="">
      <xdr:nvSpPr>
        <xdr:cNvPr id="191" name="扶助費平均値テキスト"/>
        <xdr:cNvSpPr txBox="1"/>
      </xdr:nvSpPr>
      <xdr:spPr>
        <a:xfrm>
          <a:off x="4914900" y="948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192" name="フローチャート: 判断 191"/>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146050</xdr:rowOff>
    </xdr:from>
    <xdr:to>
      <xdr:col>19</xdr:col>
      <xdr:colOff>187325</xdr:colOff>
      <xdr:row>57</xdr:row>
      <xdr:rowOff>158750</xdr:rowOff>
    </xdr:to>
    <xdr:cxnSp macro="">
      <xdr:nvCxnSpPr>
        <xdr:cNvPr id="193" name="直線コネクタ 192"/>
        <xdr:cNvCxnSpPr/>
      </xdr:nvCxnSpPr>
      <xdr:spPr>
        <a:xfrm flipV="1">
          <a:off x="3098800" y="9918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94" name="フローチャート: 判断 193"/>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111777</xdr:rowOff>
    </xdr:from>
    <xdr:ext cx="736600" cy="259045"/>
    <xdr:sp macro="" textlink="">
      <xdr:nvSpPr>
        <xdr:cNvPr id="195" name="テキスト ボックス 194"/>
        <xdr:cNvSpPr txBox="1"/>
      </xdr:nvSpPr>
      <xdr:spPr>
        <a:xfrm>
          <a:off x="3606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69850</xdr:rowOff>
    </xdr:from>
    <xdr:to>
      <xdr:col>15</xdr:col>
      <xdr:colOff>98425</xdr:colOff>
      <xdr:row>57</xdr:row>
      <xdr:rowOff>158750</xdr:rowOff>
    </xdr:to>
    <xdr:cxnSp macro="">
      <xdr:nvCxnSpPr>
        <xdr:cNvPr id="196" name="直線コネクタ 195"/>
        <xdr:cNvCxnSpPr/>
      </xdr:nvCxnSpPr>
      <xdr:spPr>
        <a:xfrm>
          <a:off x="2209800" y="98425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82550</xdr:rowOff>
    </xdr:from>
    <xdr:to>
      <xdr:col>15</xdr:col>
      <xdr:colOff>149225</xdr:colOff>
      <xdr:row>56</xdr:row>
      <xdr:rowOff>12700</xdr:rowOff>
    </xdr:to>
    <xdr:sp macro="" textlink="">
      <xdr:nvSpPr>
        <xdr:cNvPr id="197" name="フローチャート: 判断 196"/>
        <xdr:cNvSpPr/>
      </xdr:nvSpPr>
      <xdr:spPr>
        <a:xfrm>
          <a:off x="3048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22877</xdr:rowOff>
    </xdr:from>
    <xdr:ext cx="762000" cy="259045"/>
    <xdr:sp macro="" textlink="">
      <xdr:nvSpPr>
        <xdr:cNvPr id="198" name="テキスト ボックス 197"/>
        <xdr:cNvSpPr txBox="1"/>
      </xdr:nvSpPr>
      <xdr:spPr>
        <a:xfrm>
          <a:off x="2717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165100</xdr:rowOff>
    </xdr:from>
    <xdr:to>
      <xdr:col>11</xdr:col>
      <xdr:colOff>9525</xdr:colOff>
      <xdr:row>57</xdr:row>
      <xdr:rowOff>69850</xdr:rowOff>
    </xdr:to>
    <xdr:cxnSp macro="">
      <xdr:nvCxnSpPr>
        <xdr:cNvPr id="199" name="直線コネクタ 198"/>
        <xdr:cNvCxnSpPr/>
      </xdr:nvCxnSpPr>
      <xdr:spPr>
        <a:xfrm>
          <a:off x="1320800" y="9766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200" name="フローチャート: 判断 199"/>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201" name="テキスト ボックス 200"/>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02" name="フローチャート: 判断 201"/>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92727</xdr:rowOff>
    </xdr:from>
    <xdr:ext cx="762000" cy="259045"/>
    <xdr:sp macro="" textlink="">
      <xdr:nvSpPr>
        <xdr:cNvPr id="203" name="テキスト ボックス 202"/>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120650</xdr:rowOff>
    </xdr:from>
    <xdr:to>
      <xdr:col>24</xdr:col>
      <xdr:colOff>76200</xdr:colOff>
      <xdr:row>58</xdr:row>
      <xdr:rowOff>50800</xdr:rowOff>
    </xdr:to>
    <xdr:sp macro="" textlink="">
      <xdr:nvSpPr>
        <xdr:cNvPr id="209" name="楕円 208"/>
        <xdr:cNvSpPr/>
      </xdr:nvSpPr>
      <xdr:spPr>
        <a:xfrm>
          <a:off x="47752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92727</xdr:rowOff>
    </xdr:from>
    <xdr:ext cx="762000" cy="259045"/>
    <xdr:sp macro="" textlink="">
      <xdr:nvSpPr>
        <xdr:cNvPr id="210" name="扶助費該当値テキスト"/>
        <xdr:cNvSpPr txBox="1"/>
      </xdr:nvSpPr>
      <xdr:spPr>
        <a:xfrm>
          <a:off x="4914900" y="986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95250</xdr:rowOff>
    </xdr:from>
    <xdr:to>
      <xdr:col>20</xdr:col>
      <xdr:colOff>38100</xdr:colOff>
      <xdr:row>58</xdr:row>
      <xdr:rowOff>25400</xdr:rowOff>
    </xdr:to>
    <xdr:sp macro="" textlink="">
      <xdr:nvSpPr>
        <xdr:cNvPr id="211" name="楕円 210"/>
        <xdr:cNvSpPr/>
      </xdr:nvSpPr>
      <xdr:spPr>
        <a:xfrm>
          <a:off x="3937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10177</xdr:rowOff>
    </xdr:from>
    <xdr:ext cx="736600" cy="259045"/>
    <xdr:sp macro="" textlink="">
      <xdr:nvSpPr>
        <xdr:cNvPr id="212" name="テキスト ボックス 211"/>
        <xdr:cNvSpPr txBox="1"/>
      </xdr:nvSpPr>
      <xdr:spPr>
        <a:xfrm>
          <a:off x="3606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107950</xdr:rowOff>
    </xdr:from>
    <xdr:to>
      <xdr:col>15</xdr:col>
      <xdr:colOff>149225</xdr:colOff>
      <xdr:row>58</xdr:row>
      <xdr:rowOff>38100</xdr:rowOff>
    </xdr:to>
    <xdr:sp macro="" textlink="">
      <xdr:nvSpPr>
        <xdr:cNvPr id="213" name="楕円 212"/>
        <xdr:cNvSpPr/>
      </xdr:nvSpPr>
      <xdr:spPr>
        <a:xfrm>
          <a:off x="3048000" y="98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22877</xdr:rowOff>
    </xdr:from>
    <xdr:ext cx="762000" cy="259045"/>
    <xdr:sp macro="" textlink="">
      <xdr:nvSpPr>
        <xdr:cNvPr id="214" name="テキスト ボックス 213"/>
        <xdr:cNvSpPr txBox="1"/>
      </xdr:nvSpPr>
      <xdr:spPr>
        <a:xfrm>
          <a:off x="27178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19050</xdr:rowOff>
    </xdr:from>
    <xdr:to>
      <xdr:col>11</xdr:col>
      <xdr:colOff>60325</xdr:colOff>
      <xdr:row>57</xdr:row>
      <xdr:rowOff>120650</xdr:rowOff>
    </xdr:to>
    <xdr:sp macro="" textlink="">
      <xdr:nvSpPr>
        <xdr:cNvPr id="215" name="楕円 214"/>
        <xdr:cNvSpPr/>
      </xdr:nvSpPr>
      <xdr:spPr>
        <a:xfrm>
          <a:off x="2159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105427</xdr:rowOff>
    </xdr:from>
    <xdr:ext cx="762000" cy="259045"/>
    <xdr:sp macro="" textlink="">
      <xdr:nvSpPr>
        <xdr:cNvPr id="216" name="テキスト ボックス 215"/>
        <xdr:cNvSpPr txBox="1"/>
      </xdr:nvSpPr>
      <xdr:spPr>
        <a:xfrm>
          <a:off x="1828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114300</xdr:rowOff>
    </xdr:from>
    <xdr:to>
      <xdr:col>6</xdr:col>
      <xdr:colOff>171450</xdr:colOff>
      <xdr:row>57</xdr:row>
      <xdr:rowOff>44450</xdr:rowOff>
    </xdr:to>
    <xdr:sp macro="" textlink="">
      <xdr:nvSpPr>
        <xdr:cNvPr id="217" name="楕円 216"/>
        <xdr:cNvSpPr/>
      </xdr:nvSpPr>
      <xdr:spPr>
        <a:xfrm>
          <a:off x="1270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29227</xdr:rowOff>
    </xdr:from>
    <xdr:ext cx="762000" cy="259045"/>
    <xdr:sp macro="" textlink="">
      <xdr:nvSpPr>
        <xdr:cNvPr id="218" name="テキスト ボックス 217"/>
        <xdr:cNvSpPr txBox="1"/>
      </xdr:nvSpPr>
      <xdr:spPr>
        <a:xfrm>
          <a:off x="939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平成２９年度より下水道事業が地方公営企業法の一部（財務規定等）を適用し、</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公営企業</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会計</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に移行したこと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に伴い、繰出金が大幅に減少したことにより、</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平成２８年度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に比べて大きく減少した。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維持補修費については、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公共施設が多く、構造的に維持管理経費が多く必要なことから</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内平均値</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と比べて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高い比率を示している。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mn-lt"/>
            <a:ea typeface="+mn-ea"/>
            <a:cs typeface="+mn-cs"/>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82550</xdr:rowOff>
    </xdr:from>
    <xdr:to>
      <xdr:col>82</xdr:col>
      <xdr:colOff>107950</xdr:colOff>
      <xdr:row>62</xdr:row>
      <xdr:rowOff>50800</xdr:rowOff>
    </xdr:to>
    <xdr:cxnSp macro="">
      <xdr:nvCxnSpPr>
        <xdr:cNvPr id="246" name="直線コネクタ 245"/>
        <xdr:cNvCxnSpPr/>
      </xdr:nvCxnSpPr>
      <xdr:spPr>
        <a:xfrm flipV="1">
          <a:off x="16510000" y="91694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22877</xdr:rowOff>
    </xdr:from>
    <xdr:ext cx="762000" cy="259045"/>
    <xdr:sp macro="" textlink="">
      <xdr:nvSpPr>
        <xdr:cNvPr id="247" name="その他最小値テキスト"/>
        <xdr:cNvSpPr txBox="1"/>
      </xdr:nvSpPr>
      <xdr:spPr>
        <a:xfrm>
          <a:off x="16598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50800</xdr:rowOff>
    </xdr:from>
    <xdr:to>
      <xdr:col>82</xdr:col>
      <xdr:colOff>196850</xdr:colOff>
      <xdr:row>62</xdr:row>
      <xdr:rowOff>50800</xdr:rowOff>
    </xdr:to>
    <xdr:cxnSp macro="">
      <xdr:nvCxnSpPr>
        <xdr:cNvPr id="248" name="直線コネクタ 247"/>
        <xdr:cNvCxnSpPr/>
      </xdr:nvCxnSpPr>
      <xdr:spPr>
        <a:xfrm>
          <a:off x="16421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168927</xdr:rowOff>
    </xdr:from>
    <xdr:ext cx="762000" cy="259045"/>
    <xdr:sp macro="" textlink="">
      <xdr:nvSpPr>
        <xdr:cNvPr id="249" name="その他最大値テキスト"/>
        <xdr:cNvSpPr txBox="1"/>
      </xdr:nvSpPr>
      <xdr:spPr>
        <a:xfrm>
          <a:off x="165989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82550</xdr:rowOff>
    </xdr:from>
    <xdr:to>
      <xdr:col>82</xdr:col>
      <xdr:colOff>196850</xdr:colOff>
      <xdr:row>53</xdr:row>
      <xdr:rowOff>82550</xdr:rowOff>
    </xdr:to>
    <xdr:cxnSp macro="">
      <xdr:nvCxnSpPr>
        <xdr:cNvPr id="250" name="直線コネクタ 249"/>
        <xdr:cNvCxnSpPr/>
      </xdr:nvCxnSpPr>
      <xdr:spPr>
        <a:xfrm>
          <a:off x="16421100" y="916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165100</xdr:rowOff>
    </xdr:from>
    <xdr:to>
      <xdr:col>82</xdr:col>
      <xdr:colOff>107950</xdr:colOff>
      <xdr:row>60</xdr:row>
      <xdr:rowOff>101600</xdr:rowOff>
    </xdr:to>
    <xdr:cxnSp macro="">
      <xdr:nvCxnSpPr>
        <xdr:cNvPr id="251" name="直線コネクタ 250"/>
        <xdr:cNvCxnSpPr/>
      </xdr:nvCxnSpPr>
      <xdr:spPr>
        <a:xfrm flipV="1">
          <a:off x="15671800" y="9766300"/>
          <a:ext cx="838200" cy="622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3827</xdr:rowOff>
    </xdr:from>
    <xdr:ext cx="762000" cy="259045"/>
    <xdr:sp macro="" textlink="">
      <xdr:nvSpPr>
        <xdr:cNvPr id="252" name="その他平均値テキスト"/>
        <xdr:cNvSpPr txBox="1"/>
      </xdr:nvSpPr>
      <xdr:spPr>
        <a:xfrm>
          <a:off x="16598900" y="9433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158750</xdr:rowOff>
    </xdr:from>
    <xdr:to>
      <xdr:col>82</xdr:col>
      <xdr:colOff>158750</xdr:colOff>
      <xdr:row>56</xdr:row>
      <xdr:rowOff>88900</xdr:rowOff>
    </xdr:to>
    <xdr:sp macro="" textlink="">
      <xdr:nvSpPr>
        <xdr:cNvPr id="253" name="フローチャート: 判断 252"/>
        <xdr:cNvSpPr/>
      </xdr:nvSpPr>
      <xdr:spPr>
        <a:xfrm>
          <a:off x="164592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101600</xdr:rowOff>
    </xdr:from>
    <xdr:to>
      <xdr:col>78</xdr:col>
      <xdr:colOff>69850</xdr:colOff>
      <xdr:row>60</xdr:row>
      <xdr:rowOff>127000</xdr:rowOff>
    </xdr:to>
    <xdr:cxnSp macro="">
      <xdr:nvCxnSpPr>
        <xdr:cNvPr id="254" name="直線コネクタ 253"/>
        <xdr:cNvCxnSpPr/>
      </xdr:nvCxnSpPr>
      <xdr:spPr>
        <a:xfrm flipV="1">
          <a:off x="14782800" y="10388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158750</xdr:rowOff>
    </xdr:from>
    <xdr:to>
      <xdr:col>78</xdr:col>
      <xdr:colOff>120650</xdr:colOff>
      <xdr:row>56</xdr:row>
      <xdr:rowOff>88900</xdr:rowOff>
    </xdr:to>
    <xdr:sp macro="" textlink="">
      <xdr:nvSpPr>
        <xdr:cNvPr id="255" name="フローチャート: 判断 254"/>
        <xdr:cNvSpPr/>
      </xdr:nvSpPr>
      <xdr:spPr>
        <a:xfrm>
          <a:off x="15621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99077</xdr:rowOff>
    </xdr:from>
    <xdr:ext cx="736600" cy="259045"/>
    <xdr:sp macro="" textlink="">
      <xdr:nvSpPr>
        <xdr:cNvPr id="256" name="テキスト ボックス 255"/>
        <xdr:cNvSpPr txBox="1"/>
      </xdr:nvSpPr>
      <xdr:spPr>
        <a:xfrm>
          <a:off x="15290800" y="9357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50800</xdr:rowOff>
    </xdr:from>
    <xdr:to>
      <xdr:col>73</xdr:col>
      <xdr:colOff>180975</xdr:colOff>
      <xdr:row>60</xdr:row>
      <xdr:rowOff>127000</xdr:rowOff>
    </xdr:to>
    <xdr:cxnSp macro="">
      <xdr:nvCxnSpPr>
        <xdr:cNvPr id="257" name="直線コネクタ 256"/>
        <xdr:cNvCxnSpPr/>
      </xdr:nvCxnSpPr>
      <xdr:spPr>
        <a:xfrm>
          <a:off x="13893800" y="10337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158750</xdr:rowOff>
    </xdr:from>
    <xdr:to>
      <xdr:col>74</xdr:col>
      <xdr:colOff>31750</xdr:colOff>
      <xdr:row>56</xdr:row>
      <xdr:rowOff>88900</xdr:rowOff>
    </xdr:to>
    <xdr:sp macro="" textlink="">
      <xdr:nvSpPr>
        <xdr:cNvPr id="258" name="フローチャート: 判断 257"/>
        <xdr:cNvSpPr/>
      </xdr:nvSpPr>
      <xdr:spPr>
        <a:xfrm>
          <a:off x="14732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99077</xdr:rowOff>
    </xdr:from>
    <xdr:ext cx="762000" cy="259045"/>
    <xdr:sp macro="" textlink="">
      <xdr:nvSpPr>
        <xdr:cNvPr id="259" name="テキスト ボックス 258"/>
        <xdr:cNvSpPr txBox="1"/>
      </xdr:nvSpPr>
      <xdr:spPr>
        <a:xfrm>
          <a:off x="144018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50800</xdr:rowOff>
    </xdr:from>
    <xdr:to>
      <xdr:col>69</xdr:col>
      <xdr:colOff>92075</xdr:colOff>
      <xdr:row>60</xdr:row>
      <xdr:rowOff>50800</xdr:rowOff>
    </xdr:to>
    <xdr:cxnSp macro="">
      <xdr:nvCxnSpPr>
        <xdr:cNvPr id="260" name="直線コネクタ 259"/>
        <xdr:cNvCxnSpPr/>
      </xdr:nvCxnSpPr>
      <xdr:spPr>
        <a:xfrm>
          <a:off x="13004800" y="10337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38100</xdr:rowOff>
    </xdr:from>
    <xdr:to>
      <xdr:col>69</xdr:col>
      <xdr:colOff>142875</xdr:colOff>
      <xdr:row>56</xdr:row>
      <xdr:rowOff>139700</xdr:rowOff>
    </xdr:to>
    <xdr:sp macro="" textlink="">
      <xdr:nvSpPr>
        <xdr:cNvPr id="261" name="フローチャート: 判断 260"/>
        <xdr:cNvSpPr/>
      </xdr:nvSpPr>
      <xdr:spPr>
        <a:xfrm>
          <a:off x="13843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149877</xdr:rowOff>
    </xdr:from>
    <xdr:ext cx="762000" cy="259045"/>
    <xdr:sp macro="" textlink="">
      <xdr:nvSpPr>
        <xdr:cNvPr id="262" name="テキスト ボックス 261"/>
        <xdr:cNvSpPr txBox="1"/>
      </xdr:nvSpPr>
      <xdr:spPr>
        <a:xfrm>
          <a:off x="13512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158750</xdr:rowOff>
    </xdr:from>
    <xdr:to>
      <xdr:col>65</xdr:col>
      <xdr:colOff>53975</xdr:colOff>
      <xdr:row>56</xdr:row>
      <xdr:rowOff>88900</xdr:rowOff>
    </xdr:to>
    <xdr:sp macro="" textlink="">
      <xdr:nvSpPr>
        <xdr:cNvPr id="263" name="フローチャート: 判断 262"/>
        <xdr:cNvSpPr/>
      </xdr:nvSpPr>
      <xdr:spPr>
        <a:xfrm>
          <a:off x="12954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99077</xdr:rowOff>
    </xdr:from>
    <xdr:ext cx="762000" cy="259045"/>
    <xdr:sp macro="" textlink="">
      <xdr:nvSpPr>
        <xdr:cNvPr id="264" name="テキスト ボックス 263"/>
        <xdr:cNvSpPr txBox="1"/>
      </xdr:nvSpPr>
      <xdr:spPr>
        <a:xfrm>
          <a:off x="126238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114300</xdr:rowOff>
    </xdr:from>
    <xdr:to>
      <xdr:col>82</xdr:col>
      <xdr:colOff>158750</xdr:colOff>
      <xdr:row>57</xdr:row>
      <xdr:rowOff>44450</xdr:rowOff>
    </xdr:to>
    <xdr:sp macro="" textlink="">
      <xdr:nvSpPr>
        <xdr:cNvPr id="270" name="楕円 269"/>
        <xdr:cNvSpPr/>
      </xdr:nvSpPr>
      <xdr:spPr>
        <a:xfrm>
          <a:off x="164592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86377</xdr:rowOff>
    </xdr:from>
    <xdr:ext cx="762000" cy="259045"/>
    <xdr:sp macro="" textlink="">
      <xdr:nvSpPr>
        <xdr:cNvPr id="271" name="その他該当値テキスト"/>
        <xdr:cNvSpPr txBox="1"/>
      </xdr:nvSpPr>
      <xdr:spPr>
        <a:xfrm>
          <a:off x="165989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50800</xdr:rowOff>
    </xdr:from>
    <xdr:to>
      <xdr:col>78</xdr:col>
      <xdr:colOff>120650</xdr:colOff>
      <xdr:row>60</xdr:row>
      <xdr:rowOff>152400</xdr:rowOff>
    </xdr:to>
    <xdr:sp macro="" textlink="">
      <xdr:nvSpPr>
        <xdr:cNvPr id="272" name="楕円 271"/>
        <xdr:cNvSpPr/>
      </xdr:nvSpPr>
      <xdr:spPr>
        <a:xfrm>
          <a:off x="15621000" y="1033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137177</xdr:rowOff>
    </xdr:from>
    <xdr:ext cx="736600" cy="259045"/>
    <xdr:sp macro="" textlink="">
      <xdr:nvSpPr>
        <xdr:cNvPr id="273" name="テキスト ボックス 272"/>
        <xdr:cNvSpPr txBox="1"/>
      </xdr:nvSpPr>
      <xdr:spPr>
        <a:xfrm>
          <a:off x="15290800" y="1042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76200</xdr:rowOff>
    </xdr:from>
    <xdr:to>
      <xdr:col>74</xdr:col>
      <xdr:colOff>31750</xdr:colOff>
      <xdr:row>61</xdr:row>
      <xdr:rowOff>6350</xdr:rowOff>
    </xdr:to>
    <xdr:sp macro="" textlink="">
      <xdr:nvSpPr>
        <xdr:cNvPr id="274" name="楕円 273"/>
        <xdr:cNvSpPr/>
      </xdr:nvSpPr>
      <xdr:spPr>
        <a:xfrm>
          <a:off x="14732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162577</xdr:rowOff>
    </xdr:from>
    <xdr:ext cx="762000" cy="259045"/>
    <xdr:sp macro="" textlink="">
      <xdr:nvSpPr>
        <xdr:cNvPr id="275" name="テキスト ボックス 274"/>
        <xdr:cNvSpPr txBox="1"/>
      </xdr:nvSpPr>
      <xdr:spPr>
        <a:xfrm>
          <a:off x="144018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0</xdr:rowOff>
    </xdr:from>
    <xdr:to>
      <xdr:col>69</xdr:col>
      <xdr:colOff>142875</xdr:colOff>
      <xdr:row>60</xdr:row>
      <xdr:rowOff>101600</xdr:rowOff>
    </xdr:to>
    <xdr:sp macro="" textlink="">
      <xdr:nvSpPr>
        <xdr:cNvPr id="276" name="楕円 275"/>
        <xdr:cNvSpPr/>
      </xdr:nvSpPr>
      <xdr:spPr>
        <a:xfrm>
          <a:off x="13843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86377</xdr:rowOff>
    </xdr:from>
    <xdr:ext cx="762000" cy="259045"/>
    <xdr:sp macro="" textlink="">
      <xdr:nvSpPr>
        <xdr:cNvPr id="277" name="テキスト ボックス 276"/>
        <xdr:cNvSpPr txBox="1"/>
      </xdr:nvSpPr>
      <xdr:spPr>
        <a:xfrm>
          <a:off x="135128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0</xdr:rowOff>
    </xdr:from>
    <xdr:to>
      <xdr:col>65</xdr:col>
      <xdr:colOff>53975</xdr:colOff>
      <xdr:row>60</xdr:row>
      <xdr:rowOff>101600</xdr:rowOff>
    </xdr:to>
    <xdr:sp macro="" textlink="">
      <xdr:nvSpPr>
        <xdr:cNvPr id="278" name="楕円 277"/>
        <xdr:cNvSpPr/>
      </xdr:nvSpPr>
      <xdr:spPr>
        <a:xfrm>
          <a:off x="12954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86377</xdr:rowOff>
    </xdr:from>
    <xdr:ext cx="762000" cy="259045"/>
    <xdr:sp macro="" textlink="">
      <xdr:nvSpPr>
        <xdr:cNvPr id="279" name="テキスト ボックス 278"/>
        <xdr:cNvSpPr txBox="1"/>
      </xdr:nvSpPr>
      <xdr:spPr>
        <a:xfrm>
          <a:off x="126238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平成２９年度より下水道事業が地方公営企業法の一部（財務規定等）を適用し、公営企業会に移行したことや</a:t>
          </a:r>
          <a:r>
            <a:rPr kumimoji="1" lang="en-US" altLang="ja-JP" sz="1300">
              <a:latin typeface="ＭＳ Ｐゴシック" panose="020B0600070205080204" pitchFamily="50" charset="-128"/>
              <a:ea typeface="ＭＳ Ｐゴシック" panose="020B0600070205080204" pitchFamily="50" charset="-128"/>
            </a:rPr>
            <a:t>B</a:t>
          </a:r>
          <a:r>
            <a:rPr kumimoji="1" lang="ja-JP" altLang="en-US" sz="1300">
              <a:latin typeface="ＭＳ Ｐゴシック" panose="020B0600070205080204" pitchFamily="50" charset="-128"/>
              <a:ea typeface="ＭＳ Ｐゴシック" panose="020B0600070205080204" pitchFamily="50" charset="-128"/>
            </a:rPr>
            <a:t>型肝炎予防接種助成を開始したことにより、</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平成２８年度</a:t>
          </a:r>
          <a:r>
            <a:rPr kumimoji="1" lang="ja-JP" altLang="en-US" sz="1300">
              <a:latin typeface="ＭＳ Ｐゴシック" panose="020B0600070205080204" pitchFamily="50" charset="-128"/>
              <a:ea typeface="ＭＳ Ｐゴシック" panose="020B0600070205080204" pitchFamily="50" charset="-128"/>
            </a:rPr>
            <a:t>に比べて大きく増加した。</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104140</xdr:rowOff>
    </xdr:from>
    <xdr:to>
      <xdr:col>82</xdr:col>
      <xdr:colOff>107950</xdr:colOff>
      <xdr:row>41</xdr:row>
      <xdr:rowOff>161290</xdr:rowOff>
    </xdr:to>
    <xdr:cxnSp macro="">
      <xdr:nvCxnSpPr>
        <xdr:cNvPr id="305" name="直線コネクタ 304"/>
        <xdr:cNvCxnSpPr/>
      </xdr:nvCxnSpPr>
      <xdr:spPr>
        <a:xfrm flipV="1">
          <a:off x="16510000" y="559054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133367</xdr:rowOff>
    </xdr:from>
    <xdr:ext cx="762000" cy="259045"/>
    <xdr:sp macro="" textlink="">
      <xdr:nvSpPr>
        <xdr:cNvPr id="306" name="補助費等最小値テキスト"/>
        <xdr:cNvSpPr txBox="1"/>
      </xdr:nvSpPr>
      <xdr:spPr>
        <a:xfrm>
          <a:off x="16598900" y="716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161290</xdr:rowOff>
    </xdr:from>
    <xdr:to>
      <xdr:col>82</xdr:col>
      <xdr:colOff>196850</xdr:colOff>
      <xdr:row>41</xdr:row>
      <xdr:rowOff>161290</xdr:rowOff>
    </xdr:to>
    <xdr:cxnSp macro="">
      <xdr:nvCxnSpPr>
        <xdr:cNvPr id="307" name="直線コネクタ 306"/>
        <xdr:cNvCxnSpPr/>
      </xdr:nvCxnSpPr>
      <xdr:spPr>
        <a:xfrm>
          <a:off x="16421100" y="71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19067</xdr:rowOff>
    </xdr:from>
    <xdr:ext cx="762000" cy="259045"/>
    <xdr:sp macro="" textlink="">
      <xdr:nvSpPr>
        <xdr:cNvPr id="308" name="補助費等最大値テキスト"/>
        <xdr:cNvSpPr txBox="1"/>
      </xdr:nvSpPr>
      <xdr:spPr>
        <a:xfrm>
          <a:off x="16598900" y="533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104140</xdr:rowOff>
    </xdr:from>
    <xdr:to>
      <xdr:col>82</xdr:col>
      <xdr:colOff>196850</xdr:colOff>
      <xdr:row>32</xdr:row>
      <xdr:rowOff>104140</xdr:rowOff>
    </xdr:to>
    <xdr:cxnSp macro="">
      <xdr:nvCxnSpPr>
        <xdr:cNvPr id="309" name="直線コネクタ 308"/>
        <xdr:cNvCxnSpPr/>
      </xdr:nvCxnSpPr>
      <xdr:spPr>
        <a:xfrm>
          <a:off x="16421100" y="5590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32</xdr:row>
      <xdr:rowOff>122428</xdr:rowOff>
    </xdr:from>
    <xdr:to>
      <xdr:col>82</xdr:col>
      <xdr:colOff>107950</xdr:colOff>
      <xdr:row>35</xdr:row>
      <xdr:rowOff>37846</xdr:rowOff>
    </xdr:to>
    <xdr:cxnSp macro="">
      <xdr:nvCxnSpPr>
        <xdr:cNvPr id="310" name="直線コネクタ 309"/>
        <xdr:cNvCxnSpPr/>
      </xdr:nvCxnSpPr>
      <xdr:spPr>
        <a:xfrm>
          <a:off x="15671800" y="5608828"/>
          <a:ext cx="838200" cy="429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77995</xdr:rowOff>
    </xdr:from>
    <xdr:ext cx="762000" cy="259045"/>
    <xdr:sp macro="" textlink="">
      <xdr:nvSpPr>
        <xdr:cNvPr id="311" name="補助費等平均値テキスト"/>
        <xdr:cNvSpPr txBox="1"/>
      </xdr:nvSpPr>
      <xdr:spPr>
        <a:xfrm>
          <a:off x="16598900" y="60787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105918</xdr:rowOff>
    </xdr:from>
    <xdr:to>
      <xdr:col>82</xdr:col>
      <xdr:colOff>158750</xdr:colOff>
      <xdr:row>36</xdr:row>
      <xdr:rowOff>36068</xdr:rowOff>
    </xdr:to>
    <xdr:sp macro="" textlink="">
      <xdr:nvSpPr>
        <xdr:cNvPr id="312" name="フローチャート: 判断 311"/>
        <xdr:cNvSpPr/>
      </xdr:nvSpPr>
      <xdr:spPr>
        <a:xfrm>
          <a:off x="16459200" y="610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32</xdr:row>
      <xdr:rowOff>113284</xdr:rowOff>
    </xdr:from>
    <xdr:to>
      <xdr:col>78</xdr:col>
      <xdr:colOff>69850</xdr:colOff>
      <xdr:row>32</xdr:row>
      <xdr:rowOff>122428</xdr:rowOff>
    </xdr:to>
    <xdr:cxnSp macro="">
      <xdr:nvCxnSpPr>
        <xdr:cNvPr id="313" name="直線コネクタ 312"/>
        <xdr:cNvCxnSpPr/>
      </xdr:nvCxnSpPr>
      <xdr:spPr>
        <a:xfrm>
          <a:off x="14782800" y="559968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96774</xdr:rowOff>
    </xdr:from>
    <xdr:to>
      <xdr:col>78</xdr:col>
      <xdr:colOff>120650</xdr:colOff>
      <xdr:row>36</xdr:row>
      <xdr:rowOff>26924</xdr:rowOff>
    </xdr:to>
    <xdr:sp macro="" textlink="">
      <xdr:nvSpPr>
        <xdr:cNvPr id="314" name="フローチャート: 判断 313"/>
        <xdr:cNvSpPr/>
      </xdr:nvSpPr>
      <xdr:spPr>
        <a:xfrm>
          <a:off x="15621000" y="6097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11701</xdr:rowOff>
    </xdr:from>
    <xdr:ext cx="736600" cy="259045"/>
    <xdr:sp macro="" textlink="">
      <xdr:nvSpPr>
        <xdr:cNvPr id="315" name="テキスト ボックス 314"/>
        <xdr:cNvSpPr txBox="1"/>
      </xdr:nvSpPr>
      <xdr:spPr>
        <a:xfrm>
          <a:off x="15290800" y="6183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32</xdr:row>
      <xdr:rowOff>113284</xdr:rowOff>
    </xdr:from>
    <xdr:to>
      <xdr:col>73</xdr:col>
      <xdr:colOff>180975</xdr:colOff>
      <xdr:row>32</xdr:row>
      <xdr:rowOff>140716</xdr:rowOff>
    </xdr:to>
    <xdr:cxnSp macro="">
      <xdr:nvCxnSpPr>
        <xdr:cNvPr id="316" name="直線コネクタ 315"/>
        <xdr:cNvCxnSpPr/>
      </xdr:nvCxnSpPr>
      <xdr:spPr>
        <a:xfrm flipV="1">
          <a:off x="13893800" y="559968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23622</xdr:rowOff>
    </xdr:from>
    <xdr:to>
      <xdr:col>74</xdr:col>
      <xdr:colOff>31750</xdr:colOff>
      <xdr:row>35</xdr:row>
      <xdr:rowOff>125222</xdr:rowOff>
    </xdr:to>
    <xdr:sp macro="" textlink="">
      <xdr:nvSpPr>
        <xdr:cNvPr id="317" name="フローチャート: 判断 316"/>
        <xdr:cNvSpPr/>
      </xdr:nvSpPr>
      <xdr:spPr>
        <a:xfrm>
          <a:off x="14732000" y="602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109999</xdr:rowOff>
    </xdr:from>
    <xdr:ext cx="762000" cy="259045"/>
    <xdr:sp macro="" textlink="">
      <xdr:nvSpPr>
        <xdr:cNvPr id="318" name="テキスト ボックス 317"/>
        <xdr:cNvSpPr txBox="1"/>
      </xdr:nvSpPr>
      <xdr:spPr>
        <a:xfrm>
          <a:off x="14401800" y="6110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32</xdr:row>
      <xdr:rowOff>140716</xdr:rowOff>
    </xdr:from>
    <xdr:to>
      <xdr:col>69</xdr:col>
      <xdr:colOff>92075</xdr:colOff>
      <xdr:row>32</xdr:row>
      <xdr:rowOff>168148</xdr:rowOff>
    </xdr:to>
    <xdr:cxnSp macro="">
      <xdr:nvCxnSpPr>
        <xdr:cNvPr id="319" name="直線コネクタ 318"/>
        <xdr:cNvCxnSpPr/>
      </xdr:nvCxnSpPr>
      <xdr:spPr>
        <a:xfrm flipV="1">
          <a:off x="13004800" y="562711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149352</xdr:rowOff>
    </xdr:from>
    <xdr:to>
      <xdr:col>69</xdr:col>
      <xdr:colOff>142875</xdr:colOff>
      <xdr:row>35</xdr:row>
      <xdr:rowOff>79502</xdr:rowOff>
    </xdr:to>
    <xdr:sp macro="" textlink="">
      <xdr:nvSpPr>
        <xdr:cNvPr id="320" name="フローチャート: 判断 319"/>
        <xdr:cNvSpPr/>
      </xdr:nvSpPr>
      <xdr:spPr>
        <a:xfrm>
          <a:off x="13843000" y="597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64279</xdr:rowOff>
    </xdr:from>
    <xdr:ext cx="762000" cy="259045"/>
    <xdr:sp macro="" textlink="">
      <xdr:nvSpPr>
        <xdr:cNvPr id="321" name="テキスト ボックス 320"/>
        <xdr:cNvSpPr txBox="1"/>
      </xdr:nvSpPr>
      <xdr:spPr>
        <a:xfrm>
          <a:off x="13512800" y="6065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167640</xdr:rowOff>
    </xdr:from>
    <xdr:to>
      <xdr:col>65</xdr:col>
      <xdr:colOff>53975</xdr:colOff>
      <xdr:row>35</xdr:row>
      <xdr:rowOff>97790</xdr:rowOff>
    </xdr:to>
    <xdr:sp macro="" textlink="">
      <xdr:nvSpPr>
        <xdr:cNvPr id="322" name="フローチャート: 判断 321"/>
        <xdr:cNvSpPr/>
      </xdr:nvSpPr>
      <xdr:spPr>
        <a:xfrm>
          <a:off x="12954000" y="599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82567</xdr:rowOff>
    </xdr:from>
    <xdr:ext cx="762000" cy="259045"/>
    <xdr:sp macro="" textlink="">
      <xdr:nvSpPr>
        <xdr:cNvPr id="323" name="テキスト ボックス 322"/>
        <xdr:cNvSpPr txBox="1"/>
      </xdr:nvSpPr>
      <xdr:spPr>
        <a:xfrm>
          <a:off x="12623800" y="608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158496</xdr:rowOff>
    </xdr:from>
    <xdr:to>
      <xdr:col>82</xdr:col>
      <xdr:colOff>158750</xdr:colOff>
      <xdr:row>35</xdr:row>
      <xdr:rowOff>88646</xdr:rowOff>
    </xdr:to>
    <xdr:sp macro="" textlink="">
      <xdr:nvSpPr>
        <xdr:cNvPr id="329" name="楕円 328"/>
        <xdr:cNvSpPr/>
      </xdr:nvSpPr>
      <xdr:spPr>
        <a:xfrm>
          <a:off x="164592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3573</xdr:rowOff>
    </xdr:from>
    <xdr:ext cx="762000" cy="259045"/>
    <xdr:sp macro="" textlink="">
      <xdr:nvSpPr>
        <xdr:cNvPr id="330" name="補助費等該当値テキスト"/>
        <xdr:cNvSpPr txBox="1"/>
      </xdr:nvSpPr>
      <xdr:spPr>
        <a:xfrm>
          <a:off x="16598900" y="5832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32</xdr:row>
      <xdr:rowOff>71628</xdr:rowOff>
    </xdr:from>
    <xdr:to>
      <xdr:col>78</xdr:col>
      <xdr:colOff>120650</xdr:colOff>
      <xdr:row>33</xdr:row>
      <xdr:rowOff>1778</xdr:rowOff>
    </xdr:to>
    <xdr:sp macro="" textlink="">
      <xdr:nvSpPr>
        <xdr:cNvPr id="331" name="楕円 330"/>
        <xdr:cNvSpPr/>
      </xdr:nvSpPr>
      <xdr:spPr>
        <a:xfrm>
          <a:off x="15621000" y="555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31</xdr:row>
      <xdr:rowOff>11955</xdr:rowOff>
    </xdr:from>
    <xdr:ext cx="736600" cy="259045"/>
    <xdr:sp macro="" textlink="">
      <xdr:nvSpPr>
        <xdr:cNvPr id="332" name="テキスト ボックス 331"/>
        <xdr:cNvSpPr txBox="1"/>
      </xdr:nvSpPr>
      <xdr:spPr>
        <a:xfrm>
          <a:off x="15290800" y="5326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32</xdr:row>
      <xdr:rowOff>62484</xdr:rowOff>
    </xdr:from>
    <xdr:to>
      <xdr:col>74</xdr:col>
      <xdr:colOff>31750</xdr:colOff>
      <xdr:row>32</xdr:row>
      <xdr:rowOff>164084</xdr:rowOff>
    </xdr:to>
    <xdr:sp macro="" textlink="">
      <xdr:nvSpPr>
        <xdr:cNvPr id="333" name="楕円 332"/>
        <xdr:cNvSpPr/>
      </xdr:nvSpPr>
      <xdr:spPr>
        <a:xfrm>
          <a:off x="14732000" y="5548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31</xdr:row>
      <xdr:rowOff>2811</xdr:rowOff>
    </xdr:from>
    <xdr:ext cx="762000" cy="259045"/>
    <xdr:sp macro="" textlink="">
      <xdr:nvSpPr>
        <xdr:cNvPr id="334" name="テキスト ボックス 333"/>
        <xdr:cNvSpPr txBox="1"/>
      </xdr:nvSpPr>
      <xdr:spPr>
        <a:xfrm>
          <a:off x="14401800" y="531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32</xdr:row>
      <xdr:rowOff>89916</xdr:rowOff>
    </xdr:from>
    <xdr:to>
      <xdr:col>69</xdr:col>
      <xdr:colOff>142875</xdr:colOff>
      <xdr:row>33</xdr:row>
      <xdr:rowOff>20066</xdr:rowOff>
    </xdr:to>
    <xdr:sp macro="" textlink="">
      <xdr:nvSpPr>
        <xdr:cNvPr id="335" name="楕円 334"/>
        <xdr:cNvSpPr/>
      </xdr:nvSpPr>
      <xdr:spPr>
        <a:xfrm>
          <a:off x="13843000" y="5576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31</xdr:row>
      <xdr:rowOff>30243</xdr:rowOff>
    </xdr:from>
    <xdr:ext cx="762000" cy="259045"/>
    <xdr:sp macro="" textlink="">
      <xdr:nvSpPr>
        <xdr:cNvPr id="336" name="テキスト ボックス 335"/>
        <xdr:cNvSpPr txBox="1"/>
      </xdr:nvSpPr>
      <xdr:spPr>
        <a:xfrm>
          <a:off x="13512800" y="5345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32</xdr:row>
      <xdr:rowOff>117348</xdr:rowOff>
    </xdr:from>
    <xdr:to>
      <xdr:col>65</xdr:col>
      <xdr:colOff>53975</xdr:colOff>
      <xdr:row>33</xdr:row>
      <xdr:rowOff>47498</xdr:rowOff>
    </xdr:to>
    <xdr:sp macro="" textlink="">
      <xdr:nvSpPr>
        <xdr:cNvPr id="337" name="楕円 336"/>
        <xdr:cNvSpPr/>
      </xdr:nvSpPr>
      <xdr:spPr>
        <a:xfrm>
          <a:off x="12954000" y="5603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57675</xdr:rowOff>
    </xdr:from>
    <xdr:ext cx="762000" cy="259045"/>
    <xdr:sp macro="" textlink="">
      <xdr:nvSpPr>
        <xdr:cNvPr id="338" name="テキスト ボックス 337"/>
        <xdr:cNvSpPr txBox="1"/>
      </xdr:nvSpPr>
      <xdr:spPr>
        <a:xfrm>
          <a:off x="12623800" y="5372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将来世代へ負担を先送りしないよう平成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年度以降臨時財政対策債の発行を行っていないことや起債対象となる事業の必要性・効果等を十分に検討し、発行を抑制してきた結果、さらなる改善が見られた。</a:t>
          </a:r>
          <a:endParaRPr lang="ja-JP" altLang="ja-JP" sz="1300">
            <a:effectLst/>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161290</xdr:rowOff>
    </xdr:from>
    <xdr:to>
      <xdr:col>24</xdr:col>
      <xdr:colOff>25400</xdr:colOff>
      <xdr:row>80</xdr:row>
      <xdr:rowOff>134620</xdr:rowOff>
    </xdr:to>
    <xdr:cxnSp macro="">
      <xdr:nvCxnSpPr>
        <xdr:cNvPr id="366" name="直線コネクタ 365"/>
        <xdr:cNvCxnSpPr/>
      </xdr:nvCxnSpPr>
      <xdr:spPr>
        <a:xfrm flipV="1">
          <a:off x="4826000" y="1267714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106697</xdr:rowOff>
    </xdr:from>
    <xdr:ext cx="762000" cy="259045"/>
    <xdr:sp macro="" textlink="">
      <xdr:nvSpPr>
        <xdr:cNvPr id="367" name="公債費最小値テキスト"/>
        <xdr:cNvSpPr txBox="1"/>
      </xdr:nvSpPr>
      <xdr:spPr>
        <a:xfrm>
          <a:off x="4914900" y="13822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134620</xdr:rowOff>
    </xdr:from>
    <xdr:to>
      <xdr:col>24</xdr:col>
      <xdr:colOff>114300</xdr:colOff>
      <xdr:row>80</xdr:row>
      <xdr:rowOff>134620</xdr:rowOff>
    </xdr:to>
    <xdr:cxnSp macro="">
      <xdr:nvCxnSpPr>
        <xdr:cNvPr id="368" name="直線コネクタ 367"/>
        <xdr:cNvCxnSpPr/>
      </xdr:nvCxnSpPr>
      <xdr:spPr>
        <a:xfrm>
          <a:off x="4737100" y="13850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76217</xdr:rowOff>
    </xdr:from>
    <xdr:ext cx="762000" cy="259045"/>
    <xdr:sp macro="" textlink="">
      <xdr:nvSpPr>
        <xdr:cNvPr id="369" name="公債費最大値テキスト"/>
        <xdr:cNvSpPr txBox="1"/>
      </xdr:nvSpPr>
      <xdr:spPr>
        <a:xfrm>
          <a:off x="4914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161290</xdr:rowOff>
    </xdr:from>
    <xdr:to>
      <xdr:col>24</xdr:col>
      <xdr:colOff>114300</xdr:colOff>
      <xdr:row>73</xdr:row>
      <xdr:rowOff>161290</xdr:rowOff>
    </xdr:to>
    <xdr:cxnSp macro="">
      <xdr:nvCxnSpPr>
        <xdr:cNvPr id="370" name="直線コネクタ 369"/>
        <xdr:cNvCxnSpPr/>
      </xdr:nvCxnSpPr>
      <xdr:spPr>
        <a:xfrm>
          <a:off x="4737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161290</xdr:rowOff>
    </xdr:from>
    <xdr:to>
      <xdr:col>24</xdr:col>
      <xdr:colOff>25400</xdr:colOff>
      <xdr:row>74</xdr:row>
      <xdr:rowOff>12700</xdr:rowOff>
    </xdr:to>
    <xdr:cxnSp macro="">
      <xdr:nvCxnSpPr>
        <xdr:cNvPr id="371" name="直線コネクタ 370"/>
        <xdr:cNvCxnSpPr/>
      </xdr:nvCxnSpPr>
      <xdr:spPr>
        <a:xfrm flipV="1">
          <a:off x="3987800" y="126771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139716</xdr:rowOff>
    </xdr:from>
    <xdr:ext cx="762000" cy="259045"/>
    <xdr:sp macro="" textlink="">
      <xdr:nvSpPr>
        <xdr:cNvPr id="372" name="公債費平均値テキスト"/>
        <xdr:cNvSpPr txBox="1"/>
      </xdr:nvSpPr>
      <xdr:spPr>
        <a:xfrm>
          <a:off x="4914900" y="13169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167639</xdr:rowOff>
    </xdr:from>
    <xdr:to>
      <xdr:col>24</xdr:col>
      <xdr:colOff>76200</xdr:colOff>
      <xdr:row>77</xdr:row>
      <xdr:rowOff>97789</xdr:rowOff>
    </xdr:to>
    <xdr:sp macro="" textlink="">
      <xdr:nvSpPr>
        <xdr:cNvPr id="373" name="フローチャート: 判断 372"/>
        <xdr:cNvSpPr/>
      </xdr:nvSpPr>
      <xdr:spPr>
        <a:xfrm>
          <a:off x="4775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12700</xdr:rowOff>
    </xdr:from>
    <xdr:to>
      <xdr:col>19</xdr:col>
      <xdr:colOff>187325</xdr:colOff>
      <xdr:row>74</xdr:row>
      <xdr:rowOff>43180</xdr:rowOff>
    </xdr:to>
    <xdr:cxnSp macro="">
      <xdr:nvCxnSpPr>
        <xdr:cNvPr id="374" name="直線コネクタ 373"/>
        <xdr:cNvCxnSpPr/>
      </xdr:nvCxnSpPr>
      <xdr:spPr>
        <a:xfrm flipV="1">
          <a:off x="3098800" y="127000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34289</xdr:rowOff>
    </xdr:from>
    <xdr:to>
      <xdr:col>20</xdr:col>
      <xdr:colOff>38100</xdr:colOff>
      <xdr:row>77</xdr:row>
      <xdr:rowOff>135889</xdr:rowOff>
    </xdr:to>
    <xdr:sp macro="" textlink="">
      <xdr:nvSpPr>
        <xdr:cNvPr id="375" name="フローチャート: 判断 374"/>
        <xdr:cNvSpPr/>
      </xdr:nvSpPr>
      <xdr:spPr>
        <a:xfrm>
          <a:off x="3937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120666</xdr:rowOff>
    </xdr:from>
    <xdr:ext cx="736600" cy="259045"/>
    <xdr:sp macro="" textlink="">
      <xdr:nvSpPr>
        <xdr:cNvPr id="376" name="テキスト ボックス 375"/>
        <xdr:cNvSpPr txBox="1"/>
      </xdr:nvSpPr>
      <xdr:spPr>
        <a:xfrm>
          <a:off x="3606800" y="13322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43180</xdr:rowOff>
    </xdr:from>
    <xdr:to>
      <xdr:col>15</xdr:col>
      <xdr:colOff>98425</xdr:colOff>
      <xdr:row>75</xdr:row>
      <xdr:rowOff>1270</xdr:rowOff>
    </xdr:to>
    <xdr:cxnSp macro="">
      <xdr:nvCxnSpPr>
        <xdr:cNvPr id="377" name="直線コネクタ 376"/>
        <xdr:cNvCxnSpPr/>
      </xdr:nvCxnSpPr>
      <xdr:spPr>
        <a:xfrm flipV="1">
          <a:off x="2209800" y="1273048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41911</xdr:rowOff>
    </xdr:from>
    <xdr:to>
      <xdr:col>15</xdr:col>
      <xdr:colOff>149225</xdr:colOff>
      <xdr:row>77</xdr:row>
      <xdr:rowOff>143511</xdr:rowOff>
    </xdr:to>
    <xdr:sp macro="" textlink="">
      <xdr:nvSpPr>
        <xdr:cNvPr id="378" name="フローチャート: 判断 377"/>
        <xdr:cNvSpPr/>
      </xdr:nvSpPr>
      <xdr:spPr>
        <a:xfrm>
          <a:off x="3048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128288</xdr:rowOff>
    </xdr:from>
    <xdr:ext cx="762000" cy="259045"/>
    <xdr:sp macro="" textlink="">
      <xdr:nvSpPr>
        <xdr:cNvPr id="379" name="テキスト ボックス 378"/>
        <xdr:cNvSpPr txBox="1"/>
      </xdr:nvSpPr>
      <xdr:spPr>
        <a:xfrm>
          <a:off x="2717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1270</xdr:rowOff>
    </xdr:from>
    <xdr:to>
      <xdr:col>11</xdr:col>
      <xdr:colOff>9525</xdr:colOff>
      <xdr:row>75</xdr:row>
      <xdr:rowOff>62230</xdr:rowOff>
    </xdr:to>
    <xdr:cxnSp macro="">
      <xdr:nvCxnSpPr>
        <xdr:cNvPr id="380" name="直線コネクタ 379"/>
        <xdr:cNvCxnSpPr/>
      </xdr:nvCxnSpPr>
      <xdr:spPr>
        <a:xfrm flipV="1">
          <a:off x="1320800" y="128600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125730</xdr:rowOff>
    </xdr:from>
    <xdr:to>
      <xdr:col>11</xdr:col>
      <xdr:colOff>60325</xdr:colOff>
      <xdr:row>78</xdr:row>
      <xdr:rowOff>55880</xdr:rowOff>
    </xdr:to>
    <xdr:sp macro="" textlink="">
      <xdr:nvSpPr>
        <xdr:cNvPr id="381" name="フローチャート: 判断 380"/>
        <xdr:cNvSpPr/>
      </xdr:nvSpPr>
      <xdr:spPr>
        <a:xfrm>
          <a:off x="2159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40657</xdr:rowOff>
    </xdr:from>
    <xdr:ext cx="762000" cy="259045"/>
    <xdr:sp macro="" textlink="">
      <xdr:nvSpPr>
        <xdr:cNvPr id="382" name="テキスト ボックス 381"/>
        <xdr:cNvSpPr txBox="1"/>
      </xdr:nvSpPr>
      <xdr:spPr>
        <a:xfrm>
          <a:off x="1828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148589</xdr:rowOff>
    </xdr:from>
    <xdr:to>
      <xdr:col>6</xdr:col>
      <xdr:colOff>171450</xdr:colOff>
      <xdr:row>78</xdr:row>
      <xdr:rowOff>78739</xdr:rowOff>
    </xdr:to>
    <xdr:sp macro="" textlink="">
      <xdr:nvSpPr>
        <xdr:cNvPr id="383" name="フローチャート: 判断 382"/>
        <xdr:cNvSpPr/>
      </xdr:nvSpPr>
      <xdr:spPr>
        <a:xfrm>
          <a:off x="1270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63516</xdr:rowOff>
    </xdr:from>
    <xdr:ext cx="762000" cy="259045"/>
    <xdr:sp macro="" textlink="">
      <xdr:nvSpPr>
        <xdr:cNvPr id="384" name="テキスト ボックス 383"/>
        <xdr:cNvSpPr txBox="1"/>
      </xdr:nvSpPr>
      <xdr:spPr>
        <a:xfrm>
          <a:off x="939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110490</xdr:rowOff>
    </xdr:from>
    <xdr:to>
      <xdr:col>24</xdr:col>
      <xdr:colOff>76200</xdr:colOff>
      <xdr:row>74</xdr:row>
      <xdr:rowOff>40640</xdr:rowOff>
    </xdr:to>
    <xdr:sp macro="" textlink="">
      <xdr:nvSpPr>
        <xdr:cNvPr id="390" name="楕円 389"/>
        <xdr:cNvSpPr/>
      </xdr:nvSpPr>
      <xdr:spPr>
        <a:xfrm>
          <a:off x="4775200" y="1262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19067</xdr:rowOff>
    </xdr:from>
    <xdr:ext cx="762000" cy="259045"/>
    <xdr:sp macro="" textlink="">
      <xdr:nvSpPr>
        <xdr:cNvPr id="391" name="公債費該当値テキスト"/>
        <xdr:cNvSpPr txBox="1"/>
      </xdr:nvSpPr>
      <xdr:spPr>
        <a:xfrm>
          <a:off x="4914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133350</xdr:rowOff>
    </xdr:from>
    <xdr:to>
      <xdr:col>20</xdr:col>
      <xdr:colOff>38100</xdr:colOff>
      <xdr:row>74</xdr:row>
      <xdr:rowOff>63500</xdr:rowOff>
    </xdr:to>
    <xdr:sp macro="" textlink="">
      <xdr:nvSpPr>
        <xdr:cNvPr id="392" name="楕円 391"/>
        <xdr:cNvSpPr/>
      </xdr:nvSpPr>
      <xdr:spPr>
        <a:xfrm>
          <a:off x="3937000" y="1264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73677</xdr:rowOff>
    </xdr:from>
    <xdr:ext cx="736600" cy="259045"/>
    <xdr:sp macro="" textlink="">
      <xdr:nvSpPr>
        <xdr:cNvPr id="393" name="テキスト ボックス 392"/>
        <xdr:cNvSpPr txBox="1"/>
      </xdr:nvSpPr>
      <xdr:spPr>
        <a:xfrm>
          <a:off x="3606800" y="1241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163830</xdr:rowOff>
    </xdr:from>
    <xdr:to>
      <xdr:col>15</xdr:col>
      <xdr:colOff>149225</xdr:colOff>
      <xdr:row>74</xdr:row>
      <xdr:rowOff>93980</xdr:rowOff>
    </xdr:to>
    <xdr:sp macro="" textlink="">
      <xdr:nvSpPr>
        <xdr:cNvPr id="394" name="楕円 393"/>
        <xdr:cNvSpPr/>
      </xdr:nvSpPr>
      <xdr:spPr>
        <a:xfrm>
          <a:off x="3048000" y="1267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104157</xdr:rowOff>
    </xdr:from>
    <xdr:ext cx="762000" cy="259045"/>
    <xdr:sp macro="" textlink="">
      <xdr:nvSpPr>
        <xdr:cNvPr id="395" name="テキスト ボックス 394"/>
        <xdr:cNvSpPr txBox="1"/>
      </xdr:nvSpPr>
      <xdr:spPr>
        <a:xfrm>
          <a:off x="2717800" y="1244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121920</xdr:rowOff>
    </xdr:from>
    <xdr:to>
      <xdr:col>11</xdr:col>
      <xdr:colOff>60325</xdr:colOff>
      <xdr:row>75</xdr:row>
      <xdr:rowOff>52070</xdr:rowOff>
    </xdr:to>
    <xdr:sp macro="" textlink="">
      <xdr:nvSpPr>
        <xdr:cNvPr id="396" name="楕円 395"/>
        <xdr:cNvSpPr/>
      </xdr:nvSpPr>
      <xdr:spPr>
        <a:xfrm>
          <a:off x="2159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62247</xdr:rowOff>
    </xdr:from>
    <xdr:ext cx="762000" cy="259045"/>
    <xdr:sp macro="" textlink="">
      <xdr:nvSpPr>
        <xdr:cNvPr id="397" name="テキスト ボックス 396"/>
        <xdr:cNvSpPr txBox="1"/>
      </xdr:nvSpPr>
      <xdr:spPr>
        <a:xfrm>
          <a:off x="1828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11430</xdr:rowOff>
    </xdr:from>
    <xdr:to>
      <xdr:col>6</xdr:col>
      <xdr:colOff>171450</xdr:colOff>
      <xdr:row>75</xdr:row>
      <xdr:rowOff>113030</xdr:rowOff>
    </xdr:to>
    <xdr:sp macro="" textlink="">
      <xdr:nvSpPr>
        <xdr:cNvPr id="398" name="楕円 397"/>
        <xdr:cNvSpPr/>
      </xdr:nvSpPr>
      <xdr:spPr>
        <a:xfrm>
          <a:off x="12700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123207</xdr:rowOff>
    </xdr:from>
    <xdr:ext cx="762000" cy="259045"/>
    <xdr:sp macro="" textlink="">
      <xdr:nvSpPr>
        <xdr:cNvPr id="399" name="テキスト ボックス 398"/>
        <xdr:cNvSpPr txBox="1"/>
      </xdr:nvSpPr>
      <xdr:spPr>
        <a:xfrm>
          <a:off x="939800" y="1263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過去から安定した市税収入に恵まれたことで、直営の公共施設を多く有し、また、直営で多くの事業を実施してきたことから、補助費等を除いた各性質で</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内平均値</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を大きく上回っており、</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の中で最も高い数値を示している。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今後も事務事業を精査し、持続可能な財政運営に努めていく。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24130</xdr:rowOff>
    </xdr:from>
    <xdr:to>
      <xdr:col>82</xdr:col>
      <xdr:colOff>107950</xdr:colOff>
      <xdr:row>80</xdr:row>
      <xdr:rowOff>140715</xdr:rowOff>
    </xdr:to>
    <xdr:cxnSp macro="">
      <xdr:nvCxnSpPr>
        <xdr:cNvPr id="425" name="直線コネクタ 424"/>
        <xdr:cNvCxnSpPr/>
      </xdr:nvCxnSpPr>
      <xdr:spPr>
        <a:xfrm flipV="1">
          <a:off x="16510000" y="12882880"/>
          <a:ext cx="0" cy="973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112792</xdr:rowOff>
    </xdr:from>
    <xdr:ext cx="762000" cy="259045"/>
    <xdr:sp macro="" textlink="">
      <xdr:nvSpPr>
        <xdr:cNvPr id="426" name="公債費以外最小値テキスト"/>
        <xdr:cNvSpPr txBox="1"/>
      </xdr:nvSpPr>
      <xdr:spPr>
        <a:xfrm>
          <a:off x="16598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140715</xdr:rowOff>
    </xdr:from>
    <xdr:to>
      <xdr:col>82</xdr:col>
      <xdr:colOff>196850</xdr:colOff>
      <xdr:row>80</xdr:row>
      <xdr:rowOff>140715</xdr:rowOff>
    </xdr:to>
    <xdr:cxnSp macro="">
      <xdr:nvCxnSpPr>
        <xdr:cNvPr id="427" name="直線コネクタ 426"/>
        <xdr:cNvCxnSpPr/>
      </xdr:nvCxnSpPr>
      <xdr:spPr>
        <a:xfrm>
          <a:off x="16421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110507</xdr:rowOff>
    </xdr:from>
    <xdr:ext cx="762000" cy="259045"/>
    <xdr:sp macro="" textlink="">
      <xdr:nvSpPr>
        <xdr:cNvPr id="428" name="公債費以外最大値テキスト"/>
        <xdr:cNvSpPr txBox="1"/>
      </xdr:nvSpPr>
      <xdr:spPr>
        <a:xfrm>
          <a:off x="16598900" y="1262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24130</xdr:rowOff>
    </xdr:from>
    <xdr:to>
      <xdr:col>82</xdr:col>
      <xdr:colOff>196850</xdr:colOff>
      <xdr:row>75</xdr:row>
      <xdr:rowOff>24130</xdr:rowOff>
    </xdr:to>
    <xdr:cxnSp macro="">
      <xdr:nvCxnSpPr>
        <xdr:cNvPr id="429" name="直線コネクタ 428"/>
        <xdr:cNvCxnSpPr/>
      </xdr:nvCxnSpPr>
      <xdr:spPr>
        <a:xfrm>
          <a:off x="16421100" y="1288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140715</xdr:rowOff>
    </xdr:from>
    <xdr:to>
      <xdr:col>82</xdr:col>
      <xdr:colOff>107950</xdr:colOff>
      <xdr:row>80</xdr:row>
      <xdr:rowOff>154432</xdr:rowOff>
    </xdr:to>
    <xdr:cxnSp macro="">
      <xdr:nvCxnSpPr>
        <xdr:cNvPr id="430" name="直線コネクタ 429"/>
        <xdr:cNvCxnSpPr/>
      </xdr:nvCxnSpPr>
      <xdr:spPr>
        <a:xfrm flipV="1">
          <a:off x="15671800" y="13856715"/>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154449</xdr:rowOff>
    </xdr:from>
    <xdr:ext cx="762000" cy="259045"/>
    <xdr:sp macro="" textlink="">
      <xdr:nvSpPr>
        <xdr:cNvPr id="431" name="公債費以外平均値テキスト"/>
        <xdr:cNvSpPr txBox="1"/>
      </xdr:nvSpPr>
      <xdr:spPr>
        <a:xfrm>
          <a:off x="16598900" y="13184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137922</xdr:rowOff>
    </xdr:from>
    <xdr:to>
      <xdr:col>82</xdr:col>
      <xdr:colOff>158750</xdr:colOff>
      <xdr:row>78</xdr:row>
      <xdr:rowOff>68072</xdr:rowOff>
    </xdr:to>
    <xdr:sp macro="" textlink="">
      <xdr:nvSpPr>
        <xdr:cNvPr id="432" name="フローチャート: 判断 431"/>
        <xdr:cNvSpPr/>
      </xdr:nvSpPr>
      <xdr:spPr>
        <a:xfrm>
          <a:off x="164592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117856</xdr:rowOff>
    </xdr:from>
    <xdr:to>
      <xdr:col>78</xdr:col>
      <xdr:colOff>69850</xdr:colOff>
      <xdr:row>80</xdr:row>
      <xdr:rowOff>154432</xdr:rowOff>
    </xdr:to>
    <xdr:cxnSp macro="">
      <xdr:nvCxnSpPr>
        <xdr:cNvPr id="433" name="直線コネクタ 432"/>
        <xdr:cNvCxnSpPr/>
      </xdr:nvCxnSpPr>
      <xdr:spPr>
        <a:xfrm>
          <a:off x="14782800" y="1383385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133350</xdr:rowOff>
    </xdr:from>
    <xdr:to>
      <xdr:col>78</xdr:col>
      <xdr:colOff>120650</xdr:colOff>
      <xdr:row>78</xdr:row>
      <xdr:rowOff>63500</xdr:rowOff>
    </xdr:to>
    <xdr:sp macro="" textlink="">
      <xdr:nvSpPr>
        <xdr:cNvPr id="434" name="フローチャート: 判断 433"/>
        <xdr:cNvSpPr/>
      </xdr:nvSpPr>
      <xdr:spPr>
        <a:xfrm>
          <a:off x="15621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73677</xdr:rowOff>
    </xdr:from>
    <xdr:ext cx="736600" cy="259045"/>
    <xdr:sp macro="" textlink="">
      <xdr:nvSpPr>
        <xdr:cNvPr id="435" name="テキスト ボックス 434"/>
        <xdr:cNvSpPr txBox="1"/>
      </xdr:nvSpPr>
      <xdr:spPr>
        <a:xfrm>
          <a:off x="15290800" y="1310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94996</xdr:rowOff>
    </xdr:from>
    <xdr:to>
      <xdr:col>73</xdr:col>
      <xdr:colOff>180975</xdr:colOff>
      <xdr:row>80</xdr:row>
      <xdr:rowOff>117856</xdr:rowOff>
    </xdr:to>
    <xdr:cxnSp macro="">
      <xdr:nvCxnSpPr>
        <xdr:cNvPr id="436" name="直線コネクタ 435"/>
        <xdr:cNvCxnSpPr/>
      </xdr:nvCxnSpPr>
      <xdr:spPr>
        <a:xfrm>
          <a:off x="13893800" y="138109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9906</xdr:rowOff>
    </xdr:from>
    <xdr:to>
      <xdr:col>74</xdr:col>
      <xdr:colOff>31750</xdr:colOff>
      <xdr:row>77</xdr:row>
      <xdr:rowOff>111506</xdr:rowOff>
    </xdr:to>
    <xdr:sp macro="" textlink="">
      <xdr:nvSpPr>
        <xdr:cNvPr id="437" name="フローチャート: 判断 436"/>
        <xdr:cNvSpPr/>
      </xdr:nvSpPr>
      <xdr:spPr>
        <a:xfrm>
          <a:off x="14732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121683</xdr:rowOff>
    </xdr:from>
    <xdr:ext cx="762000" cy="259045"/>
    <xdr:sp macro="" textlink="">
      <xdr:nvSpPr>
        <xdr:cNvPr id="438" name="テキスト ボックス 437"/>
        <xdr:cNvSpPr txBox="1"/>
      </xdr:nvSpPr>
      <xdr:spPr>
        <a:xfrm>
          <a:off x="14401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58420</xdr:rowOff>
    </xdr:from>
    <xdr:to>
      <xdr:col>69</xdr:col>
      <xdr:colOff>92075</xdr:colOff>
      <xdr:row>80</xdr:row>
      <xdr:rowOff>94996</xdr:rowOff>
    </xdr:to>
    <xdr:cxnSp macro="">
      <xdr:nvCxnSpPr>
        <xdr:cNvPr id="439" name="直線コネクタ 438"/>
        <xdr:cNvCxnSpPr/>
      </xdr:nvCxnSpPr>
      <xdr:spPr>
        <a:xfrm>
          <a:off x="13004800" y="1377442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14478</xdr:rowOff>
    </xdr:from>
    <xdr:to>
      <xdr:col>69</xdr:col>
      <xdr:colOff>142875</xdr:colOff>
      <xdr:row>77</xdr:row>
      <xdr:rowOff>116078</xdr:rowOff>
    </xdr:to>
    <xdr:sp macro="" textlink="">
      <xdr:nvSpPr>
        <xdr:cNvPr id="440" name="フローチャート: 判断 439"/>
        <xdr:cNvSpPr/>
      </xdr:nvSpPr>
      <xdr:spPr>
        <a:xfrm>
          <a:off x="13843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126255</xdr:rowOff>
    </xdr:from>
    <xdr:ext cx="762000" cy="259045"/>
    <xdr:sp macro="" textlink="">
      <xdr:nvSpPr>
        <xdr:cNvPr id="441" name="テキスト ボックス 440"/>
        <xdr:cNvSpPr txBox="1"/>
      </xdr:nvSpPr>
      <xdr:spPr>
        <a:xfrm>
          <a:off x="13512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131063</xdr:rowOff>
    </xdr:from>
    <xdr:to>
      <xdr:col>65</xdr:col>
      <xdr:colOff>53975</xdr:colOff>
      <xdr:row>77</xdr:row>
      <xdr:rowOff>61213</xdr:rowOff>
    </xdr:to>
    <xdr:sp macro="" textlink="">
      <xdr:nvSpPr>
        <xdr:cNvPr id="442" name="フローチャート: 判断 441"/>
        <xdr:cNvSpPr/>
      </xdr:nvSpPr>
      <xdr:spPr>
        <a:xfrm>
          <a:off x="12954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71391</xdr:rowOff>
    </xdr:from>
    <xdr:ext cx="762000" cy="259045"/>
    <xdr:sp macro="" textlink="">
      <xdr:nvSpPr>
        <xdr:cNvPr id="443" name="テキスト ボックス 442"/>
        <xdr:cNvSpPr txBox="1"/>
      </xdr:nvSpPr>
      <xdr:spPr>
        <a:xfrm>
          <a:off x="12623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89915</xdr:rowOff>
    </xdr:from>
    <xdr:to>
      <xdr:col>82</xdr:col>
      <xdr:colOff>158750</xdr:colOff>
      <xdr:row>81</xdr:row>
      <xdr:rowOff>20065</xdr:rowOff>
    </xdr:to>
    <xdr:sp macro="" textlink="">
      <xdr:nvSpPr>
        <xdr:cNvPr id="449" name="楕円 448"/>
        <xdr:cNvSpPr/>
      </xdr:nvSpPr>
      <xdr:spPr>
        <a:xfrm>
          <a:off x="16459200" y="1380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169942</xdr:rowOff>
    </xdr:from>
    <xdr:ext cx="762000" cy="259045"/>
    <xdr:sp macro="" textlink="">
      <xdr:nvSpPr>
        <xdr:cNvPr id="450" name="公債費以外該当値テキスト"/>
        <xdr:cNvSpPr txBox="1"/>
      </xdr:nvSpPr>
      <xdr:spPr>
        <a:xfrm>
          <a:off x="16598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103632</xdr:rowOff>
    </xdr:from>
    <xdr:to>
      <xdr:col>78</xdr:col>
      <xdr:colOff>120650</xdr:colOff>
      <xdr:row>81</xdr:row>
      <xdr:rowOff>33782</xdr:rowOff>
    </xdr:to>
    <xdr:sp macro="" textlink="">
      <xdr:nvSpPr>
        <xdr:cNvPr id="451" name="楕円 450"/>
        <xdr:cNvSpPr/>
      </xdr:nvSpPr>
      <xdr:spPr>
        <a:xfrm>
          <a:off x="15621000" y="13819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81</xdr:row>
      <xdr:rowOff>18559</xdr:rowOff>
    </xdr:from>
    <xdr:ext cx="736600" cy="259045"/>
    <xdr:sp macro="" textlink="">
      <xdr:nvSpPr>
        <xdr:cNvPr id="452" name="テキスト ボックス 451"/>
        <xdr:cNvSpPr txBox="1"/>
      </xdr:nvSpPr>
      <xdr:spPr>
        <a:xfrm>
          <a:off x="15290800" y="13906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67056</xdr:rowOff>
    </xdr:from>
    <xdr:to>
      <xdr:col>74</xdr:col>
      <xdr:colOff>31750</xdr:colOff>
      <xdr:row>80</xdr:row>
      <xdr:rowOff>168656</xdr:rowOff>
    </xdr:to>
    <xdr:sp macro="" textlink="">
      <xdr:nvSpPr>
        <xdr:cNvPr id="453" name="楕円 452"/>
        <xdr:cNvSpPr/>
      </xdr:nvSpPr>
      <xdr:spPr>
        <a:xfrm>
          <a:off x="14732000" y="1378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153433</xdr:rowOff>
    </xdr:from>
    <xdr:ext cx="762000" cy="259045"/>
    <xdr:sp macro="" textlink="">
      <xdr:nvSpPr>
        <xdr:cNvPr id="454" name="テキスト ボックス 453"/>
        <xdr:cNvSpPr txBox="1"/>
      </xdr:nvSpPr>
      <xdr:spPr>
        <a:xfrm>
          <a:off x="14401800" y="1386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44196</xdr:rowOff>
    </xdr:from>
    <xdr:to>
      <xdr:col>69</xdr:col>
      <xdr:colOff>142875</xdr:colOff>
      <xdr:row>80</xdr:row>
      <xdr:rowOff>145796</xdr:rowOff>
    </xdr:to>
    <xdr:sp macro="" textlink="">
      <xdr:nvSpPr>
        <xdr:cNvPr id="455" name="楕円 454"/>
        <xdr:cNvSpPr/>
      </xdr:nvSpPr>
      <xdr:spPr>
        <a:xfrm>
          <a:off x="13843000" y="1376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130573</xdr:rowOff>
    </xdr:from>
    <xdr:ext cx="762000" cy="259045"/>
    <xdr:sp macro="" textlink="">
      <xdr:nvSpPr>
        <xdr:cNvPr id="456" name="テキスト ボックス 455"/>
        <xdr:cNvSpPr txBox="1"/>
      </xdr:nvSpPr>
      <xdr:spPr>
        <a:xfrm>
          <a:off x="13512800" y="1384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7620</xdr:rowOff>
    </xdr:from>
    <xdr:to>
      <xdr:col>65</xdr:col>
      <xdr:colOff>53975</xdr:colOff>
      <xdr:row>80</xdr:row>
      <xdr:rowOff>109220</xdr:rowOff>
    </xdr:to>
    <xdr:sp macro="" textlink="">
      <xdr:nvSpPr>
        <xdr:cNvPr id="457" name="楕円 456"/>
        <xdr:cNvSpPr/>
      </xdr:nvSpPr>
      <xdr:spPr>
        <a:xfrm>
          <a:off x="12954000" y="1372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93997</xdr:rowOff>
    </xdr:from>
    <xdr:ext cx="762000" cy="259045"/>
    <xdr:sp macro="" textlink="">
      <xdr:nvSpPr>
        <xdr:cNvPr id="458" name="テキスト ボックス 457"/>
        <xdr:cNvSpPr txBox="1"/>
      </xdr:nvSpPr>
      <xdr:spPr>
        <a:xfrm>
          <a:off x="12623800" y="1380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大阪府吹田市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137058</xdr:rowOff>
    </xdr:from>
    <xdr:to>
      <xdr:col>29</xdr:col>
      <xdr:colOff>127000</xdr:colOff>
      <xdr:row>21</xdr:row>
      <xdr:rowOff>2680</xdr:rowOff>
    </xdr:to>
    <xdr:cxnSp macro="">
      <xdr:nvCxnSpPr>
        <xdr:cNvPr id="45" name="直線コネクタ 44"/>
        <xdr:cNvCxnSpPr/>
      </xdr:nvCxnSpPr>
      <xdr:spPr bwMode="auto">
        <a:xfrm flipV="1">
          <a:off x="5651500" y="2070633"/>
          <a:ext cx="0" cy="15801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146207</xdr:rowOff>
    </xdr:from>
    <xdr:ext cx="762000" cy="259045"/>
    <xdr:sp macro="" textlink="">
      <xdr:nvSpPr>
        <xdr:cNvPr id="46" name="人口1人当たり決算額の推移最小値テキスト130"/>
        <xdr:cNvSpPr txBox="1"/>
      </xdr:nvSpPr>
      <xdr:spPr>
        <a:xfrm>
          <a:off x="5740400" y="3622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21</xdr:row>
      <xdr:rowOff>2680</xdr:rowOff>
    </xdr:from>
    <xdr:to>
      <xdr:col>30</xdr:col>
      <xdr:colOff>25400</xdr:colOff>
      <xdr:row>21</xdr:row>
      <xdr:rowOff>2680</xdr:rowOff>
    </xdr:to>
    <xdr:cxnSp macro="">
      <xdr:nvCxnSpPr>
        <xdr:cNvPr id="47" name="直線コネクタ 46"/>
        <xdr:cNvCxnSpPr/>
      </xdr:nvCxnSpPr>
      <xdr:spPr bwMode="auto">
        <a:xfrm>
          <a:off x="5562600" y="36507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51985</xdr:rowOff>
    </xdr:from>
    <xdr:ext cx="762000" cy="259045"/>
    <xdr:sp macro="" textlink="">
      <xdr:nvSpPr>
        <xdr:cNvPr id="48" name="人口1人当たり決算額の推移最大値テキスト130"/>
        <xdr:cNvSpPr txBox="1"/>
      </xdr:nvSpPr>
      <xdr:spPr>
        <a:xfrm>
          <a:off x="5740400" y="1814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137058</xdr:rowOff>
    </xdr:from>
    <xdr:to>
      <xdr:col>30</xdr:col>
      <xdr:colOff>25400</xdr:colOff>
      <xdr:row>11</xdr:row>
      <xdr:rowOff>137058</xdr:rowOff>
    </xdr:to>
    <xdr:cxnSp macro="">
      <xdr:nvCxnSpPr>
        <xdr:cNvPr id="49" name="直線コネクタ 48"/>
        <xdr:cNvCxnSpPr/>
      </xdr:nvCxnSpPr>
      <xdr:spPr bwMode="auto">
        <a:xfrm>
          <a:off x="5562600" y="20706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35674</xdr:rowOff>
    </xdr:from>
    <xdr:to>
      <xdr:col>29</xdr:col>
      <xdr:colOff>127000</xdr:colOff>
      <xdr:row>17</xdr:row>
      <xdr:rowOff>72936</xdr:rowOff>
    </xdr:to>
    <xdr:cxnSp macro="">
      <xdr:nvCxnSpPr>
        <xdr:cNvPr id="50" name="直線コネクタ 49"/>
        <xdr:cNvCxnSpPr/>
      </xdr:nvCxnSpPr>
      <xdr:spPr bwMode="auto">
        <a:xfrm flipV="1">
          <a:off x="5003800" y="2997949"/>
          <a:ext cx="647700" cy="372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35552</xdr:rowOff>
    </xdr:from>
    <xdr:ext cx="762000" cy="259045"/>
    <xdr:sp macro="" textlink="">
      <xdr:nvSpPr>
        <xdr:cNvPr id="51" name="人口1人当たり決算額の推移平均値テキスト130"/>
        <xdr:cNvSpPr txBox="1"/>
      </xdr:nvSpPr>
      <xdr:spPr>
        <a:xfrm>
          <a:off x="5740400" y="2997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63475</xdr:rowOff>
    </xdr:from>
    <xdr:to>
      <xdr:col>29</xdr:col>
      <xdr:colOff>177800</xdr:colOff>
      <xdr:row>17</xdr:row>
      <xdr:rowOff>165075</xdr:rowOff>
    </xdr:to>
    <xdr:sp macro="" textlink="">
      <xdr:nvSpPr>
        <xdr:cNvPr id="52" name="フローチャート: 判断 51"/>
        <xdr:cNvSpPr/>
      </xdr:nvSpPr>
      <xdr:spPr bwMode="auto">
        <a:xfrm>
          <a:off x="5600700" y="3025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72936</xdr:rowOff>
    </xdr:from>
    <xdr:to>
      <xdr:col>26</xdr:col>
      <xdr:colOff>50800</xdr:colOff>
      <xdr:row>17</xdr:row>
      <xdr:rowOff>81432</xdr:rowOff>
    </xdr:to>
    <xdr:cxnSp macro="">
      <xdr:nvCxnSpPr>
        <xdr:cNvPr id="53" name="直線コネクタ 52"/>
        <xdr:cNvCxnSpPr/>
      </xdr:nvCxnSpPr>
      <xdr:spPr bwMode="auto">
        <a:xfrm flipV="1">
          <a:off x="4305300" y="3035211"/>
          <a:ext cx="698500" cy="84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97117</xdr:rowOff>
    </xdr:from>
    <xdr:to>
      <xdr:col>26</xdr:col>
      <xdr:colOff>101600</xdr:colOff>
      <xdr:row>18</xdr:row>
      <xdr:rowOff>27267</xdr:rowOff>
    </xdr:to>
    <xdr:sp macro="" textlink="">
      <xdr:nvSpPr>
        <xdr:cNvPr id="54" name="フローチャート: 判断 53"/>
        <xdr:cNvSpPr/>
      </xdr:nvSpPr>
      <xdr:spPr bwMode="auto">
        <a:xfrm>
          <a:off x="4953000" y="30593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12044</xdr:rowOff>
    </xdr:from>
    <xdr:ext cx="736600" cy="259045"/>
    <xdr:sp macro="" textlink="">
      <xdr:nvSpPr>
        <xdr:cNvPr id="55" name="テキスト ボックス 54"/>
        <xdr:cNvSpPr txBox="1"/>
      </xdr:nvSpPr>
      <xdr:spPr>
        <a:xfrm>
          <a:off x="4622800" y="3145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81432</xdr:rowOff>
    </xdr:from>
    <xdr:to>
      <xdr:col>22</xdr:col>
      <xdr:colOff>114300</xdr:colOff>
      <xdr:row>17</xdr:row>
      <xdr:rowOff>110808</xdr:rowOff>
    </xdr:to>
    <xdr:cxnSp macro="">
      <xdr:nvCxnSpPr>
        <xdr:cNvPr id="56" name="直線コネクタ 55"/>
        <xdr:cNvCxnSpPr/>
      </xdr:nvCxnSpPr>
      <xdr:spPr bwMode="auto">
        <a:xfrm flipV="1">
          <a:off x="3606800" y="3043707"/>
          <a:ext cx="698500" cy="293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73647</xdr:rowOff>
    </xdr:from>
    <xdr:to>
      <xdr:col>22</xdr:col>
      <xdr:colOff>165100</xdr:colOff>
      <xdr:row>18</xdr:row>
      <xdr:rowOff>3797</xdr:rowOff>
    </xdr:to>
    <xdr:sp macro="" textlink="">
      <xdr:nvSpPr>
        <xdr:cNvPr id="57" name="フローチャート: 判断 56"/>
        <xdr:cNvSpPr/>
      </xdr:nvSpPr>
      <xdr:spPr bwMode="auto">
        <a:xfrm>
          <a:off x="4254500" y="30359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160024</xdr:rowOff>
    </xdr:from>
    <xdr:ext cx="762000" cy="259045"/>
    <xdr:sp macro="" textlink="">
      <xdr:nvSpPr>
        <xdr:cNvPr id="58" name="テキスト ボックス 57"/>
        <xdr:cNvSpPr txBox="1"/>
      </xdr:nvSpPr>
      <xdr:spPr>
        <a:xfrm>
          <a:off x="3924300" y="3122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110808</xdr:rowOff>
    </xdr:from>
    <xdr:to>
      <xdr:col>18</xdr:col>
      <xdr:colOff>177800</xdr:colOff>
      <xdr:row>17</xdr:row>
      <xdr:rowOff>112370</xdr:rowOff>
    </xdr:to>
    <xdr:cxnSp macro="">
      <xdr:nvCxnSpPr>
        <xdr:cNvPr id="59" name="直線コネクタ 58"/>
        <xdr:cNvCxnSpPr/>
      </xdr:nvCxnSpPr>
      <xdr:spPr bwMode="auto">
        <a:xfrm flipV="1">
          <a:off x="2908300" y="3073083"/>
          <a:ext cx="698500" cy="15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122377</xdr:rowOff>
    </xdr:from>
    <xdr:to>
      <xdr:col>19</xdr:col>
      <xdr:colOff>38100</xdr:colOff>
      <xdr:row>18</xdr:row>
      <xdr:rowOff>52527</xdr:rowOff>
    </xdr:to>
    <xdr:sp macro="" textlink="">
      <xdr:nvSpPr>
        <xdr:cNvPr id="60" name="フローチャート: 判断 59"/>
        <xdr:cNvSpPr/>
      </xdr:nvSpPr>
      <xdr:spPr bwMode="auto">
        <a:xfrm>
          <a:off x="3556000" y="3084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37304</xdr:rowOff>
    </xdr:from>
    <xdr:ext cx="762000" cy="259045"/>
    <xdr:sp macro="" textlink="">
      <xdr:nvSpPr>
        <xdr:cNvPr id="61" name="テキスト ボックス 60"/>
        <xdr:cNvSpPr txBox="1"/>
      </xdr:nvSpPr>
      <xdr:spPr>
        <a:xfrm>
          <a:off x="3225800" y="3171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18974</xdr:rowOff>
    </xdr:from>
    <xdr:to>
      <xdr:col>15</xdr:col>
      <xdr:colOff>101600</xdr:colOff>
      <xdr:row>18</xdr:row>
      <xdr:rowOff>120574</xdr:rowOff>
    </xdr:to>
    <xdr:sp macro="" textlink="">
      <xdr:nvSpPr>
        <xdr:cNvPr id="62" name="フローチャート: 判断 61"/>
        <xdr:cNvSpPr/>
      </xdr:nvSpPr>
      <xdr:spPr bwMode="auto">
        <a:xfrm>
          <a:off x="2857500" y="3152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105351</xdr:rowOff>
    </xdr:from>
    <xdr:ext cx="762000" cy="259045"/>
    <xdr:sp macro="" textlink="">
      <xdr:nvSpPr>
        <xdr:cNvPr id="63" name="テキスト ボックス 62"/>
        <xdr:cNvSpPr txBox="1"/>
      </xdr:nvSpPr>
      <xdr:spPr>
        <a:xfrm>
          <a:off x="2527300" y="3239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156324</xdr:rowOff>
    </xdr:from>
    <xdr:to>
      <xdr:col>29</xdr:col>
      <xdr:colOff>177800</xdr:colOff>
      <xdr:row>17</xdr:row>
      <xdr:rowOff>86474</xdr:rowOff>
    </xdr:to>
    <xdr:sp macro="" textlink="">
      <xdr:nvSpPr>
        <xdr:cNvPr id="69" name="楕円 68"/>
        <xdr:cNvSpPr/>
      </xdr:nvSpPr>
      <xdr:spPr bwMode="auto">
        <a:xfrm>
          <a:off x="5600700" y="29471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1401</xdr:rowOff>
    </xdr:from>
    <xdr:ext cx="762000" cy="259045"/>
    <xdr:sp macro="" textlink="">
      <xdr:nvSpPr>
        <xdr:cNvPr id="70" name="人口1人当たり決算額の推移該当値テキスト130"/>
        <xdr:cNvSpPr txBox="1"/>
      </xdr:nvSpPr>
      <xdr:spPr>
        <a:xfrm>
          <a:off x="5740400" y="2792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22136</xdr:rowOff>
    </xdr:from>
    <xdr:to>
      <xdr:col>26</xdr:col>
      <xdr:colOff>101600</xdr:colOff>
      <xdr:row>17</xdr:row>
      <xdr:rowOff>123736</xdr:rowOff>
    </xdr:to>
    <xdr:sp macro="" textlink="">
      <xdr:nvSpPr>
        <xdr:cNvPr id="71" name="楕円 70"/>
        <xdr:cNvSpPr/>
      </xdr:nvSpPr>
      <xdr:spPr bwMode="auto">
        <a:xfrm>
          <a:off x="4953000" y="29844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133913</xdr:rowOff>
    </xdr:from>
    <xdr:ext cx="736600" cy="259045"/>
    <xdr:sp macro="" textlink="">
      <xdr:nvSpPr>
        <xdr:cNvPr id="72" name="テキスト ボックス 71"/>
        <xdr:cNvSpPr txBox="1"/>
      </xdr:nvSpPr>
      <xdr:spPr>
        <a:xfrm>
          <a:off x="4622800" y="27532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30632</xdr:rowOff>
    </xdr:from>
    <xdr:to>
      <xdr:col>22</xdr:col>
      <xdr:colOff>165100</xdr:colOff>
      <xdr:row>17</xdr:row>
      <xdr:rowOff>132232</xdr:rowOff>
    </xdr:to>
    <xdr:sp macro="" textlink="">
      <xdr:nvSpPr>
        <xdr:cNvPr id="73" name="楕円 72"/>
        <xdr:cNvSpPr/>
      </xdr:nvSpPr>
      <xdr:spPr bwMode="auto">
        <a:xfrm>
          <a:off x="4254500" y="29929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142409</xdr:rowOff>
    </xdr:from>
    <xdr:ext cx="762000" cy="259045"/>
    <xdr:sp macro="" textlink="">
      <xdr:nvSpPr>
        <xdr:cNvPr id="74" name="テキスト ボックス 73"/>
        <xdr:cNvSpPr txBox="1"/>
      </xdr:nvSpPr>
      <xdr:spPr>
        <a:xfrm>
          <a:off x="3924300" y="2761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60008</xdr:rowOff>
    </xdr:from>
    <xdr:to>
      <xdr:col>19</xdr:col>
      <xdr:colOff>38100</xdr:colOff>
      <xdr:row>17</xdr:row>
      <xdr:rowOff>161608</xdr:rowOff>
    </xdr:to>
    <xdr:sp macro="" textlink="">
      <xdr:nvSpPr>
        <xdr:cNvPr id="75" name="楕円 74"/>
        <xdr:cNvSpPr/>
      </xdr:nvSpPr>
      <xdr:spPr bwMode="auto">
        <a:xfrm>
          <a:off x="3556000" y="30222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335</xdr:rowOff>
    </xdr:from>
    <xdr:ext cx="762000" cy="259045"/>
    <xdr:sp macro="" textlink="">
      <xdr:nvSpPr>
        <xdr:cNvPr id="76" name="テキスト ボックス 75"/>
        <xdr:cNvSpPr txBox="1"/>
      </xdr:nvSpPr>
      <xdr:spPr>
        <a:xfrm>
          <a:off x="3225800" y="2791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61570</xdr:rowOff>
    </xdr:from>
    <xdr:to>
      <xdr:col>15</xdr:col>
      <xdr:colOff>101600</xdr:colOff>
      <xdr:row>17</xdr:row>
      <xdr:rowOff>163170</xdr:rowOff>
    </xdr:to>
    <xdr:sp macro="" textlink="">
      <xdr:nvSpPr>
        <xdr:cNvPr id="77" name="楕円 76"/>
        <xdr:cNvSpPr/>
      </xdr:nvSpPr>
      <xdr:spPr bwMode="auto">
        <a:xfrm>
          <a:off x="2857500" y="30238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1897</xdr:rowOff>
    </xdr:from>
    <xdr:ext cx="762000" cy="259045"/>
    <xdr:sp macro="" textlink="">
      <xdr:nvSpPr>
        <xdr:cNvPr id="78" name="テキスト ボックス 77"/>
        <xdr:cNvSpPr txBox="1"/>
      </xdr:nvSpPr>
      <xdr:spPr>
        <a:xfrm>
          <a:off x="2527300" y="2792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110922</xdr:rowOff>
    </xdr:from>
    <xdr:to>
      <xdr:col>29</xdr:col>
      <xdr:colOff>127000</xdr:colOff>
      <xdr:row>37</xdr:row>
      <xdr:rowOff>303517</xdr:rowOff>
    </xdr:to>
    <xdr:cxnSp macro="">
      <xdr:nvCxnSpPr>
        <xdr:cNvPr id="106" name="直線コネクタ 105"/>
        <xdr:cNvCxnSpPr/>
      </xdr:nvCxnSpPr>
      <xdr:spPr bwMode="auto">
        <a:xfrm flipV="1">
          <a:off x="5651500" y="6035472"/>
          <a:ext cx="0" cy="13927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275594</xdr:rowOff>
    </xdr:from>
    <xdr:ext cx="762000" cy="259045"/>
    <xdr:sp macro="" textlink="">
      <xdr:nvSpPr>
        <xdr:cNvPr id="107" name="人口1人当たり決算額の推移最小値テキスト445"/>
        <xdr:cNvSpPr txBox="1"/>
      </xdr:nvSpPr>
      <xdr:spPr>
        <a:xfrm>
          <a:off x="5740400" y="7400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303517</xdr:rowOff>
    </xdr:from>
    <xdr:to>
      <xdr:col>30</xdr:col>
      <xdr:colOff>25400</xdr:colOff>
      <xdr:row>37</xdr:row>
      <xdr:rowOff>303517</xdr:rowOff>
    </xdr:to>
    <xdr:cxnSp macro="">
      <xdr:nvCxnSpPr>
        <xdr:cNvPr id="108" name="直線コネクタ 107"/>
        <xdr:cNvCxnSpPr/>
      </xdr:nvCxnSpPr>
      <xdr:spPr bwMode="auto">
        <a:xfrm>
          <a:off x="5562600" y="74282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25849</xdr:rowOff>
    </xdr:from>
    <xdr:ext cx="762000" cy="259045"/>
    <xdr:sp macro="" textlink="">
      <xdr:nvSpPr>
        <xdr:cNvPr id="109" name="人口1人当たり決算額の推移最大値テキスト445"/>
        <xdr:cNvSpPr txBox="1"/>
      </xdr:nvSpPr>
      <xdr:spPr>
        <a:xfrm>
          <a:off x="5740400" y="577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110922</xdr:rowOff>
    </xdr:from>
    <xdr:to>
      <xdr:col>30</xdr:col>
      <xdr:colOff>25400</xdr:colOff>
      <xdr:row>33</xdr:row>
      <xdr:rowOff>110922</xdr:rowOff>
    </xdr:to>
    <xdr:cxnSp macro="">
      <xdr:nvCxnSpPr>
        <xdr:cNvPr id="110" name="直線コネクタ 109"/>
        <xdr:cNvCxnSpPr/>
      </xdr:nvCxnSpPr>
      <xdr:spPr bwMode="auto">
        <a:xfrm>
          <a:off x="5562600" y="60354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212992</xdr:rowOff>
    </xdr:from>
    <xdr:to>
      <xdr:col>29</xdr:col>
      <xdr:colOff>127000</xdr:colOff>
      <xdr:row>37</xdr:row>
      <xdr:rowOff>225031</xdr:rowOff>
    </xdr:to>
    <xdr:cxnSp macro="">
      <xdr:nvCxnSpPr>
        <xdr:cNvPr id="111" name="直線コネクタ 110"/>
        <xdr:cNvCxnSpPr/>
      </xdr:nvCxnSpPr>
      <xdr:spPr bwMode="auto">
        <a:xfrm>
          <a:off x="5003800" y="7337692"/>
          <a:ext cx="647700" cy="120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35844</xdr:rowOff>
    </xdr:from>
    <xdr:ext cx="762000" cy="259045"/>
    <xdr:sp macro="" textlink="">
      <xdr:nvSpPr>
        <xdr:cNvPr id="112" name="人口1人当たり決算額の推移平均値テキスト445"/>
        <xdr:cNvSpPr txBox="1"/>
      </xdr:nvSpPr>
      <xdr:spPr>
        <a:xfrm>
          <a:off x="5740400" y="66461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190767</xdr:rowOff>
    </xdr:from>
    <xdr:to>
      <xdr:col>29</xdr:col>
      <xdr:colOff>177800</xdr:colOff>
      <xdr:row>35</xdr:row>
      <xdr:rowOff>292367</xdr:rowOff>
    </xdr:to>
    <xdr:sp macro="" textlink="">
      <xdr:nvSpPr>
        <xdr:cNvPr id="113" name="フローチャート: 判断 112"/>
        <xdr:cNvSpPr/>
      </xdr:nvSpPr>
      <xdr:spPr bwMode="auto">
        <a:xfrm>
          <a:off x="5600700" y="68011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149975</xdr:rowOff>
    </xdr:from>
    <xdr:to>
      <xdr:col>26</xdr:col>
      <xdr:colOff>50800</xdr:colOff>
      <xdr:row>37</xdr:row>
      <xdr:rowOff>212992</xdr:rowOff>
    </xdr:to>
    <xdr:cxnSp macro="">
      <xdr:nvCxnSpPr>
        <xdr:cNvPr id="114" name="直線コネクタ 113"/>
        <xdr:cNvCxnSpPr/>
      </xdr:nvCxnSpPr>
      <xdr:spPr bwMode="auto">
        <a:xfrm>
          <a:off x="4305300" y="7274675"/>
          <a:ext cx="698500" cy="630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181089</xdr:rowOff>
    </xdr:from>
    <xdr:to>
      <xdr:col>26</xdr:col>
      <xdr:colOff>101600</xdr:colOff>
      <xdr:row>35</xdr:row>
      <xdr:rowOff>282689</xdr:rowOff>
    </xdr:to>
    <xdr:sp macro="" textlink="">
      <xdr:nvSpPr>
        <xdr:cNvPr id="115" name="フローチャート: 判断 114"/>
        <xdr:cNvSpPr/>
      </xdr:nvSpPr>
      <xdr:spPr bwMode="auto">
        <a:xfrm>
          <a:off x="4953000" y="67914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292866</xdr:rowOff>
    </xdr:from>
    <xdr:ext cx="736600" cy="259045"/>
    <xdr:sp macro="" textlink="">
      <xdr:nvSpPr>
        <xdr:cNvPr id="116" name="テキスト ボックス 115"/>
        <xdr:cNvSpPr txBox="1"/>
      </xdr:nvSpPr>
      <xdr:spPr>
        <a:xfrm>
          <a:off x="4622800" y="6560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149975</xdr:rowOff>
    </xdr:from>
    <xdr:to>
      <xdr:col>22</xdr:col>
      <xdr:colOff>114300</xdr:colOff>
      <xdr:row>37</xdr:row>
      <xdr:rowOff>153403</xdr:rowOff>
    </xdr:to>
    <xdr:cxnSp macro="">
      <xdr:nvCxnSpPr>
        <xdr:cNvPr id="117" name="直線コネクタ 116"/>
        <xdr:cNvCxnSpPr/>
      </xdr:nvCxnSpPr>
      <xdr:spPr bwMode="auto">
        <a:xfrm flipV="1">
          <a:off x="3606800" y="7274675"/>
          <a:ext cx="698500" cy="34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137198</xdr:rowOff>
    </xdr:from>
    <xdr:to>
      <xdr:col>22</xdr:col>
      <xdr:colOff>165100</xdr:colOff>
      <xdr:row>35</xdr:row>
      <xdr:rowOff>238798</xdr:rowOff>
    </xdr:to>
    <xdr:sp macro="" textlink="">
      <xdr:nvSpPr>
        <xdr:cNvPr id="118" name="フローチャート: 判断 117"/>
        <xdr:cNvSpPr/>
      </xdr:nvSpPr>
      <xdr:spPr bwMode="auto">
        <a:xfrm>
          <a:off x="4254500" y="6747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248975</xdr:rowOff>
    </xdr:from>
    <xdr:ext cx="762000" cy="259045"/>
    <xdr:sp macro="" textlink="">
      <xdr:nvSpPr>
        <xdr:cNvPr id="119" name="テキスト ボックス 118"/>
        <xdr:cNvSpPr txBox="1"/>
      </xdr:nvSpPr>
      <xdr:spPr>
        <a:xfrm>
          <a:off x="3924300" y="65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149289</xdr:rowOff>
    </xdr:from>
    <xdr:to>
      <xdr:col>18</xdr:col>
      <xdr:colOff>177800</xdr:colOff>
      <xdr:row>37</xdr:row>
      <xdr:rowOff>153403</xdr:rowOff>
    </xdr:to>
    <xdr:cxnSp macro="">
      <xdr:nvCxnSpPr>
        <xdr:cNvPr id="120" name="直線コネクタ 119"/>
        <xdr:cNvCxnSpPr/>
      </xdr:nvCxnSpPr>
      <xdr:spPr bwMode="auto">
        <a:xfrm>
          <a:off x="2908300" y="7273989"/>
          <a:ext cx="698500" cy="41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123558</xdr:rowOff>
    </xdr:from>
    <xdr:to>
      <xdr:col>19</xdr:col>
      <xdr:colOff>38100</xdr:colOff>
      <xdr:row>35</xdr:row>
      <xdr:rowOff>225158</xdr:rowOff>
    </xdr:to>
    <xdr:sp macro="" textlink="">
      <xdr:nvSpPr>
        <xdr:cNvPr id="121" name="フローチャート: 判断 120"/>
        <xdr:cNvSpPr/>
      </xdr:nvSpPr>
      <xdr:spPr bwMode="auto">
        <a:xfrm>
          <a:off x="3556000" y="6733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235335</xdr:rowOff>
    </xdr:from>
    <xdr:ext cx="762000" cy="259045"/>
    <xdr:sp macro="" textlink="">
      <xdr:nvSpPr>
        <xdr:cNvPr id="122" name="テキスト ボックス 121"/>
        <xdr:cNvSpPr txBox="1"/>
      </xdr:nvSpPr>
      <xdr:spPr>
        <a:xfrm>
          <a:off x="3225800" y="6502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42291</xdr:rowOff>
    </xdr:from>
    <xdr:to>
      <xdr:col>15</xdr:col>
      <xdr:colOff>101600</xdr:colOff>
      <xdr:row>35</xdr:row>
      <xdr:rowOff>143891</xdr:rowOff>
    </xdr:to>
    <xdr:sp macro="" textlink="">
      <xdr:nvSpPr>
        <xdr:cNvPr id="123" name="フローチャート: 判断 122"/>
        <xdr:cNvSpPr/>
      </xdr:nvSpPr>
      <xdr:spPr bwMode="auto">
        <a:xfrm>
          <a:off x="2857500" y="66526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154068</xdr:rowOff>
    </xdr:from>
    <xdr:ext cx="762000" cy="259045"/>
    <xdr:sp macro="" textlink="">
      <xdr:nvSpPr>
        <xdr:cNvPr id="124" name="テキスト ボックス 123"/>
        <xdr:cNvSpPr txBox="1"/>
      </xdr:nvSpPr>
      <xdr:spPr>
        <a:xfrm>
          <a:off x="2527300" y="6421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174231</xdr:rowOff>
    </xdr:from>
    <xdr:to>
      <xdr:col>29</xdr:col>
      <xdr:colOff>177800</xdr:colOff>
      <xdr:row>37</xdr:row>
      <xdr:rowOff>275831</xdr:rowOff>
    </xdr:to>
    <xdr:sp macro="" textlink="">
      <xdr:nvSpPr>
        <xdr:cNvPr id="130" name="楕円 129"/>
        <xdr:cNvSpPr/>
      </xdr:nvSpPr>
      <xdr:spPr bwMode="auto">
        <a:xfrm>
          <a:off x="5600700" y="72989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82808</xdr:rowOff>
    </xdr:from>
    <xdr:ext cx="762000" cy="259045"/>
    <xdr:sp macro="" textlink="">
      <xdr:nvSpPr>
        <xdr:cNvPr id="131" name="人口1人当たり決算額の推移該当値テキスト445"/>
        <xdr:cNvSpPr txBox="1"/>
      </xdr:nvSpPr>
      <xdr:spPr>
        <a:xfrm>
          <a:off x="5740400" y="7207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162192</xdr:rowOff>
    </xdr:from>
    <xdr:to>
      <xdr:col>26</xdr:col>
      <xdr:colOff>101600</xdr:colOff>
      <xdr:row>37</xdr:row>
      <xdr:rowOff>263792</xdr:rowOff>
    </xdr:to>
    <xdr:sp macro="" textlink="">
      <xdr:nvSpPr>
        <xdr:cNvPr id="132" name="楕円 131"/>
        <xdr:cNvSpPr/>
      </xdr:nvSpPr>
      <xdr:spPr bwMode="auto">
        <a:xfrm>
          <a:off x="4953000" y="72868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248569</xdr:rowOff>
    </xdr:from>
    <xdr:ext cx="736600" cy="259045"/>
    <xdr:sp macro="" textlink="">
      <xdr:nvSpPr>
        <xdr:cNvPr id="133" name="テキスト ボックス 132"/>
        <xdr:cNvSpPr txBox="1"/>
      </xdr:nvSpPr>
      <xdr:spPr>
        <a:xfrm>
          <a:off x="4622800" y="7373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99175</xdr:rowOff>
    </xdr:from>
    <xdr:to>
      <xdr:col>22</xdr:col>
      <xdr:colOff>165100</xdr:colOff>
      <xdr:row>37</xdr:row>
      <xdr:rowOff>200775</xdr:rowOff>
    </xdr:to>
    <xdr:sp macro="" textlink="">
      <xdr:nvSpPr>
        <xdr:cNvPr id="134" name="楕円 133"/>
        <xdr:cNvSpPr/>
      </xdr:nvSpPr>
      <xdr:spPr bwMode="auto">
        <a:xfrm>
          <a:off x="4254500" y="72238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185552</xdr:rowOff>
    </xdr:from>
    <xdr:ext cx="762000" cy="259045"/>
    <xdr:sp macro="" textlink="">
      <xdr:nvSpPr>
        <xdr:cNvPr id="135" name="テキスト ボックス 134"/>
        <xdr:cNvSpPr txBox="1"/>
      </xdr:nvSpPr>
      <xdr:spPr>
        <a:xfrm>
          <a:off x="3924300" y="731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102603</xdr:rowOff>
    </xdr:from>
    <xdr:to>
      <xdr:col>19</xdr:col>
      <xdr:colOff>38100</xdr:colOff>
      <xdr:row>37</xdr:row>
      <xdr:rowOff>204203</xdr:rowOff>
    </xdr:to>
    <xdr:sp macro="" textlink="">
      <xdr:nvSpPr>
        <xdr:cNvPr id="136" name="楕円 135"/>
        <xdr:cNvSpPr/>
      </xdr:nvSpPr>
      <xdr:spPr bwMode="auto">
        <a:xfrm>
          <a:off x="3556000" y="72273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188980</xdr:rowOff>
    </xdr:from>
    <xdr:ext cx="762000" cy="259045"/>
    <xdr:sp macro="" textlink="">
      <xdr:nvSpPr>
        <xdr:cNvPr id="137" name="テキスト ボックス 136"/>
        <xdr:cNvSpPr txBox="1"/>
      </xdr:nvSpPr>
      <xdr:spPr>
        <a:xfrm>
          <a:off x="3225800" y="7313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98489</xdr:rowOff>
    </xdr:from>
    <xdr:to>
      <xdr:col>15</xdr:col>
      <xdr:colOff>101600</xdr:colOff>
      <xdr:row>37</xdr:row>
      <xdr:rowOff>200089</xdr:rowOff>
    </xdr:to>
    <xdr:sp macro="" textlink="">
      <xdr:nvSpPr>
        <xdr:cNvPr id="138" name="楕円 137"/>
        <xdr:cNvSpPr/>
      </xdr:nvSpPr>
      <xdr:spPr bwMode="auto">
        <a:xfrm>
          <a:off x="2857500" y="72231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184866</xdr:rowOff>
    </xdr:from>
    <xdr:ext cx="762000" cy="259045"/>
    <xdr:sp macro="" textlink="">
      <xdr:nvSpPr>
        <xdr:cNvPr id="139" name="テキスト ボックス 138"/>
        <xdr:cNvSpPr txBox="1"/>
      </xdr:nvSpPr>
      <xdr:spPr>
        <a:xfrm>
          <a:off x="2527300" y="7309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大阪府吹田市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370,583
365,389
36.09
127,541,878
123,358,131
2,533,882
70,589,517
47,688,184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21171</xdr:rowOff>
    </xdr:from>
    <xdr:to>
      <xdr:col>24</xdr:col>
      <xdr:colOff>62865</xdr:colOff>
      <xdr:row>36</xdr:row>
      <xdr:rowOff>163749</xdr:rowOff>
    </xdr:to>
    <xdr:cxnSp macro="">
      <xdr:nvCxnSpPr>
        <xdr:cNvPr id="54" name="直線コネクタ 53"/>
        <xdr:cNvCxnSpPr/>
      </xdr:nvCxnSpPr>
      <xdr:spPr>
        <a:xfrm flipV="1">
          <a:off x="4633595" y="5164671"/>
          <a:ext cx="1270" cy="1171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167576</xdr:rowOff>
    </xdr:from>
    <xdr:ext cx="534377" cy="259045"/>
    <xdr:sp macro="" textlink="">
      <xdr:nvSpPr>
        <xdr:cNvPr id="55" name="人件費最小値テキスト"/>
        <xdr:cNvSpPr txBox="1"/>
      </xdr:nvSpPr>
      <xdr:spPr>
        <a:xfrm>
          <a:off x="4686300" y="633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36</xdr:row>
      <xdr:rowOff>163749</xdr:rowOff>
    </xdr:from>
    <xdr:to>
      <xdr:col>24</xdr:col>
      <xdr:colOff>152400</xdr:colOff>
      <xdr:row>36</xdr:row>
      <xdr:rowOff>163749</xdr:rowOff>
    </xdr:to>
    <xdr:cxnSp macro="">
      <xdr:nvCxnSpPr>
        <xdr:cNvPr id="56" name="直線コネクタ 55"/>
        <xdr:cNvCxnSpPr/>
      </xdr:nvCxnSpPr>
      <xdr:spPr>
        <a:xfrm>
          <a:off x="4546600" y="6335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139298</xdr:rowOff>
    </xdr:from>
    <xdr:ext cx="534377" cy="259045"/>
    <xdr:sp macro="" textlink="">
      <xdr:nvSpPr>
        <xdr:cNvPr id="57" name="人件費最大値テキスト"/>
        <xdr:cNvSpPr txBox="1"/>
      </xdr:nvSpPr>
      <xdr:spPr>
        <a:xfrm>
          <a:off x="4686300" y="4939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21171</xdr:rowOff>
    </xdr:from>
    <xdr:to>
      <xdr:col>24</xdr:col>
      <xdr:colOff>152400</xdr:colOff>
      <xdr:row>30</xdr:row>
      <xdr:rowOff>21171</xdr:rowOff>
    </xdr:to>
    <xdr:cxnSp macro="">
      <xdr:nvCxnSpPr>
        <xdr:cNvPr id="58" name="直線コネクタ 57"/>
        <xdr:cNvCxnSpPr/>
      </xdr:nvCxnSpPr>
      <xdr:spPr>
        <a:xfrm>
          <a:off x="4546600" y="5164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61221</xdr:rowOff>
    </xdr:from>
    <xdr:to>
      <xdr:col>24</xdr:col>
      <xdr:colOff>63500</xdr:colOff>
      <xdr:row>33</xdr:row>
      <xdr:rowOff>90894</xdr:rowOff>
    </xdr:to>
    <xdr:cxnSp macro="">
      <xdr:nvCxnSpPr>
        <xdr:cNvPr id="59" name="直線コネクタ 58"/>
        <xdr:cNvCxnSpPr/>
      </xdr:nvCxnSpPr>
      <xdr:spPr>
        <a:xfrm flipV="1">
          <a:off x="3797300" y="5719071"/>
          <a:ext cx="838200" cy="29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99788</xdr:rowOff>
    </xdr:from>
    <xdr:ext cx="534377" cy="259045"/>
    <xdr:sp macro="" textlink="">
      <xdr:nvSpPr>
        <xdr:cNvPr id="60" name="人件費平均値テキスト"/>
        <xdr:cNvSpPr txBox="1"/>
      </xdr:nvSpPr>
      <xdr:spPr>
        <a:xfrm>
          <a:off x="4686300" y="57576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121361</xdr:rowOff>
    </xdr:from>
    <xdr:to>
      <xdr:col>24</xdr:col>
      <xdr:colOff>114300</xdr:colOff>
      <xdr:row>34</xdr:row>
      <xdr:rowOff>51511</xdr:rowOff>
    </xdr:to>
    <xdr:sp macro="" textlink="">
      <xdr:nvSpPr>
        <xdr:cNvPr id="61" name="フローチャート: 判断 60"/>
        <xdr:cNvSpPr/>
      </xdr:nvSpPr>
      <xdr:spPr>
        <a:xfrm>
          <a:off x="4584700" y="577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72126</xdr:rowOff>
    </xdr:from>
    <xdr:to>
      <xdr:col>19</xdr:col>
      <xdr:colOff>177800</xdr:colOff>
      <xdr:row>33</xdr:row>
      <xdr:rowOff>90894</xdr:rowOff>
    </xdr:to>
    <xdr:cxnSp macro="">
      <xdr:nvCxnSpPr>
        <xdr:cNvPr id="62" name="直線コネクタ 61"/>
        <xdr:cNvCxnSpPr/>
      </xdr:nvCxnSpPr>
      <xdr:spPr>
        <a:xfrm>
          <a:off x="2908300" y="5729976"/>
          <a:ext cx="889000" cy="1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127396</xdr:rowOff>
    </xdr:from>
    <xdr:to>
      <xdr:col>20</xdr:col>
      <xdr:colOff>38100</xdr:colOff>
      <xdr:row>34</xdr:row>
      <xdr:rowOff>57546</xdr:rowOff>
    </xdr:to>
    <xdr:sp macro="" textlink="">
      <xdr:nvSpPr>
        <xdr:cNvPr id="63" name="フローチャート: 判断 62"/>
        <xdr:cNvSpPr/>
      </xdr:nvSpPr>
      <xdr:spPr>
        <a:xfrm>
          <a:off x="3746500" y="578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48673</xdr:rowOff>
    </xdr:from>
    <xdr:ext cx="534377" cy="259045"/>
    <xdr:sp macro="" textlink="">
      <xdr:nvSpPr>
        <xdr:cNvPr id="64" name="テキスト ボックス 63"/>
        <xdr:cNvSpPr txBox="1"/>
      </xdr:nvSpPr>
      <xdr:spPr>
        <a:xfrm>
          <a:off x="3530111" y="5877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72126</xdr:rowOff>
    </xdr:from>
    <xdr:to>
      <xdr:col>15</xdr:col>
      <xdr:colOff>50800</xdr:colOff>
      <xdr:row>33</xdr:row>
      <xdr:rowOff>88014</xdr:rowOff>
    </xdr:to>
    <xdr:cxnSp macro="">
      <xdr:nvCxnSpPr>
        <xdr:cNvPr id="65" name="直線コネクタ 64"/>
        <xdr:cNvCxnSpPr/>
      </xdr:nvCxnSpPr>
      <xdr:spPr>
        <a:xfrm flipV="1">
          <a:off x="2019300" y="5729976"/>
          <a:ext cx="889000" cy="15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90455</xdr:rowOff>
    </xdr:from>
    <xdr:to>
      <xdr:col>15</xdr:col>
      <xdr:colOff>101600</xdr:colOff>
      <xdr:row>34</xdr:row>
      <xdr:rowOff>20605</xdr:rowOff>
    </xdr:to>
    <xdr:sp macro="" textlink="">
      <xdr:nvSpPr>
        <xdr:cNvPr id="66" name="フローチャート: 判断 65"/>
        <xdr:cNvSpPr/>
      </xdr:nvSpPr>
      <xdr:spPr>
        <a:xfrm>
          <a:off x="2857500" y="5748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11732</xdr:rowOff>
    </xdr:from>
    <xdr:ext cx="534377" cy="259045"/>
    <xdr:sp macro="" textlink="">
      <xdr:nvSpPr>
        <xdr:cNvPr id="67" name="テキスト ボックス 66"/>
        <xdr:cNvSpPr txBox="1"/>
      </xdr:nvSpPr>
      <xdr:spPr>
        <a:xfrm>
          <a:off x="2641111" y="5841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88014</xdr:rowOff>
    </xdr:from>
    <xdr:to>
      <xdr:col>10</xdr:col>
      <xdr:colOff>114300</xdr:colOff>
      <xdr:row>33</xdr:row>
      <xdr:rowOff>97089</xdr:rowOff>
    </xdr:to>
    <xdr:cxnSp macro="">
      <xdr:nvCxnSpPr>
        <xdr:cNvPr id="68" name="直線コネクタ 67"/>
        <xdr:cNvCxnSpPr/>
      </xdr:nvCxnSpPr>
      <xdr:spPr>
        <a:xfrm flipV="1">
          <a:off x="1130300" y="5745864"/>
          <a:ext cx="889000" cy="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106731</xdr:rowOff>
    </xdr:from>
    <xdr:to>
      <xdr:col>10</xdr:col>
      <xdr:colOff>165100</xdr:colOff>
      <xdr:row>34</xdr:row>
      <xdr:rowOff>36881</xdr:rowOff>
    </xdr:to>
    <xdr:sp macro="" textlink="">
      <xdr:nvSpPr>
        <xdr:cNvPr id="69" name="フローチャート: 判断 68"/>
        <xdr:cNvSpPr/>
      </xdr:nvSpPr>
      <xdr:spPr>
        <a:xfrm>
          <a:off x="1968500" y="576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28008</xdr:rowOff>
    </xdr:from>
    <xdr:ext cx="534377" cy="259045"/>
    <xdr:sp macro="" textlink="">
      <xdr:nvSpPr>
        <xdr:cNvPr id="70" name="テキスト ボックス 69"/>
        <xdr:cNvSpPr txBox="1"/>
      </xdr:nvSpPr>
      <xdr:spPr>
        <a:xfrm>
          <a:off x="1752111" y="5857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133820</xdr:rowOff>
    </xdr:from>
    <xdr:to>
      <xdr:col>6</xdr:col>
      <xdr:colOff>38100</xdr:colOff>
      <xdr:row>34</xdr:row>
      <xdr:rowOff>63970</xdr:rowOff>
    </xdr:to>
    <xdr:sp macro="" textlink="">
      <xdr:nvSpPr>
        <xdr:cNvPr id="71" name="フローチャート: 判断 70"/>
        <xdr:cNvSpPr/>
      </xdr:nvSpPr>
      <xdr:spPr>
        <a:xfrm>
          <a:off x="1079500" y="5791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55097</xdr:rowOff>
    </xdr:from>
    <xdr:ext cx="534377" cy="259045"/>
    <xdr:sp macro="" textlink="">
      <xdr:nvSpPr>
        <xdr:cNvPr id="72" name="テキスト ボックス 71"/>
        <xdr:cNvSpPr txBox="1"/>
      </xdr:nvSpPr>
      <xdr:spPr>
        <a:xfrm>
          <a:off x="863111" y="5884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10421</xdr:rowOff>
    </xdr:from>
    <xdr:to>
      <xdr:col>24</xdr:col>
      <xdr:colOff>114300</xdr:colOff>
      <xdr:row>33</xdr:row>
      <xdr:rowOff>112021</xdr:rowOff>
    </xdr:to>
    <xdr:sp macro="" textlink="">
      <xdr:nvSpPr>
        <xdr:cNvPr id="78" name="楕円 77"/>
        <xdr:cNvSpPr/>
      </xdr:nvSpPr>
      <xdr:spPr>
        <a:xfrm>
          <a:off x="4584700" y="566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33298</xdr:rowOff>
    </xdr:from>
    <xdr:ext cx="534377" cy="259045"/>
    <xdr:sp macro="" textlink="">
      <xdr:nvSpPr>
        <xdr:cNvPr id="79" name="人件費該当値テキスト"/>
        <xdr:cNvSpPr txBox="1"/>
      </xdr:nvSpPr>
      <xdr:spPr>
        <a:xfrm>
          <a:off x="4686300" y="551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40094</xdr:rowOff>
    </xdr:from>
    <xdr:to>
      <xdr:col>20</xdr:col>
      <xdr:colOff>38100</xdr:colOff>
      <xdr:row>33</xdr:row>
      <xdr:rowOff>141694</xdr:rowOff>
    </xdr:to>
    <xdr:sp macro="" textlink="">
      <xdr:nvSpPr>
        <xdr:cNvPr id="80" name="楕円 79"/>
        <xdr:cNvSpPr/>
      </xdr:nvSpPr>
      <xdr:spPr>
        <a:xfrm>
          <a:off x="3746500" y="5697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158221</xdr:rowOff>
    </xdr:from>
    <xdr:ext cx="534377" cy="259045"/>
    <xdr:sp macro="" textlink="">
      <xdr:nvSpPr>
        <xdr:cNvPr id="81" name="テキスト ボックス 80"/>
        <xdr:cNvSpPr txBox="1"/>
      </xdr:nvSpPr>
      <xdr:spPr>
        <a:xfrm>
          <a:off x="3530111" y="5473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21326</xdr:rowOff>
    </xdr:from>
    <xdr:to>
      <xdr:col>15</xdr:col>
      <xdr:colOff>101600</xdr:colOff>
      <xdr:row>33</xdr:row>
      <xdr:rowOff>122926</xdr:rowOff>
    </xdr:to>
    <xdr:sp macro="" textlink="">
      <xdr:nvSpPr>
        <xdr:cNvPr id="82" name="楕円 81"/>
        <xdr:cNvSpPr/>
      </xdr:nvSpPr>
      <xdr:spPr>
        <a:xfrm>
          <a:off x="2857500" y="5679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139453</xdr:rowOff>
    </xdr:from>
    <xdr:ext cx="534377" cy="259045"/>
    <xdr:sp macro="" textlink="">
      <xdr:nvSpPr>
        <xdr:cNvPr id="83" name="テキスト ボックス 82"/>
        <xdr:cNvSpPr txBox="1"/>
      </xdr:nvSpPr>
      <xdr:spPr>
        <a:xfrm>
          <a:off x="2641111" y="5454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37214</xdr:rowOff>
    </xdr:from>
    <xdr:to>
      <xdr:col>10</xdr:col>
      <xdr:colOff>165100</xdr:colOff>
      <xdr:row>33</xdr:row>
      <xdr:rowOff>138814</xdr:rowOff>
    </xdr:to>
    <xdr:sp macro="" textlink="">
      <xdr:nvSpPr>
        <xdr:cNvPr id="84" name="楕円 83"/>
        <xdr:cNvSpPr/>
      </xdr:nvSpPr>
      <xdr:spPr>
        <a:xfrm>
          <a:off x="1968500" y="5695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155341</xdr:rowOff>
    </xdr:from>
    <xdr:ext cx="534377" cy="259045"/>
    <xdr:sp macro="" textlink="">
      <xdr:nvSpPr>
        <xdr:cNvPr id="85" name="テキスト ボックス 84"/>
        <xdr:cNvSpPr txBox="1"/>
      </xdr:nvSpPr>
      <xdr:spPr>
        <a:xfrm>
          <a:off x="1752111" y="5470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46289</xdr:rowOff>
    </xdr:from>
    <xdr:to>
      <xdr:col>6</xdr:col>
      <xdr:colOff>38100</xdr:colOff>
      <xdr:row>33</xdr:row>
      <xdr:rowOff>147889</xdr:rowOff>
    </xdr:to>
    <xdr:sp macro="" textlink="">
      <xdr:nvSpPr>
        <xdr:cNvPr id="86" name="楕円 85"/>
        <xdr:cNvSpPr/>
      </xdr:nvSpPr>
      <xdr:spPr>
        <a:xfrm>
          <a:off x="1079500" y="570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164416</xdr:rowOff>
    </xdr:from>
    <xdr:ext cx="534377" cy="259045"/>
    <xdr:sp macro="" textlink="">
      <xdr:nvSpPr>
        <xdr:cNvPr id="87" name="テキスト ボックス 86"/>
        <xdr:cNvSpPr txBox="1"/>
      </xdr:nvSpPr>
      <xdr:spPr>
        <a:xfrm>
          <a:off x="863111" y="5479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6" name="テキスト ボックス 105"/>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08" name="テキスト ボックス 107"/>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0" name="テキスト ボックス 109"/>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58166</xdr:rowOff>
    </xdr:from>
    <xdr:to>
      <xdr:col>24</xdr:col>
      <xdr:colOff>62865</xdr:colOff>
      <xdr:row>59</xdr:row>
      <xdr:rowOff>27534</xdr:rowOff>
    </xdr:to>
    <xdr:cxnSp macro="">
      <xdr:nvCxnSpPr>
        <xdr:cNvPr id="112" name="直線コネクタ 111"/>
        <xdr:cNvCxnSpPr/>
      </xdr:nvCxnSpPr>
      <xdr:spPr>
        <a:xfrm flipV="1">
          <a:off x="4633595" y="8802116"/>
          <a:ext cx="1270" cy="1340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31361</xdr:rowOff>
    </xdr:from>
    <xdr:ext cx="534377" cy="259045"/>
    <xdr:sp macro="" textlink="">
      <xdr:nvSpPr>
        <xdr:cNvPr id="113" name="物件費最小値テキスト"/>
        <xdr:cNvSpPr txBox="1"/>
      </xdr:nvSpPr>
      <xdr:spPr>
        <a:xfrm>
          <a:off x="4686300" y="10146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27534</xdr:rowOff>
    </xdr:from>
    <xdr:to>
      <xdr:col>24</xdr:col>
      <xdr:colOff>152400</xdr:colOff>
      <xdr:row>59</xdr:row>
      <xdr:rowOff>27534</xdr:rowOff>
    </xdr:to>
    <xdr:cxnSp macro="">
      <xdr:nvCxnSpPr>
        <xdr:cNvPr id="114" name="直線コネクタ 113"/>
        <xdr:cNvCxnSpPr/>
      </xdr:nvCxnSpPr>
      <xdr:spPr>
        <a:xfrm>
          <a:off x="4546600" y="10143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4843</xdr:rowOff>
    </xdr:from>
    <xdr:ext cx="534377" cy="259045"/>
    <xdr:sp macro="" textlink="">
      <xdr:nvSpPr>
        <xdr:cNvPr id="115" name="物件費最大値テキスト"/>
        <xdr:cNvSpPr txBox="1"/>
      </xdr:nvSpPr>
      <xdr:spPr>
        <a:xfrm>
          <a:off x="4686300" y="8577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58166</xdr:rowOff>
    </xdr:from>
    <xdr:to>
      <xdr:col>24</xdr:col>
      <xdr:colOff>152400</xdr:colOff>
      <xdr:row>51</xdr:row>
      <xdr:rowOff>58166</xdr:rowOff>
    </xdr:to>
    <xdr:cxnSp macro="">
      <xdr:nvCxnSpPr>
        <xdr:cNvPr id="116" name="直線コネクタ 115"/>
        <xdr:cNvCxnSpPr/>
      </xdr:nvCxnSpPr>
      <xdr:spPr>
        <a:xfrm>
          <a:off x="4546600" y="8802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124308</xdr:rowOff>
    </xdr:from>
    <xdr:to>
      <xdr:col>24</xdr:col>
      <xdr:colOff>63500</xdr:colOff>
      <xdr:row>55</xdr:row>
      <xdr:rowOff>15151</xdr:rowOff>
    </xdr:to>
    <xdr:cxnSp macro="">
      <xdr:nvCxnSpPr>
        <xdr:cNvPr id="117" name="直線コネクタ 116"/>
        <xdr:cNvCxnSpPr/>
      </xdr:nvCxnSpPr>
      <xdr:spPr>
        <a:xfrm>
          <a:off x="3797300" y="9382608"/>
          <a:ext cx="838200" cy="62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140708</xdr:rowOff>
    </xdr:from>
    <xdr:ext cx="534377" cy="259045"/>
    <xdr:sp macro="" textlink="">
      <xdr:nvSpPr>
        <xdr:cNvPr id="118" name="物件費平均値テキスト"/>
        <xdr:cNvSpPr txBox="1"/>
      </xdr:nvSpPr>
      <xdr:spPr>
        <a:xfrm>
          <a:off x="4686300" y="9399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162281</xdr:rowOff>
    </xdr:from>
    <xdr:to>
      <xdr:col>24</xdr:col>
      <xdr:colOff>114300</xdr:colOff>
      <xdr:row>55</xdr:row>
      <xdr:rowOff>92431</xdr:rowOff>
    </xdr:to>
    <xdr:sp macro="" textlink="">
      <xdr:nvSpPr>
        <xdr:cNvPr id="119" name="フローチャート: 判断 118"/>
        <xdr:cNvSpPr/>
      </xdr:nvSpPr>
      <xdr:spPr>
        <a:xfrm>
          <a:off x="4584700" y="9420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69520</xdr:rowOff>
    </xdr:from>
    <xdr:to>
      <xdr:col>19</xdr:col>
      <xdr:colOff>177800</xdr:colOff>
      <xdr:row>54</xdr:row>
      <xdr:rowOff>124308</xdr:rowOff>
    </xdr:to>
    <xdr:cxnSp macro="">
      <xdr:nvCxnSpPr>
        <xdr:cNvPr id="120" name="直線コネクタ 119"/>
        <xdr:cNvCxnSpPr/>
      </xdr:nvCxnSpPr>
      <xdr:spPr>
        <a:xfrm>
          <a:off x="2908300" y="9327820"/>
          <a:ext cx="889000" cy="54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6680</xdr:rowOff>
    </xdr:from>
    <xdr:to>
      <xdr:col>20</xdr:col>
      <xdr:colOff>38100</xdr:colOff>
      <xdr:row>55</xdr:row>
      <xdr:rowOff>108280</xdr:rowOff>
    </xdr:to>
    <xdr:sp macro="" textlink="">
      <xdr:nvSpPr>
        <xdr:cNvPr id="121" name="フローチャート: 判断 120"/>
        <xdr:cNvSpPr/>
      </xdr:nvSpPr>
      <xdr:spPr>
        <a:xfrm>
          <a:off x="3746500" y="943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99407</xdr:rowOff>
    </xdr:from>
    <xdr:ext cx="534377" cy="259045"/>
    <xdr:sp macro="" textlink="">
      <xdr:nvSpPr>
        <xdr:cNvPr id="122" name="テキスト ボックス 121"/>
        <xdr:cNvSpPr txBox="1"/>
      </xdr:nvSpPr>
      <xdr:spPr>
        <a:xfrm>
          <a:off x="3530111" y="9529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69520</xdr:rowOff>
    </xdr:from>
    <xdr:to>
      <xdr:col>15</xdr:col>
      <xdr:colOff>50800</xdr:colOff>
      <xdr:row>55</xdr:row>
      <xdr:rowOff>83998</xdr:rowOff>
    </xdr:to>
    <xdr:cxnSp macro="">
      <xdr:nvCxnSpPr>
        <xdr:cNvPr id="123" name="直線コネクタ 122"/>
        <xdr:cNvCxnSpPr/>
      </xdr:nvCxnSpPr>
      <xdr:spPr>
        <a:xfrm flipV="1">
          <a:off x="2019300" y="9327820"/>
          <a:ext cx="889000" cy="185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24435</xdr:rowOff>
    </xdr:from>
    <xdr:to>
      <xdr:col>15</xdr:col>
      <xdr:colOff>101600</xdr:colOff>
      <xdr:row>55</xdr:row>
      <xdr:rowOff>126035</xdr:rowOff>
    </xdr:to>
    <xdr:sp macro="" textlink="">
      <xdr:nvSpPr>
        <xdr:cNvPr id="124" name="フローチャート: 判断 123"/>
        <xdr:cNvSpPr/>
      </xdr:nvSpPr>
      <xdr:spPr>
        <a:xfrm>
          <a:off x="2857500" y="945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117162</xdr:rowOff>
    </xdr:from>
    <xdr:ext cx="534377" cy="259045"/>
    <xdr:sp macro="" textlink="">
      <xdr:nvSpPr>
        <xdr:cNvPr id="125" name="テキスト ボックス 124"/>
        <xdr:cNvSpPr txBox="1"/>
      </xdr:nvSpPr>
      <xdr:spPr>
        <a:xfrm>
          <a:off x="2641111" y="954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83998</xdr:rowOff>
    </xdr:from>
    <xdr:to>
      <xdr:col>10</xdr:col>
      <xdr:colOff>114300</xdr:colOff>
      <xdr:row>56</xdr:row>
      <xdr:rowOff>84607</xdr:rowOff>
    </xdr:to>
    <xdr:cxnSp macro="">
      <xdr:nvCxnSpPr>
        <xdr:cNvPr id="126" name="直線コネクタ 125"/>
        <xdr:cNvCxnSpPr/>
      </xdr:nvCxnSpPr>
      <xdr:spPr>
        <a:xfrm flipV="1">
          <a:off x="1130300" y="9513748"/>
          <a:ext cx="889000" cy="172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71298</xdr:rowOff>
    </xdr:from>
    <xdr:to>
      <xdr:col>10</xdr:col>
      <xdr:colOff>165100</xdr:colOff>
      <xdr:row>56</xdr:row>
      <xdr:rowOff>1448</xdr:rowOff>
    </xdr:to>
    <xdr:sp macro="" textlink="">
      <xdr:nvSpPr>
        <xdr:cNvPr id="127" name="フローチャート: 判断 126"/>
        <xdr:cNvSpPr/>
      </xdr:nvSpPr>
      <xdr:spPr>
        <a:xfrm>
          <a:off x="1968500" y="950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164025</xdr:rowOff>
    </xdr:from>
    <xdr:ext cx="534377" cy="259045"/>
    <xdr:sp macro="" textlink="">
      <xdr:nvSpPr>
        <xdr:cNvPr id="128" name="テキスト ボックス 127"/>
        <xdr:cNvSpPr txBox="1"/>
      </xdr:nvSpPr>
      <xdr:spPr>
        <a:xfrm>
          <a:off x="1752111" y="9593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22034</xdr:rowOff>
    </xdr:from>
    <xdr:to>
      <xdr:col>6</xdr:col>
      <xdr:colOff>38100</xdr:colOff>
      <xdr:row>56</xdr:row>
      <xdr:rowOff>123634</xdr:rowOff>
    </xdr:to>
    <xdr:sp macro="" textlink="">
      <xdr:nvSpPr>
        <xdr:cNvPr id="129" name="フローチャート: 判断 128"/>
        <xdr:cNvSpPr/>
      </xdr:nvSpPr>
      <xdr:spPr>
        <a:xfrm>
          <a:off x="1079500" y="9623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140161</xdr:rowOff>
    </xdr:from>
    <xdr:ext cx="534377" cy="259045"/>
    <xdr:sp macro="" textlink="">
      <xdr:nvSpPr>
        <xdr:cNvPr id="130" name="テキスト ボックス 129"/>
        <xdr:cNvSpPr txBox="1"/>
      </xdr:nvSpPr>
      <xdr:spPr>
        <a:xfrm>
          <a:off x="863111" y="9398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135801</xdr:rowOff>
    </xdr:from>
    <xdr:to>
      <xdr:col>24</xdr:col>
      <xdr:colOff>114300</xdr:colOff>
      <xdr:row>55</xdr:row>
      <xdr:rowOff>65951</xdr:rowOff>
    </xdr:to>
    <xdr:sp macro="" textlink="">
      <xdr:nvSpPr>
        <xdr:cNvPr id="136" name="楕円 135"/>
        <xdr:cNvSpPr/>
      </xdr:nvSpPr>
      <xdr:spPr>
        <a:xfrm>
          <a:off x="4584700" y="939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158678</xdr:rowOff>
    </xdr:from>
    <xdr:ext cx="534377" cy="259045"/>
    <xdr:sp macro="" textlink="">
      <xdr:nvSpPr>
        <xdr:cNvPr id="137" name="物件費該当値テキスト"/>
        <xdr:cNvSpPr txBox="1"/>
      </xdr:nvSpPr>
      <xdr:spPr>
        <a:xfrm>
          <a:off x="4686300" y="9245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73508</xdr:rowOff>
    </xdr:from>
    <xdr:to>
      <xdr:col>20</xdr:col>
      <xdr:colOff>38100</xdr:colOff>
      <xdr:row>55</xdr:row>
      <xdr:rowOff>3658</xdr:rowOff>
    </xdr:to>
    <xdr:sp macro="" textlink="">
      <xdr:nvSpPr>
        <xdr:cNvPr id="138" name="楕円 137"/>
        <xdr:cNvSpPr/>
      </xdr:nvSpPr>
      <xdr:spPr>
        <a:xfrm>
          <a:off x="3746500" y="933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20185</xdr:rowOff>
    </xdr:from>
    <xdr:ext cx="534377" cy="259045"/>
    <xdr:sp macro="" textlink="">
      <xdr:nvSpPr>
        <xdr:cNvPr id="139" name="テキスト ボックス 138"/>
        <xdr:cNvSpPr txBox="1"/>
      </xdr:nvSpPr>
      <xdr:spPr>
        <a:xfrm>
          <a:off x="3530111" y="9107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18720</xdr:rowOff>
    </xdr:from>
    <xdr:to>
      <xdr:col>15</xdr:col>
      <xdr:colOff>101600</xdr:colOff>
      <xdr:row>54</xdr:row>
      <xdr:rowOff>120320</xdr:rowOff>
    </xdr:to>
    <xdr:sp macro="" textlink="">
      <xdr:nvSpPr>
        <xdr:cNvPr id="140" name="楕円 139"/>
        <xdr:cNvSpPr/>
      </xdr:nvSpPr>
      <xdr:spPr>
        <a:xfrm>
          <a:off x="2857500" y="927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136847</xdr:rowOff>
    </xdr:from>
    <xdr:ext cx="534377" cy="259045"/>
    <xdr:sp macro="" textlink="">
      <xdr:nvSpPr>
        <xdr:cNvPr id="141" name="テキスト ボックス 140"/>
        <xdr:cNvSpPr txBox="1"/>
      </xdr:nvSpPr>
      <xdr:spPr>
        <a:xfrm>
          <a:off x="2641111" y="905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33198</xdr:rowOff>
    </xdr:from>
    <xdr:to>
      <xdr:col>10</xdr:col>
      <xdr:colOff>165100</xdr:colOff>
      <xdr:row>55</xdr:row>
      <xdr:rowOff>134798</xdr:rowOff>
    </xdr:to>
    <xdr:sp macro="" textlink="">
      <xdr:nvSpPr>
        <xdr:cNvPr id="142" name="楕円 141"/>
        <xdr:cNvSpPr/>
      </xdr:nvSpPr>
      <xdr:spPr>
        <a:xfrm>
          <a:off x="1968500" y="946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151325</xdr:rowOff>
    </xdr:from>
    <xdr:ext cx="534377" cy="259045"/>
    <xdr:sp macro="" textlink="">
      <xdr:nvSpPr>
        <xdr:cNvPr id="143" name="テキスト ボックス 142"/>
        <xdr:cNvSpPr txBox="1"/>
      </xdr:nvSpPr>
      <xdr:spPr>
        <a:xfrm>
          <a:off x="1752111" y="9238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33807</xdr:rowOff>
    </xdr:from>
    <xdr:to>
      <xdr:col>6</xdr:col>
      <xdr:colOff>38100</xdr:colOff>
      <xdr:row>56</xdr:row>
      <xdr:rowOff>135407</xdr:rowOff>
    </xdr:to>
    <xdr:sp macro="" textlink="">
      <xdr:nvSpPr>
        <xdr:cNvPr id="144" name="楕円 143"/>
        <xdr:cNvSpPr/>
      </xdr:nvSpPr>
      <xdr:spPr>
        <a:xfrm>
          <a:off x="1079500" y="9635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126534</xdr:rowOff>
    </xdr:from>
    <xdr:ext cx="534377" cy="259045"/>
    <xdr:sp macro="" textlink="">
      <xdr:nvSpPr>
        <xdr:cNvPr id="145" name="テキスト ボックス 144"/>
        <xdr:cNvSpPr txBox="1"/>
      </xdr:nvSpPr>
      <xdr:spPr>
        <a:xfrm>
          <a:off x="863111" y="9727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9" name="テキスト ボックス 158"/>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1" name="テキスト ボックス 160"/>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3" name="テキスト ボックス 162"/>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57221</xdr:rowOff>
    </xdr:from>
    <xdr:to>
      <xdr:col>24</xdr:col>
      <xdr:colOff>62865</xdr:colOff>
      <xdr:row>78</xdr:row>
      <xdr:rowOff>107421</xdr:rowOff>
    </xdr:to>
    <xdr:cxnSp macro="">
      <xdr:nvCxnSpPr>
        <xdr:cNvPr id="167" name="直線コネクタ 166"/>
        <xdr:cNvCxnSpPr/>
      </xdr:nvCxnSpPr>
      <xdr:spPr>
        <a:xfrm flipV="1">
          <a:off x="4633595" y="12230171"/>
          <a:ext cx="1270" cy="1250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111248</xdr:rowOff>
    </xdr:from>
    <xdr:ext cx="378565" cy="259045"/>
    <xdr:sp macro="" textlink="">
      <xdr:nvSpPr>
        <xdr:cNvPr id="168" name="維持補修費最小値テキスト"/>
        <xdr:cNvSpPr txBox="1"/>
      </xdr:nvSpPr>
      <xdr:spPr>
        <a:xfrm>
          <a:off x="4686300" y="134843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107421</xdr:rowOff>
    </xdr:from>
    <xdr:to>
      <xdr:col>24</xdr:col>
      <xdr:colOff>152400</xdr:colOff>
      <xdr:row>78</xdr:row>
      <xdr:rowOff>107421</xdr:rowOff>
    </xdr:to>
    <xdr:cxnSp macro="">
      <xdr:nvCxnSpPr>
        <xdr:cNvPr id="169" name="直線コネクタ 168"/>
        <xdr:cNvCxnSpPr/>
      </xdr:nvCxnSpPr>
      <xdr:spPr>
        <a:xfrm>
          <a:off x="4546600" y="13480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3898</xdr:rowOff>
    </xdr:from>
    <xdr:ext cx="534377" cy="259045"/>
    <xdr:sp macro="" textlink="">
      <xdr:nvSpPr>
        <xdr:cNvPr id="170" name="維持補修費最大値テキスト"/>
        <xdr:cNvSpPr txBox="1"/>
      </xdr:nvSpPr>
      <xdr:spPr>
        <a:xfrm>
          <a:off x="4686300" y="1200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57221</xdr:rowOff>
    </xdr:from>
    <xdr:to>
      <xdr:col>24</xdr:col>
      <xdr:colOff>152400</xdr:colOff>
      <xdr:row>71</xdr:row>
      <xdr:rowOff>57221</xdr:rowOff>
    </xdr:to>
    <xdr:cxnSp macro="">
      <xdr:nvCxnSpPr>
        <xdr:cNvPr id="171" name="直線コネクタ 170"/>
        <xdr:cNvCxnSpPr/>
      </xdr:nvCxnSpPr>
      <xdr:spPr>
        <a:xfrm>
          <a:off x="4546600" y="12230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135448</xdr:rowOff>
    </xdr:from>
    <xdr:to>
      <xdr:col>24</xdr:col>
      <xdr:colOff>63500</xdr:colOff>
      <xdr:row>76</xdr:row>
      <xdr:rowOff>154742</xdr:rowOff>
    </xdr:to>
    <xdr:cxnSp macro="">
      <xdr:nvCxnSpPr>
        <xdr:cNvPr id="172" name="直線コネクタ 171"/>
        <xdr:cNvCxnSpPr/>
      </xdr:nvCxnSpPr>
      <xdr:spPr>
        <a:xfrm flipV="1">
          <a:off x="3797300" y="13165648"/>
          <a:ext cx="838200" cy="19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169739</xdr:rowOff>
    </xdr:from>
    <xdr:ext cx="469744" cy="259045"/>
    <xdr:sp macro="" textlink="">
      <xdr:nvSpPr>
        <xdr:cNvPr id="173" name="維持補修費平均値テキスト"/>
        <xdr:cNvSpPr txBox="1"/>
      </xdr:nvSpPr>
      <xdr:spPr>
        <a:xfrm>
          <a:off x="4686300" y="131999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19862</xdr:rowOff>
    </xdr:from>
    <xdr:to>
      <xdr:col>24</xdr:col>
      <xdr:colOff>114300</xdr:colOff>
      <xdr:row>77</xdr:row>
      <xdr:rowOff>121462</xdr:rowOff>
    </xdr:to>
    <xdr:sp macro="" textlink="">
      <xdr:nvSpPr>
        <xdr:cNvPr id="174" name="フローチャート: 判断 173"/>
        <xdr:cNvSpPr/>
      </xdr:nvSpPr>
      <xdr:spPr>
        <a:xfrm>
          <a:off x="4584700" y="1322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154742</xdr:rowOff>
    </xdr:from>
    <xdr:to>
      <xdr:col>19</xdr:col>
      <xdr:colOff>177800</xdr:colOff>
      <xdr:row>76</xdr:row>
      <xdr:rowOff>170926</xdr:rowOff>
    </xdr:to>
    <xdr:cxnSp macro="">
      <xdr:nvCxnSpPr>
        <xdr:cNvPr id="175" name="直線コネクタ 174"/>
        <xdr:cNvCxnSpPr/>
      </xdr:nvCxnSpPr>
      <xdr:spPr>
        <a:xfrm flipV="1">
          <a:off x="2908300" y="13184942"/>
          <a:ext cx="889000" cy="16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52279</xdr:rowOff>
    </xdr:from>
    <xdr:to>
      <xdr:col>20</xdr:col>
      <xdr:colOff>38100</xdr:colOff>
      <xdr:row>77</xdr:row>
      <xdr:rowOff>153879</xdr:rowOff>
    </xdr:to>
    <xdr:sp macro="" textlink="">
      <xdr:nvSpPr>
        <xdr:cNvPr id="176" name="フローチャート: 判断 175"/>
        <xdr:cNvSpPr/>
      </xdr:nvSpPr>
      <xdr:spPr>
        <a:xfrm>
          <a:off x="3746500" y="1325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145006</xdr:rowOff>
    </xdr:from>
    <xdr:ext cx="469744" cy="259045"/>
    <xdr:sp macro="" textlink="">
      <xdr:nvSpPr>
        <xdr:cNvPr id="177" name="テキスト ボックス 176"/>
        <xdr:cNvSpPr txBox="1"/>
      </xdr:nvSpPr>
      <xdr:spPr>
        <a:xfrm>
          <a:off x="3562428" y="13346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170926</xdr:rowOff>
    </xdr:from>
    <xdr:to>
      <xdr:col>15</xdr:col>
      <xdr:colOff>50800</xdr:colOff>
      <xdr:row>77</xdr:row>
      <xdr:rowOff>19548</xdr:rowOff>
    </xdr:to>
    <xdr:cxnSp macro="">
      <xdr:nvCxnSpPr>
        <xdr:cNvPr id="178" name="直線コネクタ 177"/>
        <xdr:cNvCxnSpPr/>
      </xdr:nvCxnSpPr>
      <xdr:spPr>
        <a:xfrm flipV="1">
          <a:off x="2019300" y="13201126"/>
          <a:ext cx="889000" cy="20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66543</xdr:rowOff>
    </xdr:from>
    <xdr:to>
      <xdr:col>15</xdr:col>
      <xdr:colOff>101600</xdr:colOff>
      <xdr:row>77</xdr:row>
      <xdr:rowOff>168143</xdr:rowOff>
    </xdr:to>
    <xdr:sp macro="" textlink="">
      <xdr:nvSpPr>
        <xdr:cNvPr id="179" name="フローチャート: 判断 178"/>
        <xdr:cNvSpPr/>
      </xdr:nvSpPr>
      <xdr:spPr>
        <a:xfrm>
          <a:off x="2857500" y="13268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159270</xdr:rowOff>
    </xdr:from>
    <xdr:ext cx="469744" cy="259045"/>
    <xdr:sp macro="" textlink="">
      <xdr:nvSpPr>
        <xdr:cNvPr id="180" name="テキスト ボックス 179"/>
        <xdr:cNvSpPr txBox="1"/>
      </xdr:nvSpPr>
      <xdr:spPr>
        <a:xfrm>
          <a:off x="2673428" y="13360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16897</xdr:rowOff>
    </xdr:from>
    <xdr:to>
      <xdr:col>10</xdr:col>
      <xdr:colOff>114300</xdr:colOff>
      <xdr:row>77</xdr:row>
      <xdr:rowOff>19548</xdr:rowOff>
    </xdr:to>
    <xdr:cxnSp macro="">
      <xdr:nvCxnSpPr>
        <xdr:cNvPr id="181" name="直線コネクタ 180"/>
        <xdr:cNvCxnSpPr/>
      </xdr:nvCxnSpPr>
      <xdr:spPr>
        <a:xfrm>
          <a:off x="1130300" y="13218547"/>
          <a:ext cx="889000" cy="2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60051</xdr:rowOff>
    </xdr:from>
    <xdr:to>
      <xdr:col>10</xdr:col>
      <xdr:colOff>165100</xdr:colOff>
      <xdr:row>77</xdr:row>
      <xdr:rowOff>161651</xdr:rowOff>
    </xdr:to>
    <xdr:sp macro="" textlink="">
      <xdr:nvSpPr>
        <xdr:cNvPr id="182" name="フローチャート: 判断 181"/>
        <xdr:cNvSpPr/>
      </xdr:nvSpPr>
      <xdr:spPr>
        <a:xfrm>
          <a:off x="1968500" y="13261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152778</xdr:rowOff>
    </xdr:from>
    <xdr:ext cx="469744" cy="259045"/>
    <xdr:sp macro="" textlink="">
      <xdr:nvSpPr>
        <xdr:cNvPr id="183" name="テキスト ボックス 182"/>
        <xdr:cNvSpPr txBox="1"/>
      </xdr:nvSpPr>
      <xdr:spPr>
        <a:xfrm>
          <a:off x="1784428" y="13354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71664</xdr:rowOff>
    </xdr:from>
    <xdr:to>
      <xdr:col>6</xdr:col>
      <xdr:colOff>38100</xdr:colOff>
      <xdr:row>78</xdr:row>
      <xdr:rowOff>1814</xdr:rowOff>
    </xdr:to>
    <xdr:sp macro="" textlink="">
      <xdr:nvSpPr>
        <xdr:cNvPr id="184" name="フローチャート: 判断 183"/>
        <xdr:cNvSpPr/>
      </xdr:nvSpPr>
      <xdr:spPr>
        <a:xfrm>
          <a:off x="1079500" y="1327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164391</xdr:rowOff>
    </xdr:from>
    <xdr:ext cx="469744" cy="259045"/>
    <xdr:sp macro="" textlink="">
      <xdr:nvSpPr>
        <xdr:cNvPr id="185" name="テキスト ボックス 184"/>
        <xdr:cNvSpPr txBox="1"/>
      </xdr:nvSpPr>
      <xdr:spPr>
        <a:xfrm>
          <a:off x="895428" y="13366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84648</xdr:rowOff>
    </xdr:from>
    <xdr:to>
      <xdr:col>24</xdr:col>
      <xdr:colOff>114300</xdr:colOff>
      <xdr:row>77</xdr:row>
      <xdr:rowOff>14798</xdr:rowOff>
    </xdr:to>
    <xdr:sp macro="" textlink="">
      <xdr:nvSpPr>
        <xdr:cNvPr id="191" name="楕円 190"/>
        <xdr:cNvSpPr/>
      </xdr:nvSpPr>
      <xdr:spPr>
        <a:xfrm>
          <a:off x="4584700" y="1311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107525</xdr:rowOff>
    </xdr:from>
    <xdr:ext cx="469744" cy="259045"/>
    <xdr:sp macro="" textlink="">
      <xdr:nvSpPr>
        <xdr:cNvPr id="192" name="維持補修費該当値テキスト"/>
        <xdr:cNvSpPr txBox="1"/>
      </xdr:nvSpPr>
      <xdr:spPr>
        <a:xfrm>
          <a:off x="4686300" y="12966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103942</xdr:rowOff>
    </xdr:from>
    <xdr:to>
      <xdr:col>20</xdr:col>
      <xdr:colOff>38100</xdr:colOff>
      <xdr:row>77</xdr:row>
      <xdr:rowOff>34092</xdr:rowOff>
    </xdr:to>
    <xdr:sp macro="" textlink="">
      <xdr:nvSpPr>
        <xdr:cNvPr id="193" name="楕円 192"/>
        <xdr:cNvSpPr/>
      </xdr:nvSpPr>
      <xdr:spPr>
        <a:xfrm>
          <a:off x="3746500" y="1313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50619</xdr:rowOff>
    </xdr:from>
    <xdr:ext cx="469744" cy="259045"/>
    <xdr:sp macro="" textlink="">
      <xdr:nvSpPr>
        <xdr:cNvPr id="194" name="テキスト ボックス 193"/>
        <xdr:cNvSpPr txBox="1"/>
      </xdr:nvSpPr>
      <xdr:spPr>
        <a:xfrm>
          <a:off x="3562428" y="12909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120126</xdr:rowOff>
    </xdr:from>
    <xdr:to>
      <xdr:col>15</xdr:col>
      <xdr:colOff>101600</xdr:colOff>
      <xdr:row>77</xdr:row>
      <xdr:rowOff>50276</xdr:rowOff>
    </xdr:to>
    <xdr:sp macro="" textlink="">
      <xdr:nvSpPr>
        <xdr:cNvPr id="195" name="楕円 194"/>
        <xdr:cNvSpPr/>
      </xdr:nvSpPr>
      <xdr:spPr>
        <a:xfrm>
          <a:off x="2857500" y="1315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66804</xdr:rowOff>
    </xdr:from>
    <xdr:ext cx="469744" cy="259045"/>
    <xdr:sp macro="" textlink="">
      <xdr:nvSpPr>
        <xdr:cNvPr id="196" name="テキスト ボックス 195"/>
        <xdr:cNvSpPr txBox="1"/>
      </xdr:nvSpPr>
      <xdr:spPr>
        <a:xfrm>
          <a:off x="2673428" y="12925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140198</xdr:rowOff>
    </xdr:from>
    <xdr:to>
      <xdr:col>10</xdr:col>
      <xdr:colOff>165100</xdr:colOff>
      <xdr:row>77</xdr:row>
      <xdr:rowOff>70348</xdr:rowOff>
    </xdr:to>
    <xdr:sp macro="" textlink="">
      <xdr:nvSpPr>
        <xdr:cNvPr id="197" name="楕円 196"/>
        <xdr:cNvSpPr/>
      </xdr:nvSpPr>
      <xdr:spPr>
        <a:xfrm>
          <a:off x="1968500" y="13170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86875</xdr:rowOff>
    </xdr:from>
    <xdr:ext cx="469744" cy="259045"/>
    <xdr:sp macro="" textlink="">
      <xdr:nvSpPr>
        <xdr:cNvPr id="198" name="テキスト ボックス 197"/>
        <xdr:cNvSpPr txBox="1"/>
      </xdr:nvSpPr>
      <xdr:spPr>
        <a:xfrm>
          <a:off x="1784428" y="12945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137547</xdr:rowOff>
    </xdr:from>
    <xdr:to>
      <xdr:col>6</xdr:col>
      <xdr:colOff>38100</xdr:colOff>
      <xdr:row>77</xdr:row>
      <xdr:rowOff>67697</xdr:rowOff>
    </xdr:to>
    <xdr:sp macro="" textlink="">
      <xdr:nvSpPr>
        <xdr:cNvPr id="199" name="楕円 198"/>
        <xdr:cNvSpPr/>
      </xdr:nvSpPr>
      <xdr:spPr>
        <a:xfrm>
          <a:off x="1079500" y="13167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84223</xdr:rowOff>
    </xdr:from>
    <xdr:ext cx="469744" cy="259045"/>
    <xdr:sp macro="" textlink="">
      <xdr:nvSpPr>
        <xdr:cNvPr id="200" name="テキスト ボックス 199"/>
        <xdr:cNvSpPr txBox="1"/>
      </xdr:nvSpPr>
      <xdr:spPr>
        <a:xfrm>
          <a:off x="895428" y="12942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2" name="直線コネクタ 21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3" name="テキスト ボックス 21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4" name="直線コネクタ 21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5" name="テキスト ボックス 21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6" name="直線コネクタ 21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7" name="テキスト ボックス 21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8" name="直線コネクタ 21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9" name="テキスト ボックス 21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0" name="直線コネクタ 21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1" name="テキスト ボックス 22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131890</xdr:rowOff>
    </xdr:from>
    <xdr:to>
      <xdr:col>24</xdr:col>
      <xdr:colOff>62865</xdr:colOff>
      <xdr:row>98</xdr:row>
      <xdr:rowOff>18751</xdr:rowOff>
    </xdr:to>
    <xdr:cxnSp macro="">
      <xdr:nvCxnSpPr>
        <xdr:cNvPr id="225" name="直線コネクタ 224"/>
        <xdr:cNvCxnSpPr/>
      </xdr:nvCxnSpPr>
      <xdr:spPr>
        <a:xfrm flipV="1">
          <a:off x="4633595" y="15562390"/>
          <a:ext cx="1270" cy="1258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22578</xdr:rowOff>
    </xdr:from>
    <xdr:ext cx="534377" cy="259045"/>
    <xdr:sp macro="" textlink="">
      <xdr:nvSpPr>
        <xdr:cNvPr id="226" name="扶助費最小値テキスト"/>
        <xdr:cNvSpPr txBox="1"/>
      </xdr:nvSpPr>
      <xdr:spPr>
        <a:xfrm>
          <a:off x="4686300" y="16824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18751</xdr:rowOff>
    </xdr:from>
    <xdr:to>
      <xdr:col>24</xdr:col>
      <xdr:colOff>152400</xdr:colOff>
      <xdr:row>98</xdr:row>
      <xdr:rowOff>18751</xdr:rowOff>
    </xdr:to>
    <xdr:cxnSp macro="">
      <xdr:nvCxnSpPr>
        <xdr:cNvPr id="227" name="直線コネクタ 226"/>
        <xdr:cNvCxnSpPr/>
      </xdr:nvCxnSpPr>
      <xdr:spPr>
        <a:xfrm>
          <a:off x="4546600" y="16820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78567</xdr:rowOff>
    </xdr:from>
    <xdr:ext cx="599010" cy="259045"/>
    <xdr:sp macro="" textlink="">
      <xdr:nvSpPr>
        <xdr:cNvPr id="228" name="扶助費最大値テキスト"/>
        <xdr:cNvSpPr txBox="1"/>
      </xdr:nvSpPr>
      <xdr:spPr>
        <a:xfrm>
          <a:off x="4686300" y="15337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131890</xdr:rowOff>
    </xdr:from>
    <xdr:to>
      <xdr:col>24</xdr:col>
      <xdr:colOff>152400</xdr:colOff>
      <xdr:row>90</xdr:row>
      <xdr:rowOff>131890</xdr:rowOff>
    </xdr:to>
    <xdr:cxnSp macro="">
      <xdr:nvCxnSpPr>
        <xdr:cNvPr id="229" name="直線コネクタ 228"/>
        <xdr:cNvCxnSpPr/>
      </xdr:nvCxnSpPr>
      <xdr:spPr>
        <a:xfrm>
          <a:off x="4546600" y="15562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113106</xdr:rowOff>
    </xdr:from>
    <xdr:to>
      <xdr:col>24</xdr:col>
      <xdr:colOff>63500</xdr:colOff>
      <xdr:row>94</xdr:row>
      <xdr:rowOff>165742</xdr:rowOff>
    </xdr:to>
    <xdr:cxnSp macro="">
      <xdr:nvCxnSpPr>
        <xdr:cNvPr id="230" name="直線コネクタ 229"/>
        <xdr:cNvCxnSpPr/>
      </xdr:nvCxnSpPr>
      <xdr:spPr>
        <a:xfrm flipV="1">
          <a:off x="3797300" y="16229406"/>
          <a:ext cx="838200" cy="52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31360</xdr:rowOff>
    </xdr:from>
    <xdr:ext cx="534377" cy="259045"/>
    <xdr:sp macro="" textlink="">
      <xdr:nvSpPr>
        <xdr:cNvPr id="231" name="扶助費平均値テキスト"/>
        <xdr:cNvSpPr txBox="1"/>
      </xdr:nvSpPr>
      <xdr:spPr>
        <a:xfrm>
          <a:off x="4686300" y="163191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52933</xdr:rowOff>
    </xdr:from>
    <xdr:to>
      <xdr:col>24</xdr:col>
      <xdr:colOff>114300</xdr:colOff>
      <xdr:row>95</xdr:row>
      <xdr:rowOff>154533</xdr:rowOff>
    </xdr:to>
    <xdr:sp macro="" textlink="">
      <xdr:nvSpPr>
        <xdr:cNvPr id="232" name="フローチャート: 判断 231"/>
        <xdr:cNvSpPr/>
      </xdr:nvSpPr>
      <xdr:spPr>
        <a:xfrm>
          <a:off x="4584700" y="1634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165742</xdr:rowOff>
    </xdr:from>
    <xdr:to>
      <xdr:col>19</xdr:col>
      <xdr:colOff>177800</xdr:colOff>
      <xdr:row>95</xdr:row>
      <xdr:rowOff>73901</xdr:rowOff>
    </xdr:to>
    <xdr:cxnSp macro="">
      <xdr:nvCxnSpPr>
        <xdr:cNvPr id="233" name="直線コネクタ 232"/>
        <xdr:cNvCxnSpPr/>
      </xdr:nvCxnSpPr>
      <xdr:spPr>
        <a:xfrm flipV="1">
          <a:off x="2908300" y="16282042"/>
          <a:ext cx="889000" cy="79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98406</xdr:rowOff>
    </xdr:from>
    <xdr:to>
      <xdr:col>20</xdr:col>
      <xdr:colOff>38100</xdr:colOff>
      <xdr:row>96</xdr:row>
      <xdr:rowOff>28556</xdr:rowOff>
    </xdr:to>
    <xdr:sp macro="" textlink="">
      <xdr:nvSpPr>
        <xdr:cNvPr id="234" name="フローチャート: 判断 233"/>
        <xdr:cNvSpPr/>
      </xdr:nvSpPr>
      <xdr:spPr>
        <a:xfrm>
          <a:off x="3746500" y="1638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19683</xdr:rowOff>
    </xdr:from>
    <xdr:ext cx="534377" cy="259045"/>
    <xdr:sp macro="" textlink="">
      <xdr:nvSpPr>
        <xdr:cNvPr id="235" name="テキスト ボックス 234"/>
        <xdr:cNvSpPr txBox="1"/>
      </xdr:nvSpPr>
      <xdr:spPr>
        <a:xfrm>
          <a:off x="3530111" y="16478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73901</xdr:rowOff>
    </xdr:from>
    <xdr:to>
      <xdr:col>15</xdr:col>
      <xdr:colOff>50800</xdr:colOff>
      <xdr:row>95</xdr:row>
      <xdr:rowOff>111582</xdr:rowOff>
    </xdr:to>
    <xdr:cxnSp macro="">
      <xdr:nvCxnSpPr>
        <xdr:cNvPr id="236" name="直線コネクタ 235"/>
        <xdr:cNvCxnSpPr/>
      </xdr:nvCxnSpPr>
      <xdr:spPr>
        <a:xfrm flipV="1">
          <a:off x="2019300" y="16361651"/>
          <a:ext cx="889000" cy="37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154546</xdr:rowOff>
    </xdr:from>
    <xdr:to>
      <xdr:col>15</xdr:col>
      <xdr:colOff>101600</xdr:colOff>
      <xdr:row>96</xdr:row>
      <xdr:rowOff>84696</xdr:rowOff>
    </xdr:to>
    <xdr:sp macro="" textlink="">
      <xdr:nvSpPr>
        <xdr:cNvPr id="237" name="フローチャート: 判断 236"/>
        <xdr:cNvSpPr/>
      </xdr:nvSpPr>
      <xdr:spPr>
        <a:xfrm>
          <a:off x="2857500" y="1644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75823</xdr:rowOff>
    </xdr:from>
    <xdr:ext cx="534377" cy="259045"/>
    <xdr:sp macro="" textlink="">
      <xdr:nvSpPr>
        <xdr:cNvPr id="238" name="テキスト ボックス 237"/>
        <xdr:cNvSpPr txBox="1"/>
      </xdr:nvSpPr>
      <xdr:spPr>
        <a:xfrm>
          <a:off x="2641111" y="1653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111582</xdr:rowOff>
    </xdr:from>
    <xdr:to>
      <xdr:col>10</xdr:col>
      <xdr:colOff>114300</xdr:colOff>
      <xdr:row>96</xdr:row>
      <xdr:rowOff>40182</xdr:rowOff>
    </xdr:to>
    <xdr:cxnSp macro="">
      <xdr:nvCxnSpPr>
        <xdr:cNvPr id="239" name="直線コネクタ 238"/>
        <xdr:cNvCxnSpPr/>
      </xdr:nvCxnSpPr>
      <xdr:spPr>
        <a:xfrm flipV="1">
          <a:off x="1130300" y="16399332"/>
          <a:ext cx="889000" cy="100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48400</xdr:rowOff>
    </xdr:from>
    <xdr:to>
      <xdr:col>10</xdr:col>
      <xdr:colOff>165100</xdr:colOff>
      <xdr:row>96</xdr:row>
      <xdr:rowOff>150000</xdr:rowOff>
    </xdr:to>
    <xdr:sp macro="" textlink="">
      <xdr:nvSpPr>
        <xdr:cNvPr id="240" name="フローチャート: 判断 239"/>
        <xdr:cNvSpPr/>
      </xdr:nvSpPr>
      <xdr:spPr>
        <a:xfrm>
          <a:off x="1968500" y="165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141127</xdr:rowOff>
    </xdr:from>
    <xdr:ext cx="534377" cy="259045"/>
    <xdr:sp macro="" textlink="">
      <xdr:nvSpPr>
        <xdr:cNvPr id="241" name="テキスト ボックス 240"/>
        <xdr:cNvSpPr txBox="1"/>
      </xdr:nvSpPr>
      <xdr:spPr>
        <a:xfrm>
          <a:off x="1752111" y="1660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145326</xdr:rowOff>
    </xdr:from>
    <xdr:to>
      <xdr:col>6</xdr:col>
      <xdr:colOff>38100</xdr:colOff>
      <xdr:row>97</xdr:row>
      <xdr:rowOff>75476</xdr:rowOff>
    </xdr:to>
    <xdr:sp macro="" textlink="">
      <xdr:nvSpPr>
        <xdr:cNvPr id="242" name="フローチャート: 判断 241"/>
        <xdr:cNvSpPr/>
      </xdr:nvSpPr>
      <xdr:spPr>
        <a:xfrm>
          <a:off x="1079500" y="16604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66603</xdr:rowOff>
    </xdr:from>
    <xdr:ext cx="534377" cy="259045"/>
    <xdr:sp macro="" textlink="">
      <xdr:nvSpPr>
        <xdr:cNvPr id="243" name="テキスト ボックス 242"/>
        <xdr:cNvSpPr txBox="1"/>
      </xdr:nvSpPr>
      <xdr:spPr>
        <a:xfrm>
          <a:off x="863111" y="16697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62306</xdr:rowOff>
    </xdr:from>
    <xdr:to>
      <xdr:col>24</xdr:col>
      <xdr:colOff>114300</xdr:colOff>
      <xdr:row>94</xdr:row>
      <xdr:rowOff>163906</xdr:rowOff>
    </xdr:to>
    <xdr:sp macro="" textlink="">
      <xdr:nvSpPr>
        <xdr:cNvPr id="249" name="楕円 248"/>
        <xdr:cNvSpPr/>
      </xdr:nvSpPr>
      <xdr:spPr>
        <a:xfrm>
          <a:off x="4584700" y="1617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85183</xdr:rowOff>
    </xdr:from>
    <xdr:ext cx="599010" cy="259045"/>
    <xdr:sp macro="" textlink="">
      <xdr:nvSpPr>
        <xdr:cNvPr id="250" name="扶助費該当値テキスト"/>
        <xdr:cNvSpPr txBox="1"/>
      </xdr:nvSpPr>
      <xdr:spPr>
        <a:xfrm>
          <a:off x="4686300" y="16030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114942</xdr:rowOff>
    </xdr:from>
    <xdr:to>
      <xdr:col>20</xdr:col>
      <xdr:colOff>38100</xdr:colOff>
      <xdr:row>95</xdr:row>
      <xdr:rowOff>45092</xdr:rowOff>
    </xdr:to>
    <xdr:sp macro="" textlink="">
      <xdr:nvSpPr>
        <xdr:cNvPr id="251" name="楕円 250"/>
        <xdr:cNvSpPr/>
      </xdr:nvSpPr>
      <xdr:spPr>
        <a:xfrm>
          <a:off x="3746500" y="1623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61619</xdr:rowOff>
    </xdr:from>
    <xdr:ext cx="534377" cy="259045"/>
    <xdr:sp macro="" textlink="">
      <xdr:nvSpPr>
        <xdr:cNvPr id="252" name="テキスト ボックス 251"/>
        <xdr:cNvSpPr txBox="1"/>
      </xdr:nvSpPr>
      <xdr:spPr>
        <a:xfrm>
          <a:off x="3530111" y="16006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23101</xdr:rowOff>
    </xdr:from>
    <xdr:to>
      <xdr:col>15</xdr:col>
      <xdr:colOff>101600</xdr:colOff>
      <xdr:row>95</xdr:row>
      <xdr:rowOff>124701</xdr:rowOff>
    </xdr:to>
    <xdr:sp macro="" textlink="">
      <xdr:nvSpPr>
        <xdr:cNvPr id="253" name="楕円 252"/>
        <xdr:cNvSpPr/>
      </xdr:nvSpPr>
      <xdr:spPr>
        <a:xfrm>
          <a:off x="2857500" y="1631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141228</xdr:rowOff>
    </xdr:from>
    <xdr:ext cx="534377" cy="259045"/>
    <xdr:sp macro="" textlink="">
      <xdr:nvSpPr>
        <xdr:cNvPr id="254" name="テキスト ボックス 253"/>
        <xdr:cNvSpPr txBox="1"/>
      </xdr:nvSpPr>
      <xdr:spPr>
        <a:xfrm>
          <a:off x="2641111" y="1608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60782</xdr:rowOff>
    </xdr:from>
    <xdr:to>
      <xdr:col>10</xdr:col>
      <xdr:colOff>165100</xdr:colOff>
      <xdr:row>95</xdr:row>
      <xdr:rowOff>162382</xdr:rowOff>
    </xdr:to>
    <xdr:sp macro="" textlink="">
      <xdr:nvSpPr>
        <xdr:cNvPr id="255" name="楕円 254"/>
        <xdr:cNvSpPr/>
      </xdr:nvSpPr>
      <xdr:spPr>
        <a:xfrm>
          <a:off x="1968500" y="16348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7459</xdr:rowOff>
    </xdr:from>
    <xdr:ext cx="534377" cy="259045"/>
    <xdr:sp macro="" textlink="">
      <xdr:nvSpPr>
        <xdr:cNvPr id="256" name="テキスト ボックス 255"/>
        <xdr:cNvSpPr txBox="1"/>
      </xdr:nvSpPr>
      <xdr:spPr>
        <a:xfrm>
          <a:off x="1752111" y="16123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160832</xdr:rowOff>
    </xdr:from>
    <xdr:to>
      <xdr:col>6</xdr:col>
      <xdr:colOff>38100</xdr:colOff>
      <xdr:row>96</xdr:row>
      <xdr:rowOff>90982</xdr:rowOff>
    </xdr:to>
    <xdr:sp macro="" textlink="">
      <xdr:nvSpPr>
        <xdr:cNvPr id="257" name="楕円 256"/>
        <xdr:cNvSpPr/>
      </xdr:nvSpPr>
      <xdr:spPr>
        <a:xfrm>
          <a:off x="1079500" y="16448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107509</xdr:rowOff>
    </xdr:from>
    <xdr:ext cx="534377" cy="259045"/>
    <xdr:sp macro="" textlink="">
      <xdr:nvSpPr>
        <xdr:cNvPr id="258" name="テキスト ボックス 257"/>
        <xdr:cNvSpPr txBox="1"/>
      </xdr:nvSpPr>
      <xdr:spPr>
        <a:xfrm>
          <a:off x="863111" y="1622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9" name="直線コネクタ 26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0" name="テキスト ボックス 269"/>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1" name="直線コネクタ 27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2" name="テキスト ボックス 271"/>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4" name="テキスト ボックス 27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5" name="直線コネクタ 27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6" name="テキスト ボックス 275"/>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7" name="直線コネクタ 27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8" name="テキスト ボックス 277"/>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0" name="テキスト ボックス 27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95276</xdr:rowOff>
    </xdr:from>
    <xdr:to>
      <xdr:col>54</xdr:col>
      <xdr:colOff>189865</xdr:colOff>
      <xdr:row>37</xdr:row>
      <xdr:rowOff>148844</xdr:rowOff>
    </xdr:to>
    <xdr:cxnSp macro="">
      <xdr:nvCxnSpPr>
        <xdr:cNvPr id="282" name="直線コネクタ 281"/>
        <xdr:cNvCxnSpPr/>
      </xdr:nvCxnSpPr>
      <xdr:spPr>
        <a:xfrm flipV="1">
          <a:off x="10475595" y="5238776"/>
          <a:ext cx="1270" cy="1253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152671</xdr:rowOff>
    </xdr:from>
    <xdr:ext cx="534377" cy="259045"/>
    <xdr:sp macro="" textlink="">
      <xdr:nvSpPr>
        <xdr:cNvPr id="283" name="補助費等最小値テキスト"/>
        <xdr:cNvSpPr txBox="1"/>
      </xdr:nvSpPr>
      <xdr:spPr>
        <a:xfrm>
          <a:off x="10528300" y="6496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148844</xdr:rowOff>
    </xdr:from>
    <xdr:to>
      <xdr:col>55</xdr:col>
      <xdr:colOff>88900</xdr:colOff>
      <xdr:row>37</xdr:row>
      <xdr:rowOff>148844</xdr:rowOff>
    </xdr:to>
    <xdr:cxnSp macro="">
      <xdr:nvCxnSpPr>
        <xdr:cNvPr id="284" name="直線コネクタ 283"/>
        <xdr:cNvCxnSpPr/>
      </xdr:nvCxnSpPr>
      <xdr:spPr>
        <a:xfrm>
          <a:off x="10388600" y="6492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41953</xdr:rowOff>
    </xdr:from>
    <xdr:ext cx="534377" cy="259045"/>
    <xdr:sp macro="" textlink="">
      <xdr:nvSpPr>
        <xdr:cNvPr id="285" name="補助費等最大値テキスト"/>
        <xdr:cNvSpPr txBox="1"/>
      </xdr:nvSpPr>
      <xdr:spPr>
        <a:xfrm>
          <a:off x="10528300" y="5014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95276</xdr:rowOff>
    </xdr:from>
    <xdr:to>
      <xdr:col>55</xdr:col>
      <xdr:colOff>88900</xdr:colOff>
      <xdr:row>30</xdr:row>
      <xdr:rowOff>95276</xdr:rowOff>
    </xdr:to>
    <xdr:cxnSp macro="">
      <xdr:nvCxnSpPr>
        <xdr:cNvPr id="286" name="直線コネクタ 285"/>
        <xdr:cNvCxnSpPr/>
      </xdr:nvCxnSpPr>
      <xdr:spPr>
        <a:xfrm>
          <a:off x="10388600" y="5238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16637</xdr:rowOff>
    </xdr:from>
    <xdr:to>
      <xdr:col>55</xdr:col>
      <xdr:colOff>0</xdr:colOff>
      <xdr:row>38</xdr:row>
      <xdr:rowOff>25247</xdr:rowOff>
    </xdr:to>
    <xdr:cxnSp macro="">
      <xdr:nvCxnSpPr>
        <xdr:cNvPr id="287" name="直線コネクタ 286"/>
        <xdr:cNvCxnSpPr/>
      </xdr:nvCxnSpPr>
      <xdr:spPr>
        <a:xfrm flipV="1">
          <a:off x="9639300" y="6360287"/>
          <a:ext cx="838200" cy="180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101871</xdr:rowOff>
    </xdr:from>
    <xdr:ext cx="534377" cy="259045"/>
    <xdr:sp macro="" textlink="">
      <xdr:nvSpPr>
        <xdr:cNvPr id="288" name="補助費等平均値テキスト"/>
        <xdr:cNvSpPr txBox="1"/>
      </xdr:nvSpPr>
      <xdr:spPr>
        <a:xfrm>
          <a:off x="10528300" y="5931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78994</xdr:rowOff>
    </xdr:from>
    <xdr:to>
      <xdr:col>55</xdr:col>
      <xdr:colOff>50800</xdr:colOff>
      <xdr:row>36</xdr:row>
      <xdr:rowOff>9144</xdr:rowOff>
    </xdr:to>
    <xdr:sp macro="" textlink="">
      <xdr:nvSpPr>
        <xdr:cNvPr id="289" name="フローチャート: 判断 288"/>
        <xdr:cNvSpPr/>
      </xdr:nvSpPr>
      <xdr:spPr>
        <a:xfrm>
          <a:off x="10426700" y="607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143186</xdr:rowOff>
    </xdr:from>
    <xdr:to>
      <xdr:col>50</xdr:col>
      <xdr:colOff>114300</xdr:colOff>
      <xdr:row>38</xdr:row>
      <xdr:rowOff>25247</xdr:rowOff>
    </xdr:to>
    <xdr:cxnSp macro="">
      <xdr:nvCxnSpPr>
        <xdr:cNvPr id="290" name="直線コネクタ 289"/>
        <xdr:cNvCxnSpPr/>
      </xdr:nvCxnSpPr>
      <xdr:spPr>
        <a:xfrm>
          <a:off x="8750300" y="6486836"/>
          <a:ext cx="889000" cy="53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76975</xdr:rowOff>
    </xdr:from>
    <xdr:to>
      <xdr:col>50</xdr:col>
      <xdr:colOff>165100</xdr:colOff>
      <xdr:row>36</xdr:row>
      <xdr:rowOff>7125</xdr:rowOff>
    </xdr:to>
    <xdr:sp macro="" textlink="">
      <xdr:nvSpPr>
        <xdr:cNvPr id="291" name="フローチャート: 判断 290"/>
        <xdr:cNvSpPr/>
      </xdr:nvSpPr>
      <xdr:spPr>
        <a:xfrm>
          <a:off x="9588500" y="6077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23652</xdr:rowOff>
    </xdr:from>
    <xdr:ext cx="534377" cy="259045"/>
    <xdr:sp macro="" textlink="">
      <xdr:nvSpPr>
        <xdr:cNvPr id="292" name="テキスト ボックス 291"/>
        <xdr:cNvSpPr txBox="1"/>
      </xdr:nvSpPr>
      <xdr:spPr>
        <a:xfrm>
          <a:off x="9372111" y="585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143186</xdr:rowOff>
    </xdr:from>
    <xdr:to>
      <xdr:col>45</xdr:col>
      <xdr:colOff>177800</xdr:colOff>
      <xdr:row>38</xdr:row>
      <xdr:rowOff>7989</xdr:rowOff>
    </xdr:to>
    <xdr:cxnSp macro="">
      <xdr:nvCxnSpPr>
        <xdr:cNvPr id="293" name="直線コネクタ 292"/>
        <xdr:cNvCxnSpPr/>
      </xdr:nvCxnSpPr>
      <xdr:spPr>
        <a:xfrm flipV="1">
          <a:off x="7861300" y="6486836"/>
          <a:ext cx="889000" cy="36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91529</xdr:rowOff>
    </xdr:from>
    <xdr:to>
      <xdr:col>46</xdr:col>
      <xdr:colOff>38100</xdr:colOff>
      <xdr:row>36</xdr:row>
      <xdr:rowOff>21679</xdr:rowOff>
    </xdr:to>
    <xdr:sp macro="" textlink="">
      <xdr:nvSpPr>
        <xdr:cNvPr id="294" name="フローチャート: 判断 293"/>
        <xdr:cNvSpPr/>
      </xdr:nvSpPr>
      <xdr:spPr>
        <a:xfrm>
          <a:off x="8699500" y="6092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38206</xdr:rowOff>
    </xdr:from>
    <xdr:ext cx="534377" cy="259045"/>
    <xdr:sp macro="" textlink="">
      <xdr:nvSpPr>
        <xdr:cNvPr id="295" name="テキスト ボックス 294"/>
        <xdr:cNvSpPr txBox="1"/>
      </xdr:nvSpPr>
      <xdr:spPr>
        <a:xfrm>
          <a:off x="8483111" y="5867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7989</xdr:rowOff>
    </xdr:from>
    <xdr:to>
      <xdr:col>41</xdr:col>
      <xdr:colOff>50800</xdr:colOff>
      <xdr:row>38</xdr:row>
      <xdr:rowOff>25514</xdr:rowOff>
    </xdr:to>
    <xdr:cxnSp macro="">
      <xdr:nvCxnSpPr>
        <xdr:cNvPr id="296" name="直線コネクタ 295"/>
        <xdr:cNvCxnSpPr/>
      </xdr:nvCxnSpPr>
      <xdr:spPr>
        <a:xfrm flipV="1">
          <a:off x="6972300" y="6523089"/>
          <a:ext cx="889000" cy="17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140164</xdr:rowOff>
    </xdr:from>
    <xdr:to>
      <xdr:col>41</xdr:col>
      <xdr:colOff>101600</xdr:colOff>
      <xdr:row>36</xdr:row>
      <xdr:rowOff>70314</xdr:rowOff>
    </xdr:to>
    <xdr:sp macro="" textlink="">
      <xdr:nvSpPr>
        <xdr:cNvPr id="297" name="フローチャート: 判断 296"/>
        <xdr:cNvSpPr/>
      </xdr:nvSpPr>
      <xdr:spPr>
        <a:xfrm>
          <a:off x="7810500" y="6140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86841</xdr:rowOff>
    </xdr:from>
    <xdr:ext cx="534377" cy="259045"/>
    <xdr:sp macro="" textlink="">
      <xdr:nvSpPr>
        <xdr:cNvPr id="298" name="テキスト ボックス 297"/>
        <xdr:cNvSpPr txBox="1"/>
      </xdr:nvSpPr>
      <xdr:spPr>
        <a:xfrm>
          <a:off x="7594111" y="591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98292</xdr:rowOff>
    </xdr:from>
    <xdr:to>
      <xdr:col>36</xdr:col>
      <xdr:colOff>165100</xdr:colOff>
      <xdr:row>36</xdr:row>
      <xdr:rowOff>28442</xdr:rowOff>
    </xdr:to>
    <xdr:sp macro="" textlink="">
      <xdr:nvSpPr>
        <xdr:cNvPr id="299" name="フローチャート: 判断 298"/>
        <xdr:cNvSpPr/>
      </xdr:nvSpPr>
      <xdr:spPr>
        <a:xfrm>
          <a:off x="6921500" y="609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44969</xdr:rowOff>
    </xdr:from>
    <xdr:ext cx="534377" cy="259045"/>
    <xdr:sp macro="" textlink="">
      <xdr:nvSpPr>
        <xdr:cNvPr id="300" name="テキスト ボックス 299"/>
        <xdr:cNvSpPr txBox="1"/>
      </xdr:nvSpPr>
      <xdr:spPr>
        <a:xfrm>
          <a:off x="6705111" y="587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137287</xdr:rowOff>
    </xdr:from>
    <xdr:to>
      <xdr:col>55</xdr:col>
      <xdr:colOff>50800</xdr:colOff>
      <xdr:row>37</xdr:row>
      <xdr:rowOff>67437</xdr:rowOff>
    </xdr:to>
    <xdr:sp macro="" textlink="">
      <xdr:nvSpPr>
        <xdr:cNvPr id="306" name="楕円 305"/>
        <xdr:cNvSpPr/>
      </xdr:nvSpPr>
      <xdr:spPr>
        <a:xfrm>
          <a:off x="10426700" y="6309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115714</xdr:rowOff>
    </xdr:from>
    <xdr:ext cx="534377" cy="259045"/>
    <xdr:sp macro="" textlink="">
      <xdr:nvSpPr>
        <xdr:cNvPr id="307" name="補助費等該当値テキスト"/>
        <xdr:cNvSpPr txBox="1"/>
      </xdr:nvSpPr>
      <xdr:spPr>
        <a:xfrm>
          <a:off x="10528300" y="6287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145898</xdr:rowOff>
    </xdr:from>
    <xdr:to>
      <xdr:col>50</xdr:col>
      <xdr:colOff>165100</xdr:colOff>
      <xdr:row>38</xdr:row>
      <xdr:rowOff>76048</xdr:rowOff>
    </xdr:to>
    <xdr:sp macro="" textlink="">
      <xdr:nvSpPr>
        <xdr:cNvPr id="308" name="楕円 307"/>
        <xdr:cNvSpPr/>
      </xdr:nvSpPr>
      <xdr:spPr>
        <a:xfrm>
          <a:off x="9588500" y="64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67174</xdr:rowOff>
    </xdr:from>
    <xdr:ext cx="534377" cy="259045"/>
    <xdr:sp macro="" textlink="">
      <xdr:nvSpPr>
        <xdr:cNvPr id="309" name="テキスト ボックス 308"/>
        <xdr:cNvSpPr txBox="1"/>
      </xdr:nvSpPr>
      <xdr:spPr>
        <a:xfrm>
          <a:off x="9372111" y="6582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92386</xdr:rowOff>
    </xdr:from>
    <xdr:to>
      <xdr:col>46</xdr:col>
      <xdr:colOff>38100</xdr:colOff>
      <xdr:row>38</xdr:row>
      <xdr:rowOff>22537</xdr:rowOff>
    </xdr:to>
    <xdr:sp macro="" textlink="">
      <xdr:nvSpPr>
        <xdr:cNvPr id="310" name="楕円 309"/>
        <xdr:cNvSpPr/>
      </xdr:nvSpPr>
      <xdr:spPr>
        <a:xfrm>
          <a:off x="8699500" y="643603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13663</xdr:rowOff>
    </xdr:from>
    <xdr:ext cx="534377" cy="259045"/>
    <xdr:sp macro="" textlink="">
      <xdr:nvSpPr>
        <xdr:cNvPr id="311" name="テキスト ボックス 310"/>
        <xdr:cNvSpPr txBox="1"/>
      </xdr:nvSpPr>
      <xdr:spPr>
        <a:xfrm>
          <a:off x="8483111" y="6528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128638</xdr:rowOff>
    </xdr:from>
    <xdr:to>
      <xdr:col>41</xdr:col>
      <xdr:colOff>101600</xdr:colOff>
      <xdr:row>38</xdr:row>
      <xdr:rowOff>58789</xdr:rowOff>
    </xdr:to>
    <xdr:sp macro="" textlink="">
      <xdr:nvSpPr>
        <xdr:cNvPr id="312" name="楕円 311"/>
        <xdr:cNvSpPr/>
      </xdr:nvSpPr>
      <xdr:spPr>
        <a:xfrm>
          <a:off x="7810500" y="647228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49916</xdr:rowOff>
    </xdr:from>
    <xdr:ext cx="534377" cy="259045"/>
    <xdr:sp macro="" textlink="">
      <xdr:nvSpPr>
        <xdr:cNvPr id="313" name="テキスト ボックス 312"/>
        <xdr:cNvSpPr txBox="1"/>
      </xdr:nvSpPr>
      <xdr:spPr>
        <a:xfrm>
          <a:off x="7594111" y="656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146164</xdr:rowOff>
    </xdr:from>
    <xdr:to>
      <xdr:col>36</xdr:col>
      <xdr:colOff>165100</xdr:colOff>
      <xdr:row>38</xdr:row>
      <xdr:rowOff>76315</xdr:rowOff>
    </xdr:to>
    <xdr:sp macro="" textlink="">
      <xdr:nvSpPr>
        <xdr:cNvPr id="314" name="楕円 313"/>
        <xdr:cNvSpPr/>
      </xdr:nvSpPr>
      <xdr:spPr>
        <a:xfrm>
          <a:off x="6921500" y="648981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67441</xdr:rowOff>
    </xdr:from>
    <xdr:ext cx="469744" cy="259045"/>
    <xdr:sp macro="" textlink="">
      <xdr:nvSpPr>
        <xdr:cNvPr id="315" name="テキスト ボックス 314"/>
        <xdr:cNvSpPr txBox="1"/>
      </xdr:nvSpPr>
      <xdr:spPr>
        <a:xfrm>
          <a:off x="6737428" y="6582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9" name="テキスト ボックス 32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1" name="テキスト ボックス 330"/>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3" name="テキスト ボックス 332"/>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5" name="テキスト ボックス 33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50686</xdr:rowOff>
    </xdr:from>
    <xdr:to>
      <xdr:col>54</xdr:col>
      <xdr:colOff>189865</xdr:colOff>
      <xdr:row>57</xdr:row>
      <xdr:rowOff>138836</xdr:rowOff>
    </xdr:to>
    <xdr:cxnSp macro="">
      <xdr:nvCxnSpPr>
        <xdr:cNvPr id="339" name="直線コネクタ 338"/>
        <xdr:cNvCxnSpPr/>
      </xdr:nvCxnSpPr>
      <xdr:spPr>
        <a:xfrm flipV="1">
          <a:off x="10475595" y="8623186"/>
          <a:ext cx="1270" cy="128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142663</xdr:rowOff>
    </xdr:from>
    <xdr:ext cx="534377" cy="259045"/>
    <xdr:sp macro="" textlink="">
      <xdr:nvSpPr>
        <xdr:cNvPr id="340" name="普通建設事業費最小値テキスト"/>
        <xdr:cNvSpPr txBox="1"/>
      </xdr:nvSpPr>
      <xdr:spPr>
        <a:xfrm>
          <a:off x="10528300" y="9915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138836</xdr:rowOff>
    </xdr:from>
    <xdr:to>
      <xdr:col>55</xdr:col>
      <xdr:colOff>88900</xdr:colOff>
      <xdr:row>57</xdr:row>
      <xdr:rowOff>138836</xdr:rowOff>
    </xdr:to>
    <xdr:cxnSp macro="">
      <xdr:nvCxnSpPr>
        <xdr:cNvPr id="341" name="直線コネクタ 340"/>
        <xdr:cNvCxnSpPr/>
      </xdr:nvCxnSpPr>
      <xdr:spPr>
        <a:xfrm>
          <a:off x="10388600" y="9911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168813</xdr:rowOff>
    </xdr:from>
    <xdr:ext cx="599010" cy="259045"/>
    <xdr:sp macro="" textlink="">
      <xdr:nvSpPr>
        <xdr:cNvPr id="342" name="普通建設事業費最大値テキスト"/>
        <xdr:cNvSpPr txBox="1"/>
      </xdr:nvSpPr>
      <xdr:spPr>
        <a:xfrm>
          <a:off x="10528300" y="8398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50686</xdr:rowOff>
    </xdr:from>
    <xdr:to>
      <xdr:col>55</xdr:col>
      <xdr:colOff>88900</xdr:colOff>
      <xdr:row>50</xdr:row>
      <xdr:rowOff>50686</xdr:rowOff>
    </xdr:to>
    <xdr:cxnSp macro="">
      <xdr:nvCxnSpPr>
        <xdr:cNvPr id="343" name="直線コネクタ 342"/>
        <xdr:cNvCxnSpPr/>
      </xdr:nvCxnSpPr>
      <xdr:spPr>
        <a:xfrm>
          <a:off x="10388600" y="8623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152946</xdr:rowOff>
    </xdr:from>
    <xdr:to>
      <xdr:col>55</xdr:col>
      <xdr:colOff>0</xdr:colOff>
      <xdr:row>55</xdr:row>
      <xdr:rowOff>170421</xdr:rowOff>
    </xdr:to>
    <xdr:cxnSp macro="">
      <xdr:nvCxnSpPr>
        <xdr:cNvPr id="344" name="直線コネクタ 343"/>
        <xdr:cNvCxnSpPr/>
      </xdr:nvCxnSpPr>
      <xdr:spPr>
        <a:xfrm flipV="1">
          <a:off x="9639300" y="9582696"/>
          <a:ext cx="838200" cy="17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80966</xdr:rowOff>
    </xdr:from>
    <xdr:ext cx="534377" cy="259045"/>
    <xdr:sp macro="" textlink="">
      <xdr:nvSpPr>
        <xdr:cNvPr id="345" name="普通建設事業費平均値テキスト"/>
        <xdr:cNvSpPr txBox="1"/>
      </xdr:nvSpPr>
      <xdr:spPr>
        <a:xfrm>
          <a:off x="10528300" y="95107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102539</xdr:rowOff>
    </xdr:from>
    <xdr:to>
      <xdr:col>55</xdr:col>
      <xdr:colOff>50800</xdr:colOff>
      <xdr:row>56</xdr:row>
      <xdr:rowOff>32689</xdr:rowOff>
    </xdr:to>
    <xdr:sp macro="" textlink="">
      <xdr:nvSpPr>
        <xdr:cNvPr id="346" name="フローチャート: 判断 345"/>
        <xdr:cNvSpPr/>
      </xdr:nvSpPr>
      <xdr:spPr>
        <a:xfrm>
          <a:off x="10426700" y="953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170421</xdr:rowOff>
    </xdr:from>
    <xdr:to>
      <xdr:col>50</xdr:col>
      <xdr:colOff>114300</xdr:colOff>
      <xdr:row>56</xdr:row>
      <xdr:rowOff>25336</xdr:rowOff>
    </xdr:to>
    <xdr:cxnSp macro="">
      <xdr:nvCxnSpPr>
        <xdr:cNvPr id="347" name="直線コネクタ 346"/>
        <xdr:cNvCxnSpPr/>
      </xdr:nvCxnSpPr>
      <xdr:spPr>
        <a:xfrm flipV="1">
          <a:off x="8750300" y="9600171"/>
          <a:ext cx="889000" cy="26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138671</xdr:rowOff>
    </xdr:from>
    <xdr:to>
      <xdr:col>50</xdr:col>
      <xdr:colOff>165100</xdr:colOff>
      <xdr:row>56</xdr:row>
      <xdr:rowOff>68821</xdr:rowOff>
    </xdr:to>
    <xdr:sp macro="" textlink="">
      <xdr:nvSpPr>
        <xdr:cNvPr id="348" name="フローチャート: 判断 347"/>
        <xdr:cNvSpPr/>
      </xdr:nvSpPr>
      <xdr:spPr>
        <a:xfrm>
          <a:off x="9588500" y="956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59948</xdr:rowOff>
    </xdr:from>
    <xdr:ext cx="534377" cy="259045"/>
    <xdr:sp macro="" textlink="">
      <xdr:nvSpPr>
        <xdr:cNvPr id="349" name="テキスト ボックス 348"/>
        <xdr:cNvSpPr txBox="1"/>
      </xdr:nvSpPr>
      <xdr:spPr>
        <a:xfrm>
          <a:off x="9372111" y="9661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25336</xdr:rowOff>
    </xdr:from>
    <xdr:to>
      <xdr:col>45</xdr:col>
      <xdr:colOff>177800</xdr:colOff>
      <xdr:row>56</xdr:row>
      <xdr:rowOff>135903</xdr:rowOff>
    </xdr:to>
    <xdr:cxnSp macro="">
      <xdr:nvCxnSpPr>
        <xdr:cNvPr id="350" name="直線コネクタ 349"/>
        <xdr:cNvCxnSpPr/>
      </xdr:nvCxnSpPr>
      <xdr:spPr>
        <a:xfrm flipV="1">
          <a:off x="7861300" y="9626536"/>
          <a:ext cx="889000" cy="110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126314</xdr:rowOff>
    </xdr:from>
    <xdr:to>
      <xdr:col>46</xdr:col>
      <xdr:colOff>38100</xdr:colOff>
      <xdr:row>56</xdr:row>
      <xdr:rowOff>56464</xdr:rowOff>
    </xdr:to>
    <xdr:sp macro="" textlink="">
      <xdr:nvSpPr>
        <xdr:cNvPr id="351" name="フローチャート: 判断 350"/>
        <xdr:cNvSpPr/>
      </xdr:nvSpPr>
      <xdr:spPr>
        <a:xfrm>
          <a:off x="8699500" y="9556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72991</xdr:rowOff>
    </xdr:from>
    <xdr:ext cx="534377" cy="259045"/>
    <xdr:sp macro="" textlink="">
      <xdr:nvSpPr>
        <xdr:cNvPr id="352" name="テキスト ボックス 351"/>
        <xdr:cNvSpPr txBox="1"/>
      </xdr:nvSpPr>
      <xdr:spPr>
        <a:xfrm>
          <a:off x="8483111" y="9331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135903</xdr:rowOff>
    </xdr:from>
    <xdr:to>
      <xdr:col>41</xdr:col>
      <xdr:colOff>50800</xdr:colOff>
      <xdr:row>57</xdr:row>
      <xdr:rowOff>97041</xdr:rowOff>
    </xdr:to>
    <xdr:cxnSp macro="">
      <xdr:nvCxnSpPr>
        <xdr:cNvPr id="353" name="直線コネクタ 352"/>
        <xdr:cNvCxnSpPr/>
      </xdr:nvCxnSpPr>
      <xdr:spPr>
        <a:xfrm flipV="1">
          <a:off x="6972300" y="9737103"/>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147803</xdr:rowOff>
    </xdr:from>
    <xdr:to>
      <xdr:col>41</xdr:col>
      <xdr:colOff>101600</xdr:colOff>
      <xdr:row>56</xdr:row>
      <xdr:rowOff>77953</xdr:rowOff>
    </xdr:to>
    <xdr:sp macro="" textlink="">
      <xdr:nvSpPr>
        <xdr:cNvPr id="354" name="フローチャート: 判断 353"/>
        <xdr:cNvSpPr/>
      </xdr:nvSpPr>
      <xdr:spPr>
        <a:xfrm>
          <a:off x="7810500" y="957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94480</xdr:rowOff>
    </xdr:from>
    <xdr:ext cx="534377" cy="259045"/>
    <xdr:sp macro="" textlink="">
      <xdr:nvSpPr>
        <xdr:cNvPr id="355" name="テキスト ボックス 354"/>
        <xdr:cNvSpPr txBox="1"/>
      </xdr:nvSpPr>
      <xdr:spPr>
        <a:xfrm>
          <a:off x="7594111" y="9352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155766</xdr:rowOff>
    </xdr:from>
    <xdr:to>
      <xdr:col>36</xdr:col>
      <xdr:colOff>165100</xdr:colOff>
      <xdr:row>56</xdr:row>
      <xdr:rowOff>85916</xdr:rowOff>
    </xdr:to>
    <xdr:sp macro="" textlink="">
      <xdr:nvSpPr>
        <xdr:cNvPr id="356" name="フローチャート: 判断 355"/>
        <xdr:cNvSpPr/>
      </xdr:nvSpPr>
      <xdr:spPr>
        <a:xfrm>
          <a:off x="6921500" y="9585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102443</xdr:rowOff>
    </xdr:from>
    <xdr:ext cx="534377" cy="259045"/>
    <xdr:sp macro="" textlink="">
      <xdr:nvSpPr>
        <xdr:cNvPr id="357" name="テキスト ボックス 356"/>
        <xdr:cNvSpPr txBox="1"/>
      </xdr:nvSpPr>
      <xdr:spPr>
        <a:xfrm>
          <a:off x="6705111" y="9360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102146</xdr:rowOff>
    </xdr:from>
    <xdr:to>
      <xdr:col>55</xdr:col>
      <xdr:colOff>50800</xdr:colOff>
      <xdr:row>56</xdr:row>
      <xdr:rowOff>32296</xdr:rowOff>
    </xdr:to>
    <xdr:sp macro="" textlink="">
      <xdr:nvSpPr>
        <xdr:cNvPr id="363" name="楕円 362"/>
        <xdr:cNvSpPr/>
      </xdr:nvSpPr>
      <xdr:spPr>
        <a:xfrm>
          <a:off x="10426700" y="9531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125023</xdr:rowOff>
    </xdr:from>
    <xdr:ext cx="534377" cy="259045"/>
    <xdr:sp macro="" textlink="">
      <xdr:nvSpPr>
        <xdr:cNvPr id="364" name="普通建設事業費該当値テキスト"/>
        <xdr:cNvSpPr txBox="1"/>
      </xdr:nvSpPr>
      <xdr:spPr>
        <a:xfrm>
          <a:off x="10528300" y="9383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119621</xdr:rowOff>
    </xdr:from>
    <xdr:to>
      <xdr:col>50</xdr:col>
      <xdr:colOff>165100</xdr:colOff>
      <xdr:row>56</xdr:row>
      <xdr:rowOff>49771</xdr:rowOff>
    </xdr:to>
    <xdr:sp macro="" textlink="">
      <xdr:nvSpPr>
        <xdr:cNvPr id="365" name="楕円 364"/>
        <xdr:cNvSpPr/>
      </xdr:nvSpPr>
      <xdr:spPr>
        <a:xfrm>
          <a:off x="9588500" y="9549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66298</xdr:rowOff>
    </xdr:from>
    <xdr:ext cx="534377" cy="259045"/>
    <xdr:sp macro="" textlink="">
      <xdr:nvSpPr>
        <xdr:cNvPr id="366" name="テキスト ボックス 365"/>
        <xdr:cNvSpPr txBox="1"/>
      </xdr:nvSpPr>
      <xdr:spPr>
        <a:xfrm>
          <a:off x="9372111" y="9324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145986</xdr:rowOff>
    </xdr:from>
    <xdr:to>
      <xdr:col>46</xdr:col>
      <xdr:colOff>38100</xdr:colOff>
      <xdr:row>56</xdr:row>
      <xdr:rowOff>76136</xdr:rowOff>
    </xdr:to>
    <xdr:sp macro="" textlink="">
      <xdr:nvSpPr>
        <xdr:cNvPr id="367" name="楕円 366"/>
        <xdr:cNvSpPr/>
      </xdr:nvSpPr>
      <xdr:spPr>
        <a:xfrm>
          <a:off x="8699500" y="957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67263</xdr:rowOff>
    </xdr:from>
    <xdr:ext cx="534377" cy="259045"/>
    <xdr:sp macro="" textlink="">
      <xdr:nvSpPr>
        <xdr:cNvPr id="368" name="テキスト ボックス 367"/>
        <xdr:cNvSpPr txBox="1"/>
      </xdr:nvSpPr>
      <xdr:spPr>
        <a:xfrm>
          <a:off x="8483111" y="9668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85103</xdr:rowOff>
    </xdr:from>
    <xdr:to>
      <xdr:col>41</xdr:col>
      <xdr:colOff>101600</xdr:colOff>
      <xdr:row>57</xdr:row>
      <xdr:rowOff>15253</xdr:rowOff>
    </xdr:to>
    <xdr:sp macro="" textlink="">
      <xdr:nvSpPr>
        <xdr:cNvPr id="369" name="楕円 368"/>
        <xdr:cNvSpPr/>
      </xdr:nvSpPr>
      <xdr:spPr>
        <a:xfrm>
          <a:off x="7810500" y="9686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6380</xdr:rowOff>
    </xdr:from>
    <xdr:ext cx="534377" cy="259045"/>
    <xdr:sp macro="" textlink="">
      <xdr:nvSpPr>
        <xdr:cNvPr id="370" name="テキスト ボックス 369"/>
        <xdr:cNvSpPr txBox="1"/>
      </xdr:nvSpPr>
      <xdr:spPr>
        <a:xfrm>
          <a:off x="7594111" y="9779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46241</xdr:rowOff>
    </xdr:from>
    <xdr:to>
      <xdr:col>36</xdr:col>
      <xdr:colOff>165100</xdr:colOff>
      <xdr:row>57</xdr:row>
      <xdr:rowOff>147841</xdr:rowOff>
    </xdr:to>
    <xdr:sp macro="" textlink="">
      <xdr:nvSpPr>
        <xdr:cNvPr id="371" name="楕円 370"/>
        <xdr:cNvSpPr/>
      </xdr:nvSpPr>
      <xdr:spPr>
        <a:xfrm>
          <a:off x="6921500" y="9818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138968</xdr:rowOff>
    </xdr:from>
    <xdr:ext cx="534377" cy="259045"/>
    <xdr:sp macro="" textlink="">
      <xdr:nvSpPr>
        <xdr:cNvPr id="372" name="テキスト ボックス 371"/>
        <xdr:cNvSpPr txBox="1"/>
      </xdr:nvSpPr>
      <xdr:spPr>
        <a:xfrm>
          <a:off x="6705111" y="9911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6" name="テキスト ボックス 38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8" name="テキスト ボックス 38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0" name="テキスト ボックス 38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2" name="テキスト ボックス 39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103467</xdr:rowOff>
    </xdr:from>
    <xdr:to>
      <xdr:col>54</xdr:col>
      <xdr:colOff>189865</xdr:colOff>
      <xdr:row>78</xdr:row>
      <xdr:rowOff>131493</xdr:rowOff>
    </xdr:to>
    <xdr:cxnSp macro="">
      <xdr:nvCxnSpPr>
        <xdr:cNvPr id="394" name="直線コネクタ 393"/>
        <xdr:cNvCxnSpPr/>
      </xdr:nvCxnSpPr>
      <xdr:spPr>
        <a:xfrm flipV="1">
          <a:off x="10475595" y="12276417"/>
          <a:ext cx="1270" cy="122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135320</xdr:rowOff>
    </xdr:from>
    <xdr:ext cx="378565" cy="259045"/>
    <xdr:sp macro="" textlink="">
      <xdr:nvSpPr>
        <xdr:cNvPr id="395" name="普通建設事業費 （ うち新規整備　）最小値テキスト"/>
        <xdr:cNvSpPr txBox="1"/>
      </xdr:nvSpPr>
      <xdr:spPr>
        <a:xfrm>
          <a:off x="10528300" y="13508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131493</xdr:rowOff>
    </xdr:from>
    <xdr:to>
      <xdr:col>55</xdr:col>
      <xdr:colOff>88900</xdr:colOff>
      <xdr:row>78</xdr:row>
      <xdr:rowOff>131493</xdr:rowOff>
    </xdr:to>
    <xdr:cxnSp macro="">
      <xdr:nvCxnSpPr>
        <xdr:cNvPr id="396" name="直線コネクタ 395"/>
        <xdr:cNvCxnSpPr/>
      </xdr:nvCxnSpPr>
      <xdr:spPr>
        <a:xfrm>
          <a:off x="10388600" y="13504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50144</xdr:rowOff>
    </xdr:from>
    <xdr:ext cx="534377" cy="259045"/>
    <xdr:sp macro="" textlink="">
      <xdr:nvSpPr>
        <xdr:cNvPr id="397" name="普通建設事業費 （ うち新規整備　）最大値テキスト"/>
        <xdr:cNvSpPr txBox="1"/>
      </xdr:nvSpPr>
      <xdr:spPr>
        <a:xfrm>
          <a:off x="10528300" y="1205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103467</xdr:rowOff>
    </xdr:from>
    <xdr:to>
      <xdr:col>55</xdr:col>
      <xdr:colOff>88900</xdr:colOff>
      <xdr:row>71</xdr:row>
      <xdr:rowOff>103467</xdr:rowOff>
    </xdr:to>
    <xdr:cxnSp macro="">
      <xdr:nvCxnSpPr>
        <xdr:cNvPr id="398" name="直線コネクタ 397"/>
        <xdr:cNvCxnSpPr/>
      </xdr:nvCxnSpPr>
      <xdr:spPr>
        <a:xfrm>
          <a:off x="10388600" y="12276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36373</xdr:rowOff>
    </xdr:from>
    <xdr:to>
      <xdr:col>55</xdr:col>
      <xdr:colOff>0</xdr:colOff>
      <xdr:row>76</xdr:row>
      <xdr:rowOff>51620</xdr:rowOff>
    </xdr:to>
    <xdr:cxnSp macro="">
      <xdr:nvCxnSpPr>
        <xdr:cNvPr id="399" name="直線コネクタ 398"/>
        <xdr:cNvCxnSpPr/>
      </xdr:nvCxnSpPr>
      <xdr:spPr>
        <a:xfrm>
          <a:off x="9639300" y="13066573"/>
          <a:ext cx="838200" cy="15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116887</xdr:rowOff>
    </xdr:from>
    <xdr:ext cx="534377" cy="259045"/>
    <xdr:sp macro="" textlink="">
      <xdr:nvSpPr>
        <xdr:cNvPr id="400" name="普通建設事業費 （ うち新規整備　）平均値テキスト"/>
        <xdr:cNvSpPr txBox="1"/>
      </xdr:nvSpPr>
      <xdr:spPr>
        <a:xfrm>
          <a:off x="10528300" y="131470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138460</xdr:rowOff>
    </xdr:from>
    <xdr:to>
      <xdr:col>55</xdr:col>
      <xdr:colOff>50800</xdr:colOff>
      <xdr:row>77</xdr:row>
      <xdr:rowOff>68610</xdr:rowOff>
    </xdr:to>
    <xdr:sp macro="" textlink="">
      <xdr:nvSpPr>
        <xdr:cNvPr id="401" name="フローチャート: 判断 400"/>
        <xdr:cNvSpPr/>
      </xdr:nvSpPr>
      <xdr:spPr>
        <a:xfrm>
          <a:off x="10426700" y="1316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36373</xdr:rowOff>
    </xdr:from>
    <xdr:to>
      <xdr:col>50</xdr:col>
      <xdr:colOff>114300</xdr:colOff>
      <xdr:row>77</xdr:row>
      <xdr:rowOff>29538</xdr:rowOff>
    </xdr:to>
    <xdr:cxnSp macro="">
      <xdr:nvCxnSpPr>
        <xdr:cNvPr id="402" name="直線コネクタ 401"/>
        <xdr:cNvCxnSpPr/>
      </xdr:nvCxnSpPr>
      <xdr:spPr>
        <a:xfrm flipV="1">
          <a:off x="8750300" y="13066573"/>
          <a:ext cx="889000" cy="164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139032</xdr:rowOff>
    </xdr:from>
    <xdr:to>
      <xdr:col>50</xdr:col>
      <xdr:colOff>165100</xdr:colOff>
      <xdr:row>77</xdr:row>
      <xdr:rowOff>69182</xdr:rowOff>
    </xdr:to>
    <xdr:sp macro="" textlink="">
      <xdr:nvSpPr>
        <xdr:cNvPr id="403" name="フローチャート: 判断 402"/>
        <xdr:cNvSpPr/>
      </xdr:nvSpPr>
      <xdr:spPr>
        <a:xfrm>
          <a:off x="9588500" y="1316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60309</xdr:rowOff>
    </xdr:from>
    <xdr:ext cx="534377" cy="259045"/>
    <xdr:sp macro="" textlink="">
      <xdr:nvSpPr>
        <xdr:cNvPr id="404" name="テキスト ボックス 403"/>
        <xdr:cNvSpPr txBox="1"/>
      </xdr:nvSpPr>
      <xdr:spPr>
        <a:xfrm>
          <a:off x="9372111" y="13261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72217</xdr:rowOff>
    </xdr:from>
    <xdr:to>
      <xdr:col>45</xdr:col>
      <xdr:colOff>177800</xdr:colOff>
      <xdr:row>77</xdr:row>
      <xdr:rowOff>29538</xdr:rowOff>
    </xdr:to>
    <xdr:cxnSp macro="">
      <xdr:nvCxnSpPr>
        <xdr:cNvPr id="405" name="直線コネクタ 404"/>
        <xdr:cNvCxnSpPr/>
      </xdr:nvCxnSpPr>
      <xdr:spPr>
        <a:xfrm>
          <a:off x="7861300" y="13102417"/>
          <a:ext cx="889000" cy="128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54198</xdr:rowOff>
    </xdr:from>
    <xdr:to>
      <xdr:col>46</xdr:col>
      <xdr:colOff>38100</xdr:colOff>
      <xdr:row>76</xdr:row>
      <xdr:rowOff>155798</xdr:rowOff>
    </xdr:to>
    <xdr:sp macro="" textlink="">
      <xdr:nvSpPr>
        <xdr:cNvPr id="406" name="フローチャート: 判断 405"/>
        <xdr:cNvSpPr/>
      </xdr:nvSpPr>
      <xdr:spPr>
        <a:xfrm>
          <a:off x="8699500" y="1308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875</xdr:rowOff>
    </xdr:from>
    <xdr:ext cx="534377" cy="259045"/>
    <xdr:sp macro="" textlink="">
      <xdr:nvSpPr>
        <xdr:cNvPr id="407" name="テキスト ボックス 406"/>
        <xdr:cNvSpPr txBox="1"/>
      </xdr:nvSpPr>
      <xdr:spPr>
        <a:xfrm>
          <a:off x="8483111" y="1285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112629</xdr:rowOff>
    </xdr:from>
    <xdr:to>
      <xdr:col>41</xdr:col>
      <xdr:colOff>101600</xdr:colOff>
      <xdr:row>77</xdr:row>
      <xdr:rowOff>42779</xdr:rowOff>
    </xdr:to>
    <xdr:sp macro="" textlink="">
      <xdr:nvSpPr>
        <xdr:cNvPr id="408" name="フローチャート: 判断 407"/>
        <xdr:cNvSpPr/>
      </xdr:nvSpPr>
      <xdr:spPr>
        <a:xfrm>
          <a:off x="7810500" y="13142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33906</xdr:rowOff>
    </xdr:from>
    <xdr:ext cx="534377" cy="259045"/>
    <xdr:sp macro="" textlink="">
      <xdr:nvSpPr>
        <xdr:cNvPr id="409" name="テキスト ボックス 408"/>
        <xdr:cNvSpPr txBox="1"/>
      </xdr:nvSpPr>
      <xdr:spPr>
        <a:xfrm>
          <a:off x="7594111" y="13235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820</xdr:rowOff>
    </xdr:from>
    <xdr:to>
      <xdr:col>55</xdr:col>
      <xdr:colOff>50800</xdr:colOff>
      <xdr:row>76</xdr:row>
      <xdr:rowOff>102420</xdr:rowOff>
    </xdr:to>
    <xdr:sp macro="" textlink="">
      <xdr:nvSpPr>
        <xdr:cNvPr id="415" name="楕円 414"/>
        <xdr:cNvSpPr/>
      </xdr:nvSpPr>
      <xdr:spPr>
        <a:xfrm>
          <a:off x="10426700" y="1303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23697</xdr:rowOff>
    </xdr:from>
    <xdr:ext cx="534377" cy="259045"/>
    <xdr:sp macro="" textlink="">
      <xdr:nvSpPr>
        <xdr:cNvPr id="416" name="普通建設事業費 （ うち新規整備　）該当値テキスト"/>
        <xdr:cNvSpPr txBox="1"/>
      </xdr:nvSpPr>
      <xdr:spPr>
        <a:xfrm>
          <a:off x="10528300" y="1288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157023</xdr:rowOff>
    </xdr:from>
    <xdr:to>
      <xdr:col>50</xdr:col>
      <xdr:colOff>165100</xdr:colOff>
      <xdr:row>76</xdr:row>
      <xdr:rowOff>87173</xdr:rowOff>
    </xdr:to>
    <xdr:sp macro="" textlink="">
      <xdr:nvSpPr>
        <xdr:cNvPr id="417" name="楕円 416"/>
        <xdr:cNvSpPr/>
      </xdr:nvSpPr>
      <xdr:spPr>
        <a:xfrm>
          <a:off x="9588500" y="13015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103700</xdr:rowOff>
    </xdr:from>
    <xdr:ext cx="534377" cy="259045"/>
    <xdr:sp macro="" textlink="">
      <xdr:nvSpPr>
        <xdr:cNvPr id="418" name="テキスト ボックス 417"/>
        <xdr:cNvSpPr txBox="1"/>
      </xdr:nvSpPr>
      <xdr:spPr>
        <a:xfrm>
          <a:off x="9372111" y="1279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150188</xdr:rowOff>
    </xdr:from>
    <xdr:to>
      <xdr:col>46</xdr:col>
      <xdr:colOff>38100</xdr:colOff>
      <xdr:row>77</xdr:row>
      <xdr:rowOff>80338</xdr:rowOff>
    </xdr:to>
    <xdr:sp macro="" textlink="">
      <xdr:nvSpPr>
        <xdr:cNvPr id="419" name="楕円 418"/>
        <xdr:cNvSpPr/>
      </xdr:nvSpPr>
      <xdr:spPr>
        <a:xfrm>
          <a:off x="8699500" y="13180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71465</xdr:rowOff>
    </xdr:from>
    <xdr:ext cx="534377" cy="259045"/>
    <xdr:sp macro="" textlink="">
      <xdr:nvSpPr>
        <xdr:cNvPr id="420" name="テキスト ボックス 419"/>
        <xdr:cNvSpPr txBox="1"/>
      </xdr:nvSpPr>
      <xdr:spPr>
        <a:xfrm>
          <a:off x="8483111" y="1327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21417</xdr:rowOff>
    </xdr:from>
    <xdr:to>
      <xdr:col>41</xdr:col>
      <xdr:colOff>101600</xdr:colOff>
      <xdr:row>76</xdr:row>
      <xdr:rowOff>123017</xdr:rowOff>
    </xdr:to>
    <xdr:sp macro="" textlink="">
      <xdr:nvSpPr>
        <xdr:cNvPr id="421" name="楕円 420"/>
        <xdr:cNvSpPr/>
      </xdr:nvSpPr>
      <xdr:spPr>
        <a:xfrm>
          <a:off x="7810500" y="13051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139544</xdr:rowOff>
    </xdr:from>
    <xdr:ext cx="534377" cy="259045"/>
    <xdr:sp macro="" textlink="">
      <xdr:nvSpPr>
        <xdr:cNvPr id="422" name="テキスト ボックス 421"/>
        <xdr:cNvSpPr txBox="1"/>
      </xdr:nvSpPr>
      <xdr:spPr>
        <a:xfrm>
          <a:off x="7594111" y="12826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3" name="直線コネクタ 43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4" name="テキスト ボックス 43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5" name="直線コネクタ 43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36" name="テキスト ボックス 435"/>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7" name="直線コネクタ 43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38" name="テキスト ボックス 437"/>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39" name="直線コネクタ 43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0" name="テキスト ボックス 439"/>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42" name="テキスト ボックス 441"/>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150833</xdr:rowOff>
    </xdr:from>
    <xdr:to>
      <xdr:col>54</xdr:col>
      <xdr:colOff>189865</xdr:colOff>
      <xdr:row>98</xdr:row>
      <xdr:rowOff>30087</xdr:rowOff>
    </xdr:to>
    <xdr:cxnSp macro="">
      <xdr:nvCxnSpPr>
        <xdr:cNvPr id="444" name="直線コネクタ 443"/>
        <xdr:cNvCxnSpPr/>
      </xdr:nvCxnSpPr>
      <xdr:spPr>
        <a:xfrm flipV="1">
          <a:off x="10475595" y="15581333"/>
          <a:ext cx="1270" cy="1250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33914</xdr:rowOff>
    </xdr:from>
    <xdr:ext cx="469744" cy="259045"/>
    <xdr:sp macro="" textlink="">
      <xdr:nvSpPr>
        <xdr:cNvPr id="445" name="普通建設事業費 （ うち更新整備　）最小値テキスト"/>
        <xdr:cNvSpPr txBox="1"/>
      </xdr:nvSpPr>
      <xdr:spPr>
        <a:xfrm>
          <a:off x="10528300" y="16836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30087</xdr:rowOff>
    </xdr:from>
    <xdr:to>
      <xdr:col>55</xdr:col>
      <xdr:colOff>88900</xdr:colOff>
      <xdr:row>98</xdr:row>
      <xdr:rowOff>30087</xdr:rowOff>
    </xdr:to>
    <xdr:cxnSp macro="">
      <xdr:nvCxnSpPr>
        <xdr:cNvPr id="446" name="直線コネクタ 445"/>
        <xdr:cNvCxnSpPr/>
      </xdr:nvCxnSpPr>
      <xdr:spPr>
        <a:xfrm>
          <a:off x="10388600" y="16832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97510</xdr:rowOff>
    </xdr:from>
    <xdr:ext cx="534377" cy="259045"/>
    <xdr:sp macro="" textlink="">
      <xdr:nvSpPr>
        <xdr:cNvPr id="447" name="普通建設事業費 （ うち更新整備　）最大値テキスト"/>
        <xdr:cNvSpPr txBox="1"/>
      </xdr:nvSpPr>
      <xdr:spPr>
        <a:xfrm>
          <a:off x="10528300" y="15356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150833</xdr:rowOff>
    </xdr:from>
    <xdr:to>
      <xdr:col>55</xdr:col>
      <xdr:colOff>88900</xdr:colOff>
      <xdr:row>90</xdr:row>
      <xdr:rowOff>150833</xdr:rowOff>
    </xdr:to>
    <xdr:cxnSp macro="">
      <xdr:nvCxnSpPr>
        <xdr:cNvPr id="448" name="直線コネクタ 447"/>
        <xdr:cNvCxnSpPr/>
      </xdr:nvCxnSpPr>
      <xdr:spPr>
        <a:xfrm>
          <a:off x="10388600" y="15581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99307</xdr:rowOff>
    </xdr:from>
    <xdr:to>
      <xdr:col>55</xdr:col>
      <xdr:colOff>0</xdr:colOff>
      <xdr:row>96</xdr:row>
      <xdr:rowOff>144135</xdr:rowOff>
    </xdr:to>
    <xdr:cxnSp macro="">
      <xdr:nvCxnSpPr>
        <xdr:cNvPr id="449" name="直線コネクタ 448"/>
        <xdr:cNvCxnSpPr/>
      </xdr:nvCxnSpPr>
      <xdr:spPr>
        <a:xfrm flipV="1">
          <a:off x="9639300" y="16558507"/>
          <a:ext cx="838200" cy="44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90495</xdr:rowOff>
    </xdr:from>
    <xdr:ext cx="534377" cy="259045"/>
    <xdr:sp macro="" textlink="">
      <xdr:nvSpPr>
        <xdr:cNvPr id="450" name="普通建設事業費 （ うち更新整備　）平均値テキスト"/>
        <xdr:cNvSpPr txBox="1"/>
      </xdr:nvSpPr>
      <xdr:spPr>
        <a:xfrm>
          <a:off x="10528300" y="16206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67618</xdr:rowOff>
    </xdr:from>
    <xdr:to>
      <xdr:col>55</xdr:col>
      <xdr:colOff>50800</xdr:colOff>
      <xdr:row>95</xdr:row>
      <xdr:rowOff>169218</xdr:rowOff>
    </xdr:to>
    <xdr:sp macro="" textlink="">
      <xdr:nvSpPr>
        <xdr:cNvPr id="451" name="フローチャート: 判断 450"/>
        <xdr:cNvSpPr/>
      </xdr:nvSpPr>
      <xdr:spPr>
        <a:xfrm>
          <a:off x="10426700" y="16355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100107</xdr:rowOff>
    </xdr:from>
    <xdr:to>
      <xdr:col>50</xdr:col>
      <xdr:colOff>114300</xdr:colOff>
      <xdr:row>96</xdr:row>
      <xdr:rowOff>144135</xdr:rowOff>
    </xdr:to>
    <xdr:cxnSp macro="">
      <xdr:nvCxnSpPr>
        <xdr:cNvPr id="452" name="直線コネクタ 451"/>
        <xdr:cNvCxnSpPr/>
      </xdr:nvCxnSpPr>
      <xdr:spPr>
        <a:xfrm>
          <a:off x="8750300" y="16559307"/>
          <a:ext cx="889000" cy="4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121475</xdr:rowOff>
    </xdr:from>
    <xdr:to>
      <xdr:col>50</xdr:col>
      <xdr:colOff>165100</xdr:colOff>
      <xdr:row>96</xdr:row>
      <xdr:rowOff>51625</xdr:rowOff>
    </xdr:to>
    <xdr:sp macro="" textlink="">
      <xdr:nvSpPr>
        <xdr:cNvPr id="453" name="フローチャート: 判断 452"/>
        <xdr:cNvSpPr/>
      </xdr:nvSpPr>
      <xdr:spPr>
        <a:xfrm>
          <a:off x="9588500" y="1640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68152</xdr:rowOff>
    </xdr:from>
    <xdr:ext cx="534377" cy="259045"/>
    <xdr:sp macro="" textlink="">
      <xdr:nvSpPr>
        <xdr:cNvPr id="454" name="テキスト ボックス 453"/>
        <xdr:cNvSpPr txBox="1"/>
      </xdr:nvSpPr>
      <xdr:spPr>
        <a:xfrm>
          <a:off x="9372111" y="1618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100107</xdr:rowOff>
    </xdr:from>
    <xdr:to>
      <xdr:col>45</xdr:col>
      <xdr:colOff>177800</xdr:colOff>
      <xdr:row>97</xdr:row>
      <xdr:rowOff>116452</xdr:rowOff>
    </xdr:to>
    <xdr:cxnSp macro="">
      <xdr:nvCxnSpPr>
        <xdr:cNvPr id="455" name="直線コネクタ 454"/>
        <xdr:cNvCxnSpPr/>
      </xdr:nvCxnSpPr>
      <xdr:spPr>
        <a:xfrm flipV="1">
          <a:off x="7861300" y="16559307"/>
          <a:ext cx="889000" cy="187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6902</xdr:rowOff>
    </xdr:from>
    <xdr:to>
      <xdr:col>46</xdr:col>
      <xdr:colOff>38100</xdr:colOff>
      <xdr:row>96</xdr:row>
      <xdr:rowOff>108502</xdr:rowOff>
    </xdr:to>
    <xdr:sp macro="" textlink="">
      <xdr:nvSpPr>
        <xdr:cNvPr id="456" name="フローチャート: 判断 455"/>
        <xdr:cNvSpPr/>
      </xdr:nvSpPr>
      <xdr:spPr>
        <a:xfrm>
          <a:off x="8699500" y="1646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125029</xdr:rowOff>
    </xdr:from>
    <xdr:ext cx="534377" cy="259045"/>
    <xdr:sp macro="" textlink="">
      <xdr:nvSpPr>
        <xdr:cNvPr id="457" name="テキスト ボックス 456"/>
        <xdr:cNvSpPr txBox="1"/>
      </xdr:nvSpPr>
      <xdr:spPr>
        <a:xfrm>
          <a:off x="8483111" y="1624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37099</xdr:rowOff>
    </xdr:from>
    <xdr:to>
      <xdr:col>41</xdr:col>
      <xdr:colOff>101600</xdr:colOff>
      <xdr:row>96</xdr:row>
      <xdr:rowOff>138699</xdr:rowOff>
    </xdr:to>
    <xdr:sp macro="" textlink="">
      <xdr:nvSpPr>
        <xdr:cNvPr id="458" name="フローチャート: 判断 457"/>
        <xdr:cNvSpPr/>
      </xdr:nvSpPr>
      <xdr:spPr>
        <a:xfrm>
          <a:off x="7810500" y="16496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155226</xdr:rowOff>
    </xdr:from>
    <xdr:ext cx="534377" cy="259045"/>
    <xdr:sp macro="" textlink="">
      <xdr:nvSpPr>
        <xdr:cNvPr id="459" name="テキスト ボックス 458"/>
        <xdr:cNvSpPr txBox="1"/>
      </xdr:nvSpPr>
      <xdr:spPr>
        <a:xfrm>
          <a:off x="7594111" y="16271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0" name="テキスト ボックス 45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1" name="テキスト ボックス 46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2" name="テキスト ボックス 46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3" name="テキスト ボックス 46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4" name="テキスト ボックス 46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48507</xdr:rowOff>
    </xdr:from>
    <xdr:to>
      <xdr:col>55</xdr:col>
      <xdr:colOff>50800</xdr:colOff>
      <xdr:row>96</xdr:row>
      <xdr:rowOff>150107</xdr:rowOff>
    </xdr:to>
    <xdr:sp macro="" textlink="">
      <xdr:nvSpPr>
        <xdr:cNvPr id="465" name="楕円 464"/>
        <xdr:cNvSpPr/>
      </xdr:nvSpPr>
      <xdr:spPr>
        <a:xfrm>
          <a:off x="10426700" y="16507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26934</xdr:rowOff>
    </xdr:from>
    <xdr:ext cx="534377" cy="259045"/>
    <xdr:sp macro="" textlink="">
      <xdr:nvSpPr>
        <xdr:cNvPr id="466" name="普通建設事業費 （ うち更新整備　）該当値テキスト"/>
        <xdr:cNvSpPr txBox="1"/>
      </xdr:nvSpPr>
      <xdr:spPr>
        <a:xfrm>
          <a:off x="10528300" y="16486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93335</xdr:rowOff>
    </xdr:from>
    <xdr:to>
      <xdr:col>50</xdr:col>
      <xdr:colOff>165100</xdr:colOff>
      <xdr:row>97</xdr:row>
      <xdr:rowOff>23485</xdr:rowOff>
    </xdr:to>
    <xdr:sp macro="" textlink="">
      <xdr:nvSpPr>
        <xdr:cNvPr id="467" name="楕円 466"/>
        <xdr:cNvSpPr/>
      </xdr:nvSpPr>
      <xdr:spPr>
        <a:xfrm>
          <a:off x="9588500" y="1655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14612</xdr:rowOff>
    </xdr:from>
    <xdr:ext cx="534377" cy="259045"/>
    <xdr:sp macro="" textlink="">
      <xdr:nvSpPr>
        <xdr:cNvPr id="468" name="テキスト ボックス 467"/>
        <xdr:cNvSpPr txBox="1"/>
      </xdr:nvSpPr>
      <xdr:spPr>
        <a:xfrm>
          <a:off x="9372111" y="16645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49307</xdr:rowOff>
    </xdr:from>
    <xdr:to>
      <xdr:col>46</xdr:col>
      <xdr:colOff>38100</xdr:colOff>
      <xdr:row>96</xdr:row>
      <xdr:rowOff>150907</xdr:rowOff>
    </xdr:to>
    <xdr:sp macro="" textlink="">
      <xdr:nvSpPr>
        <xdr:cNvPr id="469" name="楕円 468"/>
        <xdr:cNvSpPr/>
      </xdr:nvSpPr>
      <xdr:spPr>
        <a:xfrm>
          <a:off x="8699500" y="1650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142034</xdr:rowOff>
    </xdr:from>
    <xdr:ext cx="534377" cy="259045"/>
    <xdr:sp macro="" textlink="">
      <xdr:nvSpPr>
        <xdr:cNvPr id="470" name="テキスト ボックス 469"/>
        <xdr:cNvSpPr txBox="1"/>
      </xdr:nvSpPr>
      <xdr:spPr>
        <a:xfrm>
          <a:off x="8483111" y="16601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65652</xdr:rowOff>
    </xdr:from>
    <xdr:to>
      <xdr:col>41</xdr:col>
      <xdr:colOff>101600</xdr:colOff>
      <xdr:row>97</xdr:row>
      <xdr:rowOff>167252</xdr:rowOff>
    </xdr:to>
    <xdr:sp macro="" textlink="">
      <xdr:nvSpPr>
        <xdr:cNvPr id="471" name="楕円 470"/>
        <xdr:cNvSpPr/>
      </xdr:nvSpPr>
      <xdr:spPr>
        <a:xfrm>
          <a:off x="7810500" y="16696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97</xdr:row>
      <xdr:rowOff>158379</xdr:rowOff>
    </xdr:from>
    <xdr:ext cx="469744" cy="259045"/>
    <xdr:sp macro="" textlink="">
      <xdr:nvSpPr>
        <xdr:cNvPr id="472" name="テキスト ボックス 471"/>
        <xdr:cNvSpPr txBox="1"/>
      </xdr:nvSpPr>
      <xdr:spPr>
        <a:xfrm>
          <a:off x="7626428" y="16789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3" name="正方形/長方形 47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4" name="正方形/長方形 47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5" name="正方形/長方形 47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6" name="正方形/長方形 47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77" name="正方形/長方形 47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78" name="正方形/長方形 47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79" name="正方形/長方形 47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0" name="正方形/長方形 47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1" name="テキスト ボックス 48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2" name="直線コネクタ 48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83" name="直線コネクタ 48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84" name="テキスト ボックス 483"/>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85" name="直線コネクタ 48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35</xdr:row>
      <xdr:rowOff>54627</xdr:rowOff>
    </xdr:from>
    <xdr:ext cx="467179" cy="259045"/>
    <xdr:sp macro="" textlink="">
      <xdr:nvSpPr>
        <xdr:cNvPr id="486" name="テキスト ボックス 485"/>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87" name="直線コネクタ 48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111777</xdr:rowOff>
    </xdr:from>
    <xdr:ext cx="467179" cy="259045"/>
    <xdr:sp macro="" textlink="">
      <xdr:nvSpPr>
        <xdr:cNvPr id="488" name="テキスト ボックス 487"/>
        <xdr:cNvSpPr txBox="1"/>
      </xdr:nvSpPr>
      <xdr:spPr>
        <a:xfrm>
          <a:off x="11978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89" name="直線コネクタ 48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168927</xdr:rowOff>
    </xdr:from>
    <xdr:ext cx="467179" cy="259045"/>
    <xdr:sp macro="" textlink="">
      <xdr:nvSpPr>
        <xdr:cNvPr id="490" name="テキスト ボックス 489"/>
        <xdr:cNvSpPr txBox="1"/>
      </xdr:nvSpPr>
      <xdr:spPr>
        <a:xfrm>
          <a:off x="11978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1" name="直線コネクタ 49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492" name="テキスト ボックス 491"/>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146101</xdr:rowOff>
    </xdr:from>
    <xdr:to>
      <xdr:col>85</xdr:col>
      <xdr:colOff>126364</xdr:colOff>
      <xdr:row>38</xdr:row>
      <xdr:rowOff>139700</xdr:rowOff>
    </xdr:to>
    <xdr:cxnSp macro="">
      <xdr:nvCxnSpPr>
        <xdr:cNvPr id="494" name="直線コネクタ 493"/>
        <xdr:cNvCxnSpPr/>
      </xdr:nvCxnSpPr>
      <xdr:spPr>
        <a:xfrm flipV="1">
          <a:off x="16317595" y="5289601"/>
          <a:ext cx="1269" cy="1365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495"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496" name="直線コネクタ 495"/>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92778</xdr:rowOff>
    </xdr:from>
    <xdr:ext cx="469744" cy="259045"/>
    <xdr:sp macro="" textlink="">
      <xdr:nvSpPr>
        <xdr:cNvPr id="497" name="災害復旧事業費最大値テキスト"/>
        <xdr:cNvSpPr txBox="1"/>
      </xdr:nvSpPr>
      <xdr:spPr>
        <a:xfrm>
          <a:off x="16370300" y="5064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146101</xdr:rowOff>
    </xdr:from>
    <xdr:to>
      <xdr:col>86</xdr:col>
      <xdr:colOff>25400</xdr:colOff>
      <xdr:row>30</xdr:row>
      <xdr:rowOff>146101</xdr:rowOff>
    </xdr:to>
    <xdr:cxnSp macro="">
      <xdr:nvCxnSpPr>
        <xdr:cNvPr id="498" name="直線コネクタ 497"/>
        <xdr:cNvCxnSpPr/>
      </xdr:nvCxnSpPr>
      <xdr:spPr>
        <a:xfrm>
          <a:off x="16230600" y="5289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499" name="直線コネクタ 498"/>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162526</xdr:rowOff>
    </xdr:from>
    <xdr:ext cx="378565" cy="259045"/>
    <xdr:sp macro="" textlink="">
      <xdr:nvSpPr>
        <xdr:cNvPr id="500" name="災害復旧事業費平均値テキスト"/>
        <xdr:cNvSpPr txBox="1"/>
      </xdr:nvSpPr>
      <xdr:spPr>
        <a:xfrm>
          <a:off x="16370300" y="633472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139649</xdr:rowOff>
    </xdr:from>
    <xdr:to>
      <xdr:col>85</xdr:col>
      <xdr:colOff>177800</xdr:colOff>
      <xdr:row>38</xdr:row>
      <xdr:rowOff>69799</xdr:rowOff>
    </xdr:to>
    <xdr:sp macro="" textlink="">
      <xdr:nvSpPr>
        <xdr:cNvPr id="501" name="フローチャート: 判断 500"/>
        <xdr:cNvSpPr/>
      </xdr:nvSpPr>
      <xdr:spPr>
        <a:xfrm>
          <a:off x="16268700" y="6483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02" name="直線コネクタ 501"/>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40894</xdr:rowOff>
    </xdr:from>
    <xdr:to>
      <xdr:col>81</xdr:col>
      <xdr:colOff>101600</xdr:colOff>
      <xdr:row>38</xdr:row>
      <xdr:rowOff>142494</xdr:rowOff>
    </xdr:to>
    <xdr:sp macro="" textlink="">
      <xdr:nvSpPr>
        <xdr:cNvPr id="503" name="フローチャート: 判断 502"/>
        <xdr:cNvSpPr/>
      </xdr:nvSpPr>
      <xdr:spPr>
        <a:xfrm>
          <a:off x="15430500" y="6555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36</xdr:row>
      <xdr:rowOff>159021</xdr:rowOff>
    </xdr:from>
    <xdr:ext cx="378565" cy="259045"/>
    <xdr:sp macro="" textlink="">
      <xdr:nvSpPr>
        <xdr:cNvPr id="504" name="テキスト ボックス 503"/>
        <xdr:cNvSpPr txBox="1"/>
      </xdr:nvSpPr>
      <xdr:spPr>
        <a:xfrm>
          <a:off x="15292017" y="6331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138329</xdr:rowOff>
    </xdr:from>
    <xdr:to>
      <xdr:col>76</xdr:col>
      <xdr:colOff>114300</xdr:colOff>
      <xdr:row>38</xdr:row>
      <xdr:rowOff>139700</xdr:rowOff>
    </xdr:to>
    <xdr:cxnSp macro="">
      <xdr:nvCxnSpPr>
        <xdr:cNvPr id="505" name="直線コネクタ 504"/>
        <xdr:cNvCxnSpPr/>
      </xdr:nvCxnSpPr>
      <xdr:spPr>
        <a:xfrm>
          <a:off x="13703300" y="6653429"/>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120904</xdr:rowOff>
    </xdr:from>
    <xdr:to>
      <xdr:col>76</xdr:col>
      <xdr:colOff>165100</xdr:colOff>
      <xdr:row>38</xdr:row>
      <xdr:rowOff>51054</xdr:rowOff>
    </xdr:to>
    <xdr:sp macro="" textlink="">
      <xdr:nvSpPr>
        <xdr:cNvPr id="506" name="フローチャート: 判断 505"/>
        <xdr:cNvSpPr/>
      </xdr:nvSpPr>
      <xdr:spPr>
        <a:xfrm>
          <a:off x="14541500" y="646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67581</xdr:rowOff>
    </xdr:from>
    <xdr:ext cx="378565" cy="259045"/>
    <xdr:sp macro="" textlink="">
      <xdr:nvSpPr>
        <xdr:cNvPr id="507" name="テキスト ボックス 506"/>
        <xdr:cNvSpPr txBox="1"/>
      </xdr:nvSpPr>
      <xdr:spPr>
        <a:xfrm>
          <a:off x="14403017" y="6239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138329</xdr:rowOff>
    </xdr:from>
    <xdr:to>
      <xdr:col>71</xdr:col>
      <xdr:colOff>177800</xdr:colOff>
      <xdr:row>38</xdr:row>
      <xdr:rowOff>139700</xdr:rowOff>
    </xdr:to>
    <xdr:cxnSp macro="">
      <xdr:nvCxnSpPr>
        <xdr:cNvPr id="508" name="直線コネクタ 507"/>
        <xdr:cNvCxnSpPr/>
      </xdr:nvCxnSpPr>
      <xdr:spPr>
        <a:xfrm flipV="1">
          <a:off x="12814300" y="6653429"/>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112217</xdr:rowOff>
    </xdr:from>
    <xdr:to>
      <xdr:col>72</xdr:col>
      <xdr:colOff>38100</xdr:colOff>
      <xdr:row>38</xdr:row>
      <xdr:rowOff>42367</xdr:rowOff>
    </xdr:to>
    <xdr:sp macro="" textlink="">
      <xdr:nvSpPr>
        <xdr:cNvPr id="509" name="フローチャート: 判断 508"/>
        <xdr:cNvSpPr/>
      </xdr:nvSpPr>
      <xdr:spPr>
        <a:xfrm>
          <a:off x="13652500" y="6455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58894</xdr:rowOff>
    </xdr:from>
    <xdr:ext cx="378565" cy="259045"/>
    <xdr:sp macro="" textlink="">
      <xdr:nvSpPr>
        <xdr:cNvPr id="510" name="テキスト ボックス 509"/>
        <xdr:cNvSpPr txBox="1"/>
      </xdr:nvSpPr>
      <xdr:spPr>
        <a:xfrm>
          <a:off x="13514017" y="62310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61925</xdr:rowOff>
    </xdr:from>
    <xdr:to>
      <xdr:col>67</xdr:col>
      <xdr:colOff>101600</xdr:colOff>
      <xdr:row>37</xdr:row>
      <xdr:rowOff>163525</xdr:rowOff>
    </xdr:to>
    <xdr:sp macro="" textlink="">
      <xdr:nvSpPr>
        <xdr:cNvPr id="511" name="フローチャート: 判断 510"/>
        <xdr:cNvSpPr/>
      </xdr:nvSpPr>
      <xdr:spPr>
        <a:xfrm>
          <a:off x="12763500" y="6405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8602</xdr:rowOff>
    </xdr:from>
    <xdr:ext cx="378565" cy="259045"/>
    <xdr:sp macro="" textlink="">
      <xdr:nvSpPr>
        <xdr:cNvPr id="512" name="テキスト ボックス 511"/>
        <xdr:cNvSpPr txBox="1"/>
      </xdr:nvSpPr>
      <xdr:spPr>
        <a:xfrm>
          <a:off x="12625017" y="61808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3" name="テキスト ボックス 51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4" name="テキスト ボックス 51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15" name="テキスト ボックス 51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16" name="テキスト ボックス 51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17" name="テキスト ボックス 51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18" name="楕円 517"/>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19" name="災害復旧事業費該当値テキスト"/>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20" name="楕円 519"/>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21" name="テキスト ボックス 520"/>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22" name="楕円 521"/>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23" name="テキスト ボックス 522"/>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87529</xdr:rowOff>
    </xdr:from>
    <xdr:to>
      <xdr:col>72</xdr:col>
      <xdr:colOff>38100</xdr:colOff>
      <xdr:row>39</xdr:row>
      <xdr:rowOff>17679</xdr:rowOff>
    </xdr:to>
    <xdr:sp macro="" textlink="">
      <xdr:nvSpPr>
        <xdr:cNvPr id="524" name="楕円 523"/>
        <xdr:cNvSpPr/>
      </xdr:nvSpPr>
      <xdr:spPr>
        <a:xfrm>
          <a:off x="13652500" y="660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8806</xdr:rowOff>
    </xdr:from>
    <xdr:ext cx="249299" cy="259045"/>
    <xdr:sp macro="" textlink="">
      <xdr:nvSpPr>
        <xdr:cNvPr id="525" name="テキスト ボックス 524"/>
        <xdr:cNvSpPr txBox="1"/>
      </xdr:nvSpPr>
      <xdr:spPr>
        <a:xfrm>
          <a:off x="13578650" y="669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26" name="楕円 525"/>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27" name="テキスト ボックス 526"/>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28" name="正方形/長方形 52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29" name="正方形/長方形 52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0" name="正方形/長方形 52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1" name="正方形/長方形 53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2" name="正方形/長方形 53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3" name="正方形/長方形 53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4" name="正方形/長方形 53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5" name="正方形/長方形 53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6" name="テキスト ボックス 53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37" name="直線コネクタ 53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38" name="直線コネクタ 53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39" name="テキスト ボックス 53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0" name="直線コネクタ 53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1" name="テキスト ボックス 54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3" name="直線コネクタ 54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5" name="直線コネクタ 54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4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7" name="直線コネクタ 54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48" name="直線コネクタ 54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4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0" name="フローチャート: 判断 54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1" name="直線コネクタ 55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2" name="フローチャート: 判断 55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3" name="テキスト ボックス 55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4" name="直線コネクタ 55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55" name="フローチャート: 判断 55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56" name="テキスト ボックス 55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57" name="直線コネクタ 55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58" name="フローチャート: 判断 55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59" name="テキスト ボックス 55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0" name="フローチャート: 判断 55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1" name="テキスト ボックス 56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2" name="テキスト ボックス 56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3" name="テキスト ボックス 56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4" name="テキスト ボックス 56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5" name="テキスト ボックス 56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66" name="テキスト ボックス 56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楕円 56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6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69" name="楕円 56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0" name="テキスト ボックス 56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1" name="楕円 57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2" name="テキスト ボックス 57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3" name="楕円 57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4" name="テキスト ボックス 57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楕円 57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76" name="テキスト ボックス 57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77" name="正方形/長方形 57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78" name="正方形/長方形 57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79" name="正方形/長方形 57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0" name="正方形/長方形 57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1" name="正方形/長方形 58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2" name="正方形/長方形 58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3" name="正方形/長方形 58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4" name="正方形/長方形 58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5" name="テキスト ボックス 58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6" name="直線コネクタ 58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87" name="直線コネクタ 58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88" name="テキスト ボックス 58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89" name="直線コネクタ 58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0" name="テキスト ボックス 58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1" name="直線コネクタ 59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592" name="テキスト ボックス 59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3" name="直線コネクタ 59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594" name="テキスト ボックス 59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595" name="直線コネクタ 59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596" name="テキスト ボックス 595"/>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597" name="直線コネクタ 59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598" name="テキスト ボックス 59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59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143243</xdr:rowOff>
    </xdr:from>
    <xdr:to>
      <xdr:col>85</xdr:col>
      <xdr:colOff>126364</xdr:colOff>
      <xdr:row>77</xdr:row>
      <xdr:rowOff>126136</xdr:rowOff>
    </xdr:to>
    <xdr:cxnSp macro="">
      <xdr:nvCxnSpPr>
        <xdr:cNvPr id="600" name="直線コネクタ 599"/>
        <xdr:cNvCxnSpPr/>
      </xdr:nvCxnSpPr>
      <xdr:spPr>
        <a:xfrm flipV="1">
          <a:off x="16317595" y="12316193"/>
          <a:ext cx="1269" cy="1011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129963</xdr:rowOff>
    </xdr:from>
    <xdr:ext cx="534377" cy="259045"/>
    <xdr:sp macro="" textlink="">
      <xdr:nvSpPr>
        <xdr:cNvPr id="601" name="公債費最小値テキスト"/>
        <xdr:cNvSpPr txBox="1"/>
      </xdr:nvSpPr>
      <xdr:spPr>
        <a:xfrm>
          <a:off x="16370300" y="13331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126136</xdr:rowOff>
    </xdr:from>
    <xdr:to>
      <xdr:col>86</xdr:col>
      <xdr:colOff>25400</xdr:colOff>
      <xdr:row>77</xdr:row>
      <xdr:rowOff>126136</xdr:rowOff>
    </xdr:to>
    <xdr:cxnSp macro="">
      <xdr:nvCxnSpPr>
        <xdr:cNvPr id="602" name="直線コネクタ 601"/>
        <xdr:cNvCxnSpPr/>
      </xdr:nvCxnSpPr>
      <xdr:spPr>
        <a:xfrm>
          <a:off x="16230600" y="13327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89920</xdr:rowOff>
    </xdr:from>
    <xdr:ext cx="534377" cy="259045"/>
    <xdr:sp macro="" textlink="">
      <xdr:nvSpPr>
        <xdr:cNvPr id="603" name="公債費最大値テキスト"/>
        <xdr:cNvSpPr txBox="1"/>
      </xdr:nvSpPr>
      <xdr:spPr>
        <a:xfrm>
          <a:off x="16370300" y="12091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143243</xdr:rowOff>
    </xdr:from>
    <xdr:to>
      <xdr:col>86</xdr:col>
      <xdr:colOff>25400</xdr:colOff>
      <xdr:row>71</xdr:row>
      <xdr:rowOff>143243</xdr:rowOff>
    </xdr:to>
    <xdr:cxnSp macro="">
      <xdr:nvCxnSpPr>
        <xdr:cNvPr id="604" name="直線コネクタ 603"/>
        <xdr:cNvCxnSpPr/>
      </xdr:nvCxnSpPr>
      <xdr:spPr>
        <a:xfrm>
          <a:off x="16230600" y="12316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116878</xdr:rowOff>
    </xdr:from>
    <xdr:to>
      <xdr:col>85</xdr:col>
      <xdr:colOff>127000</xdr:colOff>
      <xdr:row>77</xdr:row>
      <xdr:rowOff>126136</xdr:rowOff>
    </xdr:to>
    <xdr:cxnSp macro="">
      <xdr:nvCxnSpPr>
        <xdr:cNvPr id="605" name="直線コネクタ 604"/>
        <xdr:cNvCxnSpPr/>
      </xdr:nvCxnSpPr>
      <xdr:spPr>
        <a:xfrm>
          <a:off x="15481300" y="13318528"/>
          <a:ext cx="838200" cy="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104176</xdr:rowOff>
    </xdr:from>
    <xdr:ext cx="534377" cy="259045"/>
    <xdr:sp macro="" textlink="">
      <xdr:nvSpPr>
        <xdr:cNvPr id="606" name="公債費平均値テキスト"/>
        <xdr:cNvSpPr txBox="1"/>
      </xdr:nvSpPr>
      <xdr:spPr>
        <a:xfrm>
          <a:off x="16370300" y="127914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81299</xdr:rowOff>
    </xdr:from>
    <xdr:to>
      <xdr:col>85</xdr:col>
      <xdr:colOff>177800</xdr:colOff>
      <xdr:row>76</xdr:row>
      <xdr:rowOff>11449</xdr:rowOff>
    </xdr:to>
    <xdr:sp macro="" textlink="">
      <xdr:nvSpPr>
        <xdr:cNvPr id="607" name="フローチャート: 判断 606"/>
        <xdr:cNvSpPr/>
      </xdr:nvSpPr>
      <xdr:spPr>
        <a:xfrm>
          <a:off x="16268700" y="12940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104724</xdr:rowOff>
    </xdr:from>
    <xdr:to>
      <xdr:col>81</xdr:col>
      <xdr:colOff>50800</xdr:colOff>
      <xdr:row>77</xdr:row>
      <xdr:rowOff>116878</xdr:rowOff>
    </xdr:to>
    <xdr:cxnSp macro="">
      <xdr:nvCxnSpPr>
        <xdr:cNvPr id="608" name="直線コネクタ 607"/>
        <xdr:cNvCxnSpPr/>
      </xdr:nvCxnSpPr>
      <xdr:spPr>
        <a:xfrm>
          <a:off x="14592300" y="13306374"/>
          <a:ext cx="889000" cy="12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72193</xdr:rowOff>
    </xdr:from>
    <xdr:to>
      <xdr:col>81</xdr:col>
      <xdr:colOff>101600</xdr:colOff>
      <xdr:row>76</xdr:row>
      <xdr:rowOff>2344</xdr:rowOff>
    </xdr:to>
    <xdr:sp macro="" textlink="">
      <xdr:nvSpPr>
        <xdr:cNvPr id="609" name="フローチャート: 判断 608"/>
        <xdr:cNvSpPr/>
      </xdr:nvSpPr>
      <xdr:spPr>
        <a:xfrm>
          <a:off x="15430500" y="1293094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18870</xdr:rowOff>
    </xdr:from>
    <xdr:ext cx="534377" cy="259045"/>
    <xdr:sp macro="" textlink="">
      <xdr:nvSpPr>
        <xdr:cNvPr id="610" name="テキスト ボックス 609"/>
        <xdr:cNvSpPr txBox="1"/>
      </xdr:nvSpPr>
      <xdr:spPr>
        <a:xfrm>
          <a:off x="15214111" y="12706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49040</xdr:rowOff>
    </xdr:from>
    <xdr:to>
      <xdr:col>76</xdr:col>
      <xdr:colOff>114300</xdr:colOff>
      <xdr:row>77</xdr:row>
      <xdr:rowOff>104724</xdr:rowOff>
    </xdr:to>
    <xdr:cxnSp macro="">
      <xdr:nvCxnSpPr>
        <xdr:cNvPr id="611" name="直線コネクタ 610"/>
        <xdr:cNvCxnSpPr/>
      </xdr:nvCxnSpPr>
      <xdr:spPr>
        <a:xfrm>
          <a:off x="13703300" y="13250690"/>
          <a:ext cx="889000" cy="55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40570</xdr:rowOff>
    </xdr:from>
    <xdr:to>
      <xdr:col>76</xdr:col>
      <xdr:colOff>165100</xdr:colOff>
      <xdr:row>75</xdr:row>
      <xdr:rowOff>142170</xdr:rowOff>
    </xdr:to>
    <xdr:sp macro="" textlink="">
      <xdr:nvSpPr>
        <xdr:cNvPr id="612" name="フローチャート: 判断 611"/>
        <xdr:cNvSpPr/>
      </xdr:nvSpPr>
      <xdr:spPr>
        <a:xfrm>
          <a:off x="14541500" y="128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158697</xdr:rowOff>
    </xdr:from>
    <xdr:ext cx="534377" cy="259045"/>
    <xdr:sp macro="" textlink="">
      <xdr:nvSpPr>
        <xdr:cNvPr id="613" name="テキスト ボックス 612"/>
        <xdr:cNvSpPr txBox="1"/>
      </xdr:nvSpPr>
      <xdr:spPr>
        <a:xfrm>
          <a:off x="14325111" y="1267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25991</xdr:rowOff>
    </xdr:from>
    <xdr:to>
      <xdr:col>71</xdr:col>
      <xdr:colOff>177800</xdr:colOff>
      <xdr:row>77</xdr:row>
      <xdr:rowOff>49040</xdr:rowOff>
    </xdr:to>
    <xdr:cxnSp macro="">
      <xdr:nvCxnSpPr>
        <xdr:cNvPr id="614" name="直線コネクタ 613"/>
        <xdr:cNvCxnSpPr/>
      </xdr:nvCxnSpPr>
      <xdr:spPr>
        <a:xfrm>
          <a:off x="12814300" y="13227641"/>
          <a:ext cx="889000" cy="23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6299</xdr:rowOff>
    </xdr:from>
    <xdr:to>
      <xdr:col>72</xdr:col>
      <xdr:colOff>38100</xdr:colOff>
      <xdr:row>75</xdr:row>
      <xdr:rowOff>107899</xdr:rowOff>
    </xdr:to>
    <xdr:sp macro="" textlink="">
      <xdr:nvSpPr>
        <xdr:cNvPr id="615" name="フローチャート: 判断 614"/>
        <xdr:cNvSpPr/>
      </xdr:nvSpPr>
      <xdr:spPr>
        <a:xfrm>
          <a:off x="13652500" y="12865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124426</xdr:rowOff>
    </xdr:from>
    <xdr:ext cx="534377" cy="259045"/>
    <xdr:sp macro="" textlink="">
      <xdr:nvSpPr>
        <xdr:cNvPr id="616" name="テキスト ボックス 615"/>
        <xdr:cNvSpPr txBox="1"/>
      </xdr:nvSpPr>
      <xdr:spPr>
        <a:xfrm>
          <a:off x="13436111" y="12640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7328</xdr:rowOff>
    </xdr:from>
    <xdr:to>
      <xdr:col>67</xdr:col>
      <xdr:colOff>101600</xdr:colOff>
      <xdr:row>75</xdr:row>
      <xdr:rowOff>108928</xdr:rowOff>
    </xdr:to>
    <xdr:sp macro="" textlink="">
      <xdr:nvSpPr>
        <xdr:cNvPr id="617" name="フローチャート: 判断 616"/>
        <xdr:cNvSpPr/>
      </xdr:nvSpPr>
      <xdr:spPr>
        <a:xfrm>
          <a:off x="12763500" y="1286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125455</xdr:rowOff>
    </xdr:from>
    <xdr:ext cx="534377" cy="259045"/>
    <xdr:sp macro="" textlink="">
      <xdr:nvSpPr>
        <xdr:cNvPr id="618" name="テキスト ボックス 617"/>
        <xdr:cNvSpPr txBox="1"/>
      </xdr:nvSpPr>
      <xdr:spPr>
        <a:xfrm>
          <a:off x="12547111" y="1264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19" name="テキスト ボックス 61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0" name="テキスト ボックス 61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1" name="テキスト ボックス 62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2" name="テキスト ボックス 62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3" name="テキスト ボックス 62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75336</xdr:rowOff>
    </xdr:from>
    <xdr:to>
      <xdr:col>85</xdr:col>
      <xdr:colOff>177800</xdr:colOff>
      <xdr:row>78</xdr:row>
      <xdr:rowOff>5486</xdr:rowOff>
    </xdr:to>
    <xdr:sp macro="" textlink="">
      <xdr:nvSpPr>
        <xdr:cNvPr id="624" name="楕円 623"/>
        <xdr:cNvSpPr/>
      </xdr:nvSpPr>
      <xdr:spPr>
        <a:xfrm>
          <a:off x="16268700" y="1327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161713</xdr:rowOff>
    </xdr:from>
    <xdr:ext cx="534377" cy="259045"/>
    <xdr:sp macro="" textlink="">
      <xdr:nvSpPr>
        <xdr:cNvPr id="625" name="公債費該当値テキスト"/>
        <xdr:cNvSpPr txBox="1"/>
      </xdr:nvSpPr>
      <xdr:spPr>
        <a:xfrm>
          <a:off x="16370300" y="1319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66078</xdr:rowOff>
    </xdr:from>
    <xdr:to>
      <xdr:col>81</xdr:col>
      <xdr:colOff>101600</xdr:colOff>
      <xdr:row>77</xdr:row>
      <xdr:rowOff>167678</xdr:rowOff>
    </xdr:to>
    <xdr:sp macro="" textlink="">
      <xdr:nvSpPr>
        <xdr:cNvPr id="626" name="楕円 625"/>
        <xdr:cNvSpPr/>
      </xdr:nvSpPr>
      <xdr:spPr>
        <a:xfrm>
          <a:off x="15430500" y="1326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158805</xdr:rowOff>
    </xdr:from>
    <xdr:ext cx="534377" cy="259045"/>
    <xdr:sp macro="" textlink="">
      <xdr:nvSpPr>
        <xdr:cNvPr id="627" name="テキスト ボックス 626"/>
        <xdr:cNvSpPr txBox="1"/>
      </xdr:nvSpPr>
      <xdr:spPr>
        <a:xfrm>
          <a:off x="15214111" y="13360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53924</xdr:rowOff>
    </xdr:from>
    <xdr:to>
      <xdr:col>76</xdr:col>
      <xdr:colOff>165100</xdr:colOff>
      <xdr:row>77</xdr:row>
      <xdr:rowOff>155524</xdr:rowOff>
    </xdr:to>
    <xdr:sp macro="" textlink="">
      <xdr:nvSpPr>
        <xdr:cNvPr id="628" name="楕円 627"/>
        <xdr:cNvSpPr/>
      </xdr:nvSpPr>
      <xdr:spPr>
        <a:xfrm>
          <a:off x="14541500" y="13255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146651</xdr:rowOff>
    </xdr:from>
    <xdr:ext cx="534377" cy="259045"/>
    <xdr:sp macro="" textlink="">
      <xdr:nvSpPr>
        <xdr:cNvPr id="629" name="テキスト ボックス 628"/>
        <xdr:cNvSpPr txBox="1"/>
      </xdr:nvSpPr>
      <xdr:spPr>
        <a:xfrm>
          <a:off x="14325111" y="13348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169690</xdr:rowOff>
    </xdr:from>
    <xdr:to>
      <xdr:col>72</xdr:col>
      <xdr:colOff>38100</xdr:colOff>
      <xdr:row>77</xdr:row>
      <xdr:rowOff>99840</xdr:rowOff>
    </xdr:to>
    <xdr:sp macro="" textlink="">
      <xdr:nvSpPr>
        <xdr:cNvPr id="630" name="楕円 629"/>
        <xdr:cNvSpPr/>
      </xdr:nvSpPr>
      <xdr:spPr>
        <a:xfrm>
          <a:off x="13652500" y="1319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90967</xdr:rowOff>
    </xdr:from>
    <xdr:ext cx="534377" cy="259045"/>
    <xdr:sp macro="" textlink="">
      <xdr:nvSpPr>
        <xdr:cNvPr id="631" name="テキスト ボックス 630"/>
        <xdr:cNvSpPr txBox="1"/>
      </xdr:nvSpPr>
      <xdr:spPr>
        <a:xfrm>
          <a:off x="13436111" y="13292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146641</xdr:rowOff>
    </xdr:from>
    <xdr:to>
      <xdr:col>67</xdr:col>
      <xdr:colOff>101600</xdr:colOff>
      <xdr:row>77</xdr:row>
      <xdr:rowOff>76791</xdr:rowOff>
    </xdr:to>
    <xdr:sp macro="" textlink="">
      <xdr:nvSpPr>
        <xdr:cNvPr id="632" name="楕円 631"/>
        <xdr:cNvSpPr/>
      </xdr:nvSpPr>
      <xdr:spPr>
        <a:xfrm>
          <a:off x="12763500" y="13176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67918</xdr:rowOff>
    </xdr:from>
    <xdr:ext cx="534377" cy="259045"/>
    <xdr:sp macro="" textlink="">
      <xdr:nvSpPr>
        <xdr:cNvPr id="633" name="テキスト ボックス 632"/>
        <xdr:cNvSpPr txBox="1"/>
      </xdr:nvSpPr>
      <xdr:spPr>
        <a:xfrm>
          <a:off x="12547111" y="1326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4" name="正方形/長方形 63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35" name="正方形/長方形 63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36" name="正方形/長方形 63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37" name="正方形/長方形 63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38" name="正方形/長方形 63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39" name="正方形/長方形 63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0" name="正方形/長方形 63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1" name="正方形/長方形 64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2" name="テキスト ボックス 64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3" name="直線コネクタ 64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44" name="直線コネクタ 64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45" name="テキスト ボックス 64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46" name="直線コネクタ 64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47" name="テキスト ボックス 646"/>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48" name="直線コネクタ 64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49" name="テキスト ボックス 648"/>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0" name="直線コネクタ 64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51" name="テキスト ボックス 650"/>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53" name="テキスト ボックス 652"/>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59689</xdr:rowOff>
    </xdr:from>
    <xdr:to>
      <xdr:col>85</xdr:col>
      <xdr:colOff>126364</xdr:colOff>
      <xdr:row>98</xdr:row>
      <xdr:rowOff>139198</xdr:rowOff>
    </xdr:to>
    <xdr:cxnSp macro="">
      <xdr:nvCxnSpPr>
        <xdr:cNvPr id="655" name="直線コネクタ 654"/>
        <xdr:cNvCxnSpPr/>
      </xdr:nvCxnSpPr>
      <xdr:spPr>
        <a:xfrm flipV="1">
          <a:off x="16317595" y="15661639"/>
          <a:ext cx="1269" cy="1279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143025</xdr:rowOff>
    </xdr:from>
    <xdr:ext cx="313932" cy="259045"/>
    <xdr:sp macro="" textlink="">
      <xdr:nvSpPr>
        <xdr:cNvPr id="656" name="積立金最小値テキスト"/>
        <xdr:cNvSpPr txBox="1"/>
      </xdr:nvSpPr>
      <xdr:spPr>
        <a:xfrm>
          <a:off x="16370300" y="16945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139198</xdr:rowOff>
    </xdr:from>
    <xdr:to>
      <xdr:col>86</xdr:col>
      <xdr:colOff>25400</xdr:colOff>
      <xdr:row>98</xdr:row>
      <xdr:rowOff>139198</xdr:rowOff>
    </xdr:to>
    <xdr:cxnSp macro="">
      <xdr:nvCxnSpPr>
        <xdr:cNvPr id="657" name="直線コネクタ 656"/>
        <xdr:cNvCxnSpPr/>
      </xdr:nvCxnSpPr>
      <xdr:spPr>
        <a:xfrm>
          <a:off x="16230600" y="16941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6366</xdr:rowOff>
    </xdr:from>
    <xdr:ext cx="534377" cy="259045"/>
    <xdr:sp macro="" textlink="">
      <xdr:nvSpPr>
        <xdr:cNvPr id="658" name="積立金最大値テキスト"/>
        <xdr:cNvSpPr txBox="1"/>
      </xdr:nvSpPr>
      <xdr:spPr>
        <a:xfrm>
          <a:off x="16370300" y="15436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59689</xdr:rowOff>
    </xdr:from>
    <xdr:to>
      <xdr:col>86</xdr:col>
      <xdr:colOff>25400</xdr:colOff>
      <xdr:row>91</xdr:row>
      <xdr:rowOff>59689</xdr:rowOff>
    </xdr:to>
    <xdr:cxnSp macro="">
      <xdr:nvCxnSpPr>
        <xdr:cNvPr id="659" name="直線コネクタ 658"/>
        <xdr:cNvCxnSpPr/>
      </xdr:nvCxnSpPr>
      <xdr:spPr>
        <a:xfrm>
          <a:off x="16230600" y="15661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161325</xdr:rowOff>
    </xdr:from>
    <xdr:to>
      <xdr:col>85</xdr:col>
      <xdr:colOff>127000</xdr:colOff>
      <xdr:row>98</xdr:row>
      <xdr:rowOff>79716</xdr:rowOff>
    </xdr:to>
    <xdr:cxnSp macro="">
      <xdr:nvCxnSpPr>
        <xdr:cNvPr id="660" name="直線コネクタ 659"/>
        <xdr:cNvCxnSpPr/>
      </xdr:nvCxnSpPr>
      <xdr:spPr>
        <a:xfrm flipV="1">
          <a:off x="15481300" y="16791975"/>
          <a:ext cx="838200" cy="89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45620</xdr:rowOff>
    </xdr:from>
    <xdr:ext cx="469744" cy="259045"/>
    <xdr:sp macro="" textlink="">
      <xdr:nvSpPr>
        <xdr:cNvPr id="661" name="積立金平均値テキスト"/>
        <xdr:cNvSpPr txBox="1"/>
      </xdr:nvSpPr>
      <xdr:spPr>
        <a:xfrm>
          <a:off x="16370300" y="165048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22743</xdr:rowOff>
    </xdr:from>
    <xdr:to>
      <xdr:col>85</xdr:col>
      <xdr:colOff>177800</xdr:colOff>
      <xdr:row>97</xdr:row>
      <xdr:rowOff>124343</xdr:rowOff>
    </xdr:to>
    <xdr:sp macro="" textlink="">
      <xdr:nvSpPr>
        <xdr:cNvPr id="662" name="フローチャート: 判断 661"/>
        <xdr:cNvSpPr/>
      </xdr:nvSpPr>
      <xdr:spPr>
        <a:xfrm>
          <a:off x="16268700" y="1665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42042</xdr:rowOff>
    </xdr:from>
    <xdr:to>
      <xdr:col>81</xdr:col>
      <xdr:colOff>50800</xdr:colOff>
      <xdr:row>98</xdr:row>
      <xdr:rowOff>79716</xdr:rowOff>
    </xdr:to>
    <xdr:cxnSp macro="">
      <xdr:nvCxnSpPr>
        <xdr:cNvPr id="663" name="直線コネクタ 662"/>
        <xdr:cNvCxnSpPr/>
      </xdr:nvCxnSpPr>
      <xdr:spPr>
        <a:xfrm>
          <a:off x="14592300" y="16672692"/>
          <a:ext cx="889000" cy="209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171379</xdr:rowOff>
    </xdr:from>
    <xdr:to>
      <xdr:col>81</xdr:col>
      <xdr:colOff>101600</xdr:colOff>
      <xdr:row>97</xdr:row>
      <xdr:rowOff>101529</xdr:rowOff>
    </xdr:to>
    <xdr:sp macro="" textlink="">
      <xdr:nvSpPr>
        <xdr:cNvPr id="664" name="フローチャート: 判断 663"/>
        <xdr:cNvSpPr/>
      </xdr:nvSpPr>
      <xdr:spPr>
        <a:xfrm>
          <a:off x="15430500" y="1663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118056</xdr:rowOff>
    </xdr:from>
    <xdr:ext cx="469744" cy="259045"/>
    <xdr:sp macro="" textlink="">
      <xdr:nvSpPr>
        <xdr:cNvPr id="665" name="テキスト ボックス 664"/>
        <xdr:cNvSpPr txBox="1"/>
      </xdr:nvSpPr>
      <xdr:spPr>
        <a:xfrm>
          <a:off x="15246428" y="16405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17627</xdr:rowOff>
    </xdr:from>
    <xdr:to>
      <xdr:col>76</xdr:col>
      <xdr:colOff>114300</xdr:colOff>
      <xdr:row>97</xdr:row>
      <xdr:rowOff>42042</xdr:rowOff>
    </xdr:to>
    <xdr:cxnSp macro="">
      <xdr:nvCxnSpPr>
        <xdr:cNvPr id="666" name="直線コネクタ 665"/>
        <xdr:cNvCxnSpPr/>
      </xdr:nvCxnSpPr>
      <xdr:spPr>
        <a:xfrm>
          <a:off x="13703300" y="16476827"/>
          <a:ext cx="889000" cy="195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97129</xdr:rowOff>
    </xdr:from>
    <xdr:to>
      <xdr:col>76</xdr:col>
      <xdr:colOff>165100</xdr:colOff>
      <xdr:row>97</xdr:row>
      <xdr:rowOff>27279</xdr:rowOff>
    </xdr:to>
    <xdr:sp macro="" textlink="">
      <xdr:nvSpPr>
        <xdr:cNvPr id="667" name="フローチャート: 判断 666"/>
        <xdr:cNvSpPr/>
      </xdr:nvSpPr>
      <xdr:spPr>
        <a:xfrm>
          <a:off x="14541500" y="1655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43806</xdr:rowOff>
    </xdr:from>
    <xdr:ext cx="469744" cy="259045"/>
    <xdr:sp macro="" textlink="">
      <xdr:nvSpPr>
        <xdr:cNvPr id="668" name="テキスト ボックス 667"/>
        <xdr:cNvSpPr txBox="1"/>
      </xdr:nvSpPr>
      <xdr:spPr>
        <a:xfrm>
          <a:off x="14357428" y="16331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17627</xdr:rowOff>
    </xdr:from>
    <xdr:to>
      <xdr:col>71</xdr:col>
      <xdr:colOff>177800</xdr:colOff>
      <xdr:row>97</xdr:row>
      <xdr:rowOff>9398</xdr:rowOff>
    </xdr:to>
    <xdr:cxnSp macro="">
      <xdr:nvCxnSpPr>
        <xdr:cNvPr id="669" name="直線コネクタ 668"/>
        <xdr:cNvCxnSpPr/>
      </xdr:nvCxnSpPr>
      <xdr:spPr>
        <a:xfrm flipV="1">
          <a:off x="12814300" y="16476827"/>
          <a:ext cx="889000" cy="163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165298</xdr:rowOff>
    </xdr:from>
    <xdr:to>
      <xdr:col>72</xdr:col>
      <xdr:colOff>38100</xdr:colOff>
      <xdr:row>97</xdr:row>
      <xdr:rowOff>95448</xdr:rowOff>
    </xdr:to>
    <xdr:sp macro="" textlink="">
      <xdr:nvSpPr>
        <xdr:cNvPr id="670" name="フローチャート: 判断 669"/>
        <xdr:cNvSpPr/>
      </xdr:nvSpPr>
      <xdr:spPr>
        <a:xfrm>
          <a:off x="13652500" y="1662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86575</xdr:rowOff>
    </xdr:from>
    <xdr:ext cx="469744" cy="259045"/>
    <xdr:sp macro="" textlink="">
      <xdr:nvSpPr>
        <xdr:cNvPr id="671" name="テキスト ボックス 670"/>
        <xdr:cNvSpPr txBox="1"/>
      </xdr:nvSpPr>
      <xdr:spPr>
        <a:xfrm>
          <a:off x="13468428" y="16717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105542</xdr:rowOff>
    </xdr:from>
    <xdr:to>
      <xdr:col>67</xdr:col>
      <xdr:colOff>101600</xdr:colOff>
      <xdr:row>97</xdr:row>
      <xdr:rowOff>35692</xdr:rowOff>
    </xdr:to>
    <xdr:sp macro="" textlink="">
      <xdr:nvSpPr>
        <xdr:cNvPr id="672" name="フローチャート: 判断 671"/>
        <xdr:cNvSpPr/>
      </xdr:nvSpPr>
      <xdr:spPr>
        <a:xfrm>
          <a:off x="12763500" y="1656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52219</xdr:rowOff>
    </xdr:from>
    <xdr:ext cx="469744" cy="259045"/>
    <xdr:sp macro="" textlink="">
      <xdr:nvSpPr>
        <xdr:cNvPr id="673" name="テキスト ボックス 672"/>
        <xdr:cNvSpPr txBox="1"/>
      </xdr:nvSpPr>
      <xdr:spPr>
        <a:xfrm>
          <a:off x="12579428" y="16339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110525</xdr:rowOff>
    </xdr:from>
    <xdr:to>
      <xdr:col>85</xdr:col>
      <xdr:colOff>177800</xdr:colOff>
      <xdr:row>98</xdr:row>
      <xdr:rowOff>40675</xdr:rowOff>
    </xdr:to>
    <xdr:sp macro="" textlink="">
      <xdr:nvSpPr>
        <xdr:cNvPr id="679" name="楕円 678"/>
        <xdr:cNvSpPr/>
      </xdr:nvSpPr>
      <xdr:spPr>
        <a:xfrm>
          <a:off x="16268700" y="16741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88952</xdr:rowOff>
    </xdr:from>
    <xdr:ext cx="469744" cy="259045"/>
    <xdr:sp macro="" textlink="">
      <xdr:nvSpPr>
        <xdr:cNvPr id="680" name="積立金該当値テキスト"/>
        <xdr:cNvSpPr txBox="1"/>
      </xdr:nvSpPr>
      <xdr:spPr>
        <a:xfrm>
          <a:off x="16370300" y="16719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28916</xdr:rowOff>
    </xdr:from>
    <xdr:to>
      <xdr:col>81</xdr:col>
      <xdr:colOff>101600</xdr:colOff>
      <xdr:row>98</xdr:row>
      <xdr:rowOff>130516</xdr:rowOff>
    </xdr:to>
    <xdr:sp macro="" textlink="">
      <xdr:nvSpPr>
        <xdr:cNvPr id="681" name="楕円 680"/>
        <xdr:cNvSpPr/>
      </xdr:nvSpPr>
      <xdr:spPr>
        <a:xfrm>
          <a:off x="15430500" y="16831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121643</xdr:rowOff>
    </xdr:from>
    <xdr:ext cx="469744" cy="259045"/>
    <xdr:sp macro="" textlink="">
      <xdr:nvSpPr>
        <xdr:cNvPr id="682" name="テキスト ボックス 681"/>
        <xdr:cNvSpPr txBox="1"/>
      </xdr:nvSpPr>
      <xdr:spPr>
        <a:xfrm>
          <a:off x="15246428" y="16923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162692</xdr:rowOff>
    </xdr:from>
    <xdr:to>
      <xdr:col>76</xdr:col>
      <xdr:colOff>165100</xdr:colOff>
      <xdr:row>97</xdr:row>
      <xdr:rowOff>92842</xdr:rowOff>
    </xdr:to>
    <xdr:sp macro="" textlink="">
      <xdr:nvSpPr>
        <xdr:cNvPr id="683" name="楕円 682"/>
        <xdr:cNvSpPr/>
      </xdr:nvSpPr>
      <xdr:spPr>
        <a:xfrm>
          <a:off x="14541500" y="1662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83969</xdr:rowOff>
    </xdr:from>
    <xdr:ext cx="469744" cy="259045"/>
    <xdr:sp macro="" textlink="">
      <xdr:nvSpPr>
        <xdr:cNvPr id="684" name="テキスト ボックス 683"/>
        <xdr:cNvSpPr txBox="1"/>
      </xdr:nvSpPr>
      <xdr:spPr>
        <a:xfrm>
          <a:off x="14357428" y="1671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138277</xdr:rowOff>
    </xdr:from>
    <xdr:to>
      <xdr:col>72</xdr:col>
      <xdr:colOff>38100</xdr:colOff>
      <xdr:row>96</xdr:row>
      <xdr:rowOff>68427</xdr:rowOff>
    </xdr:to>
    <xdr:sp macro="" textlink="">
      <xdr:nvSpPr>
        <xdr:cNvPr id="685" name="楕円 684"/>
        <xdr:cNvSpPr/>
      </xdr:nvSpPr>
      <xdr:spPr>
        <a:xfrm>
          <a:off x="13652500" y="1642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84954</xdr:rowOff>
    </xdr:from>
    <xdr:ext cx="534377" cy="259045"/>
    <xdr:sp macro="" textlink="">
      <xdr:nvSpPr>
        <xdr:cNvPr id="686" name="テキスト ボックス 685"/>
        <xdr:cNvSpPr txBox="1"/>
      </xdr:nvSpPr>
      <xdr:spPr>
        <a:xfrm>
          <a:off x="13436111" y="16201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130048</xdr:rowOff>
    </xdr:from>
    <xdr:to>
      <xdr:col>67</xdr:col>
      <xdr:colOff>101600</xdr:colOff>
      <xdr:row>97</xdr:row>
      <xdr:rowOff>60198</xdr:rowOff>
    </xdr:to>
    <xdr:sp macro="" textlink="">
      <xdr:nvSpPr>
        <xdr:cNvPr id="687" name="楕円 686"/>
        <xdr:cNvSpPr/>
      </xdr:nvSpPr>
      <xdr:spPr>
        <a:xfrm>
          <a:off x="12763500" y="16589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51325</xdr:rowOff>
    </xdr:from>
    <xdr:ext cx="469744" cy="259045"/>
    <xdr:sp macro="" textlink="">
      <xdr:nvSpPr>
        <xdr:cNvPr id="688" name="テキスト ボックス 687"/>
        <xdr:cNvSpPr txBox="1"/>
      </xdr:nvSpPr>
      <xdr:spPr>
        <a:xfrm>
          <a:off x="12579428" y="16681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699" name="直線コネクタ 69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00" name="テキスト ボックス 69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01" name="直線コネクタ 70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02" name="テキスト ボックス 70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03" name="直線コネクタ 70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04" name="テキスト ボックス 70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05" name="直線コネクタ 70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06" name="テキスト ボックス 70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07" name="直線コネクタ 70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08" name="テキスト ボックス 70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09" name="直線コネクタ 70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10" name="テキスト ボックス 70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1" name="直線コネクタ 71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2" name="テキスト ボックス 71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46301</xdr:rowOff>
    </xdr:from>
    <xdr:to>
      <xdr:col>116</xdr:col>
      <xdr:colOff>62864</xdr:colOff>
      <xdr:row>39</xdr:row>
      <xdr:rowOff>98878</xdr:rowOff>
    </xdr:to>
    <xdr:cxnSp macro="">
      <xdr:nvCxnSpPr>
        <xdr:cNvPr id="714" name="直線コネクタ 713"/>
        <xdr:cNvCxnSpPr/>
      </xdr:nvCxnSpPr>
      <xdr:spPr>
        <a:xfrm flipV="1">
          <a:off x="22159595" y="5361251"/>
          <a:ext cx="1269" cy="1424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1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16" name="直線コネクタ 71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164428</xdr:rowOff>
    </xdr:from>
    <xdr:ext cx="469744" cy="259045"/>
    <xdr:sp macro="" textlink="">
      <xdr:nvSpPr>
        <xdr:cNvPr id="717" name="投資及び出資金最大値テキスト"/>
        <xdr:cNvSpPr txBox="1"/>
      </xdr:nvSpPr>
      <xdr:spPr>
        <a:xfrm>
          <a:off x="22212300" y="5136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46301</xdr:rowOff>
    </xdr:from>
    <xdr:to>
      <xdr:col>116</xdr:col>
      <xdr:colOff>152400</xdr:colOff>
      <xdr:row>31</xdr:row>
      <xdr:rowOff>46301</xdr:rowOff>
    </xdr:to>
    <xdr:cxnSp macro="">
      <xdr:nvCxnSpPr>
        <xdr:cNvPr id="718" name="直線コネクタ 717"/>
        <xdr:cNvCxnSpPr/>
      </xdr:nvCxnSpPr>
      <xdr:spPr>
        <a:xfrm>
          <a:off x="22072600" y="536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83203</xdr:rowOff>
    </xdr:from>
    <xdr:to>
      <xdr:col>116</xdr:col>
      <xdr:colOff>63500</xdr:colOff>
      <xdr:row>39</xdr:row>
      <xdr:rowOff>85979</xdr:rowOff>
    </xdr:to>
    <xdr:cxnSp macro="">
      <xdr:nvCxnSpPr>
        <xdr:cNvPr id="719" name="直線コネクタ 718"/>
        <xdr:cNvCxnSpPr/>
      </xdr:nvCxnSpPr>
      <xdr:spPr>
        <a:xfrm>
          <a:off x="21323300" y="6769753"/>
          <a:ext cx="838200" cy="2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51198</xdr:rowOff>
    </xdr:from>
    <xdr:ext cx="469744" cy="259045"/>
    <xdr:sp macro="" textlink="">
      <xdr:nvSpPr>
        <xdr:cNvPr id="720" name="投資及び出資金平均値テキスト"/>
        <xdr:cNvSpPr txBox="1"/>
      </xdr:nvSpPr>
      <xdr:spPr>
        <a:xfrm>
          <a:off x="22212300" y="63948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28321</xdr:rowOff>
    </xdr:from>
    <xdr:to>
      <xdr:col>116</xdr:col>
      <xdr:colOff>114300</xdr:colOff>
      <xdr:row>38</xdr:row>
      <xdr:rowOff>129921</xdr:rowOff>
    </xdr:to>
    <xdr:sp macro="" textlink="">
      <xdr:nvSpPr>
        <xdr:cNvPr id="721" name="フローチャート: 判断 720"/>
        <xdr:cNvSpPr/>
      </xdr:nvSpPr>
      <xdr:spPr>
        <a:xfrm>
          <a:off x="22110700" y="6543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83203</xdr:rowOff>
    </xdr:from>
    <xdr:to>
      <xdr:col>111</xdr:col>
      <xdr:colOff>177800</xdr:colOff>
      <xdr:row>39</xdr:row>
      <xdr:rowOff>87612</xdr:rowOff>
    </xdr:to>
    <xdr:cxnSp macro="">
      <xdr:nvCxnSpPr>
        <xdr:cNvPr id="722" name="直線コネクタ 721"/>
        <xdr:cNvCxnSpPr/>
      </xdr:nvCxnSpPr>
      <xdr:spPr>
        <a:xfrm flipV="1">
          <a:off x="20434300" y="6769753"/>
          <a:ext cx="889000" cy="4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3665</xdr:rowOff>
    </xdr:from>
    <xdr:to>
      <xdr:col>112</xdr:col>
      <xdr:colOff>38100</xdr:colOff>
      <xdr:row>38</xdr:row>
      <xdr:rowOff>105265</xdr:rowOff>
    </xdr:to>
    <xdr:sp macro="" textlink="">
      <xdr:nvSpPr>
        <xdr:cNvPr id="723" name="フローチャート: 判断 722"/>
        <xdr:cNvSpPr/>
      </xdr:nvSpPr>
      <xdr:spPr>
        <a:xfrm>
          <a:off x="21272500" y="651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121792</xdr:rowOff>
    </xdr:from>
    <xdr:ext cx="469744" cy="259045"/>
    <xdr:sp macro="" textlink="">
      <xdr:nvSpPr>
        <xdr:cNvPr id="724" name="テキスト ボックス 723"/>
        <xdr:cNvSpPr txBox="1"/>
      </xdr:nvSpPr>
      <xdr:spPr>
        <a:xfrm>
          <a:off x="21088428" y="6293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66385</xdr:rowOff>
    </xdr:from>
    <xdr:to>
      <xdr:col>107</xdr:col>
      <xdr:colOff>50800</xdr:colOff>
      <xdr:row>39</xdr:row>
      <xdr:rowOff>87612</xdr:rowOff>
    </xdr:to>
    <xdr:cxnSp macro="">
      <xdr:nvCxnSpPr>
        <xdr:cNvPr id="725" name="直線コネクタ 724"/>
        <xdr:cNvCxnSpPr/>
      </xdr:nvCxnSpPr>
      <xdr:spPr>
        <a:xfrm>
          <a:off x="19545300" y="6752935"/>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166787</xdr:rowOff>
    </xdr:from>
    <xdr:to>
      <xdr:col>107</xdr:col>
      <xdr:colOff>101600</xdr:colOff>
      <xdr:row>38</xdr:row>
      <xdr:rowOff>96937</xdr:rowOff>
    </xdr:to>
    <xdr:sp macro="" textlink="">
      <xdr:nvSpPr>
        <xdr:cNvPr id="726" name="フローチャート: 判断 725"/>
        <xdr:cNvSpPr/>
      </xdr:nvSpPr>
      <xdr:spPr>
        <a:xfrm>
          <a:off x="20383500" y="651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113464</xdr:rowOff>
    </xdr:from>
    <xdr:ext cx="469744" cy="259045"/>
    <xdr:sp macro="" textlink="">
      <xdr:nvSpPr>
        <xdr:cNvPr id="727" name="テキスト ボックス 726"/>
        <xdr:cNvSpPr txBox="1"/>
      </xdr:nvSpPr>
      <xdr:spPr>
        <a:xfrm>
          <a:off x="20199428" y="628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61486</xdr:rowOff>
    </xdr:from>
    <xdr:to>
      <xdr:col>102</xdr:col>
      <xdr:colOff>114300</xdr:colOff>
      <xdr:row>39</xdr:row>
      <xdr:rowOff>66385</xdr:rowOff>
    </xdr:to>
    <xdr:cxnSp macro="">
      <xdr:nvCxnSpPr>
        <xdr:cNvPr id="728" name="直線コネクタ 727"/>
        <xdr:cNvCxnSpPr/>
      </xdr:nvCxnSpPr>
      <xdr:spPr>
        <a:xfrm>
          <a:off x="18656300" y="6576586"/>
          <a:ext cx="889000" cy="176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68000</xdr:rowOff>
    </xdr:from>
    <xdr:to>
      <xdr:col>102</xdr:col>
      <xdr:colOff>165100</xdr:colOff>
      <xdr:row>38</xdr:row>
      <xdr:rowOff>169600</xdr:rowOff>
    </xdr:to>
    <xdr:sp macro="" textlink="">
      <xdr:nvSpPr>
        <xdr:cNvPr id="729" name="フローチャート: 判断 728"/>
        <xdr:cNvSpPr/>
      </xdr:nvSpPr>
      <xdr:spPr>
        <a:xfrm>
          <a:off x="19494500" y="658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14676</xdr:rowOff>
    </xdr:from>
    <xdr:ext cx="378565" cy="259045"/>
    <xdr:sp macro="" textlink="">
      <xdr:nvSpPr>
        <xdr:cNvPr id="730" name="テキスト ボックス 729"/>
        <xdr:cNvSpPr txBox="1"/>
      </xdr:nvSpPr>
      <xdr:spPr>
        <a:xfrm>
          <a:off x="19356017" y="6358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62611</xdr:rowOff>
    </xdr:from>
    <xdr:to>
      <xdr:col>98</xdr:col>
      <xdr:colOff>38100</xdr:colOff>
      <xdr:row>38</xdr:row>
      <xdr:rowOff>164211</xdr:rowOff>
    </xdr:to>
    <xdr:sp macro="" textlink="">
      <xdr:nvSpPr>
        <xdr:cNvPr id="731" name="フローチャート: 判断 730"/>
        <xdr:cNvSpPr/>
      </xdr:nvSpPr>
      <xdr:spPr>
        <a:xfrm>
          <a:off x="18605500" y="657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155338</xdr:rowOff>
    </xdr:from>
    <xdr:ext cx="378565" cy="259045"/>
    <xdr:sp macro="" textlink="">
      <xdr:nvSpPr>
        <xdr:cNvPr id="732" name="テキスト ボックス 731"/>
        <xdr:cNvSpPr txBox="1"/>
      </xdr:nvSpPr>
      <xdr:spPr>
        <a:xfrm>
          <a:off x="18467017" y="66704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3" name="テキスト ボックス 73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4" name="テキスト ボックス 73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5" name="テキスト ボックス 73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6" name="テキスト ボックス 73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7" name="テキスト ボックス 73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35179</xdr:rowOff>
    </xdr:from>
    <xdr:to>
      <xdr:col>116</xdr:col>
      <xdr:colOff>114300</xdr:colOff>
      <xdr:row>39</xdr:row>
      <xdr:rowOff>136779</xdr:rowOff>
    </xdr:to>
    <xdr:sp macro="" textlink="">
      <xdr:nvSpPr>
        <xdr:cNvPr id="738" name="楕円 737"/>
        <xdr:cNvSpPr/>
      </xdr:nvSpPr>
      <xdr:spPr>
        <a:xfrm>
          <a:off x="22110700" y="6721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121556</xdr:rowOff>
    </xdr:from>
    <xdr:ext cx="313932" cy="259045"/>
    <xdr:sp macro="" textlink="">
      <xdr:nvSpPr>
        <xdr:cNvPr id="739" name="投資及び出資金該当値テキスト"/>
        <xdr:cNvSpPr txBox="1"/>
      </xdr:nvSpPr>
      <xdr:spPr>
        <a:xfrm>
          <a:off x="22212300" y="66366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32403</xdr:rowOff>
    </xdr:from>
    <xdr:to>
      <xdr:col>112</xdr:col>
      <xdr:colOff>38100</xdr:colOff>
      <xdr:row>39</xdr:row>
      <xdr:rowOff>134003</xdr:rowOff>
    </xdr:to>
    <xdr:sp macro="" textlink="">
      <xdr:nvSpPr>
        <xdr:cNvPr id="740" name="楕円 739"/>
        <xdr:cNvSpPr/>
      </xdr:nvSpPr>
      <xdr:spPr>
        <a:xfrm>
          <a:off x="21272500" y="6718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125130</xdr:rowOff>
    </xdr:from>
    <xdr:ext cx="313932" cy="259045"/>
    <xdr:sp macro="" textlink="">
      <xdr:nvSpPr>
        <xdr:cNvPr id="741" name="テキスト ボックス 740"/>
        <xdr:cNvSpPr txBox="1"/>
      </xdr:nvSpPr>
      <xdr:spPr>
        <a:xfrm>
          <a:off x="21166333" y="6811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36812</xdr:rowOff>
    </xdr:from>
    <xdr:to>
      <xdr:col>107</xdr:col>
      <xdr:colOff>101600</xdr:colOff>
      <xdr:row>39</xdr:row>
      <xdr:rowOff>138412</xdr:rowOff>
    </xdr:to>
    <xdr:sp macro="" textlink="">
      <xdr:nvSpPr>
        <xdr:cNvPr id="742" name="楕円 741"/>
        <xdr:cNvSpPr/>
      </xdr:nvSpPr>
      <xdr:spPr>
        <a:xfrm>
          <a:off x="20383500" y="6723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129539</xdr:rowOff>
    </xdr:from>
    <xdr:ext cx="313932" cy="259045"/>
    <xdr:sp macro="" textlink="">
      <xdr:nvSpPr>
        <xdr:cNvPr id="743" name="テキスト ボックス 742"/>
        <xdr:cNvSpPr txBox="1"/>
      </xdr:nvSpPr>
      <xdr:spPr>
        <a:xfrm>
          <a:off x="20277333" y="68160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15585</xdr:rowOff>
    </xdr:from>
    <xdr:to>
      <xdr:col>102</xdr:col>
      <xdr:colOff>165100</xdr:colOff>
      <xdr:row>39</xdr:row>
      <xdr:rowOff>117185</xdr:rowOff>
    </xdr:to>
    <xdr:sp macro="" textlink="">
      <xdr:nvSpPr>
        <xdr:cNvPr id="744" name="楕円 743"/>
        <xdr:cNvSpPr/>
      </xdr:nvSpPr>
      <xdr:spPr>
        <a:xfrm>
          <a:off x="19494500" y="670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108312</xdr:rowOff>
    </xdr:from>
    <xdr:ext cx="378565" cy="259045"/>
    <xdr:sp macro="" textlink="">
      <xdr:nvSpPr>
        <xdr:cNvPr id="745" name="テキスト ボックス 744"/>
        <xdr:cNvSpPr txBox="1"/>
      </xdr:nvSpPr>
      <xdr:spPr>
        <a:xfrm>
          <a:off x="19356017" y="67948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10686</xdr:rowOff>
    </xdr:from>
    <xdr:to>
      <xdr:col>98</xdr:col>
      <xdr:colOff>38100</xdr:colOff>
      <xdr:row>38</xdr:row>
      <xdr:rowOff>112286</xdr:rowOff>
    </xdr:to>
    <xdr:sp macro="" textlink="">
      <xdr:nvSpPr>
        <xdr:cNvPr id="746" name="楕円 745"/>
        <xdr:cNvSpPr/>
      </xdr:nvSpPr>
      <xdr:spPr>
        <a:xfrm>
          <a:off x="18605500" y="652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128813</xdr:rowOff>
    </xdr:from>
    <xdr:ext cx="469744" cy="259045"/>
    <xdr:sp macro="" textlink="">
      <xdr:nvSpPr>
        <xdr:cNvPr id="747" name="テキスト ボックス 746"/>
        <xdr:cNvSpPr txBox="1"/>
      </xdr:nvSpPr>
      <xdr:spPr>
        <a:xfrm>
          <a:off x="18421428" y="6301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8" name="正方形/長方形 74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49" name="正方形/長方形 74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0" name="正方形/長方形 74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1" name="正方形/長方形 75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2" name="正方形/長方形 75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3" name="正方形/長方形 75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4" name="正方形/長方形 75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5" name="正方形/長方形 75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6" name="テキスト ボックス 75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7" name="直線コネクタ 75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58" name="直線コネクタ 75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59" name="テキスト ボックス 75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0" name="直線コネクタ 75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61" name="テキスト ボックス 76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62" name="直線コネクタ 76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63" name="テキスト ボックス 76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64" name="直線コネクタ 76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65" name="テキスト ボックス 76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6" name="直線コネクタ 76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67" name="テキスト ボックス 76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91283</xdr:rowOff>
    </xdr:from>
    <xdr:to>
      <xdr:col>116</xdr:col>
      <xdr:colOff>62864</xdr:colOff>
      <xdr:row>58</xdr:row>
      <xdr:rowOff>139700</xdr:rowOff>
    </xdr:to>
    <xdr:cxnSp macro="">
      <xdr:nvCxnSpPr>
        <xdr:cNvPr id="769" name="直線コネクタ 768"/>
        <xdr:cNvCxnSpPr/>
      </xdr:nvCxnSpPr>
      <xdr:spPr>
        <a:xfrm flipV="1">
          <a:off x="22159595" y="8835233"/>
          <a:ext cx="1269" cy="1248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7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71" name="直線コネクタ 77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37960</xdr:rowOff>
    </xdr:from>
    <xdr:ext cx="534377" cy="259045"/>
    <xdr:sp macro="" textlink="">
      <xdr:nvSpPr>
        <xdr:cNvPr id="772" name="貸付金最大値テキスト"/>
        <xdr:cNvSpPr txBox="1"/>
      </xdr:nvSpPr>
      <xdr:spPr>
        <a:xfrm>
          <a:off x="22212300" y="8610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91283</xdr:rowOff>
    </xdr:from>
    <xdr:to>
      <xdr:col>116</xdr:col>
      <xdr:colOff>152400</xdr:colOff>
      <xdr:row>51</xdr:row>
      <xdr:rowOff>91283</xdr:rowOff>
    </xdr:to>
    <xdr:cxnSp macro="">
      <xdr:nvCxnSpPr>
        <xdr:cNvPr id="773" name="直線コネクタ 772"/>
        <xdr:cNvCxnSpPr/>
      </xdr:nvCxnSpPr>
      <xdr:spPr>
        <a:xfrm>
          <a:off x="22072600" y="8835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109479</xdr:rowOff>
    </xdr:from>
    <xdr:to>
      <xdr:col>116</xdr:col>
      <xdr:colOff>63500</xdr:colOff>
      <xdr:row>58</xdr:row>
      <xdr:rowOff>112496</xdr:rowOff>
    </xdr:to>
    <xdr:cxnSp macro="">
      <xdr:nvCxnSpPr>
        <xdr:cNvPr id="774" name="直線コネクタ 773"/>
        <xdr:cNvCxnSpPr/>
      </xdr:nvCxnSpPr>
      <xdr:spPr>
        <a:xfrm flipV="1">
          <a:off x="21323300" y="10053579"/>
          <a:ext cx="838200" cy="3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134774</xdr:rowOff>
    </xdr:from>
    <xdr:ext cx="469744" cy="259045"/>
    <xdr:sp macro="" textlink="">
      <xdr:nvSpPr>
        <xdr:cNvPr id="775" name="貸付金平均値テキスト"/>
        <xdr:cNvSpPr txBox="1"/>
      </xdr:nvSpPr>
      <xdr:spPr>
        <a:xfrm>
          <a:off x="22212300" y="97359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111897</xdr:rowOff>
    </xdr:from>
    <xdr:to>
      <xdr:col>116</xdr:col>
      <xdr:colOff>114300</xdr:colOff>
      <xdr:row>58</xdr:row>
      <xdr:rowOff>42047</xdr:rowOff>
    </xdr:to>
    <xdr:sp macro="" textlink="">
      <xdr:nvSpPr>
        <xdr:cNvPr id="776" name="フローチャート: 判断 775"/>
        <xdr:cNvSpPr/>
      </xdr:nvSpPr>
      <xdr:spPr>
        <a:xfrm>
          <a:off x="22110700" y="988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112496</xdr:rowOff>
    </xdr:from>
    <xdr:to>
      <xdr:col>111</xdr:col>
      <xdr:colOff>177800</xdr:colOff>
      <xdr:row>58</xdr:row>
      <xdr:rowOff>112908</xdr:rowOff>
    </xdr:to>
    <xdr:cxnSp macro="">
      <xdr:nvCxnSpPr>
        <xdr:cNvPr id="777" name="直線コネクタ 776"/>
        <xdr:cNvCxnSpPr/>
      </xdr:nvCxnSpPr>
      <xdr:spPr>
        <a:xfrm flipV="1">
          <a:off x="20434300" y="10056596"/>
          <a:ext cx="889000" cy="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96398</xdr:rowOff>
    </xdr:from>
    <xdr:to>
      <xdr:col>112</xdr:col>
      <xdr:colOff>38100</xdr:colOff>
      <xdr:row>58</xdr:row>
      <xdr:rowOff>26548</xdr:rowOff>
    </xdr:to>
    <xdr:sp macro="" textlink="">
      <xdr:nvSpPr>
        <xdr:cNvPr id="778" name="フローチャート: 判断 777"/>
        <xdr:cNvSpPr/>
      </xdr:nvSpPr>
      <xdr:spPr>
        <a:xfrm>
          <a:off x="21272500" y="9869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43075</xdr:rowOff>
    </xdr:from>
    <xdr:ext cx="469744" cy="259045"/>
    <xdr:sp macro="" textlink="">
      <xdr:nvSpPr>
        <xdr:cNvPr id="779" name="テキスト ボックス 778"/>
        <xdr:cNvSpPr txBox="1"/>
      </xdr:nvSpPr>
      <xdr:spPr>
        <a:xfrm>
          <a:off x="21088428" y="9644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110462</xdr:rowOff>
    </xdr:from>
    <xdr:to>
      <xdr:col>107</xdr:col>
      <xdr:colOff>50800</xdr:colOff>
      <xdr:row>58</xdr:row>
      <xdr:rowOff>112908</xdr:rowOff>
    </xdr:to>
    <xdr:cxnSp macro="">
      <xdr:nvCxnSpPr>
        <xdr:cNvPr id="780" name="直線コネクタ 779"/>
        <xdr:cNvCxnSpPr/>
      </xdr:nvCxnSpPr>
      <xdr:spPr>
        <a:xfrm>
          <a:off x="19545300" y="10054562"/>
          <a:ext cx="889000" cy="2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66703</xdr:rowOff>
    </xdr:from>
    <xdr:to>
      <xdr:col>107</xdr:col>
      <xdr:colOff>101600</xdr:colOff>
      <xdr:row>57</xdr:row>
      <xdr:rowOff>168303</xdr:rowOff>
    </xdr:to>
    <xdr:sp macro="" textlink="">
      <xdr:nvSpPr>
        <xdr:cNvPr id="781" name="フローチャート: 判断 780"/>
        <xdr:cNvSpPr/>
      </xdr:nvSpPr>
      <xdr:spPr>
        <a:xfrm>
          <a:off x="20383500" y="9839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13380</xdr:rowOff>
    </xdr:from>
    <xdr:ext cx="469744" cy="259045"/>
    <xdr:sp macro="" textlink="">
      <xdr:nvSpPr>
        <xdr:cNvPr id="782" name="テキスト ボックス 781"/>
        <xdr:cNvSpPr txBox="1"/>
      </xdr:nvSpPr>
      <xdr:spPr>
        <a:xfrm>
          <a:off x="20199428" y="9614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110462</xdr:rowOff>
    </xdr:from>
    <xdr:to>
      <xdr:col>102</xdr:col>
      <xdr:colOff>114300</xdr:colOff>
      <xdr:row>58</xdr:row>
      <xdr:rowOff>112794</xdr:rowOff>
    </xdr:to>
    <xdr:cxnSp macro="">
      <xdr:nvCxnSpPr>
        <xdr:cNvPr id="783" name="直線コネクタ 782"/>
        <xdr:cNvCxnSpPr/>
      </xdr:nvCxnSpPr>
      <xdr:spPr>
        <a:xfrm flipV="1">
          <a:off x="18656300" y="10054562"/>
          <a:ext cx="889000" cy="2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60965</xdr:rowOff>
    </xdr:from>
    <xdr:to>
      <xdr:col>102</xdr:col>
      <xdr:colOff>165100</xdr:colOff>
      <xdr:row>57</xdr:row>
      <xdr:rowOff>162565</xdr:rowOff>
    </xdr:to>
    <xdr:sp macro="" textlink="">
      <xdr:nvSpPr>
        <xdr:cNvPr id="784" name="フローチャート: 判断 783"/>
        <xdr:cNvSpPr/>
      </xdr:nvSpPr>
      <xdr:spPr>
        <a:xfrm>
          <a:off x="19494500" y="983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7642</xdr:rowOff>
    </xdr:from>
    <xdr:ext cx="469744" cy="259045"/>
    <xdr:sp macro="" textlink="">
      <xdr:nvSpPr>
        <xdr:cNvPr id="785" name="テキスト ボックス 784"/>
        <xdr:cNvSpPr txBox="1"/>
      </xdr:nvSpPr>
      <xdr:spPr>
        <a:xfrm>
          <a:off x="19310428" y="9608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53764</xdr:rowOff>
    </xdr:from>
    <xdr:to>
      <xdr:col>98</xdr:col>
      <xdr:colOff>38100</xdr:colOff>
      <xdr:row>57</xdr:row>
      <xdr:rowOff>155364</xdr:rowOff>
    </xdr:to>
    <xdr:sp macro="" textlink="">
      <xdr:nvSpPr>
        <xdr:cNvPr id="786" name="フローチャート: 判断 785"/>
        <xdr:cNvSpPr/>
      </xdr:nvSpPr>
      <xdr:spPr>
        <a:xfrm>
          <a:off x="18605500" y="98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441</xdr:rowOff>
    </xdr:from>
    <xdr:ext cx="469744" cy="259045"/>
    <xdr:sp macro="" textlink="">
      <xdr:nvSpPr>
        <xdr:cNvPr id="787" name="テキスト ボックス 786"/>
        <xdr:cNvSpPr txBox="1"/>
      </xdr:nvSpPr>
      <xdr:spPr>
        <a:xfrm>
          <a:off x="18421428" y="9601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8" name="テキスト ボックス 78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9" name="テキスト ボックス 78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0" name="テキスト ボックス 78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1" name="テキスト ボックス 79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2" name="テキスト ボックス 79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58679</xdr:rowOff>
    </xdr:from>
    <xdr:to>
      <xdr:col>116</xdr:col>
      <xdr:colOff>114300</xdr:colOff>
      <xdr:row>58</xdr:row>
      <xdr:rowOff>160279</xdr:rowOff>
    </xdr:to>
    <xdr:sp macro="" textlink="">
      <xdr:nvSpPr>
        <xdr:cNvPr id="793" name="楕円 792"/>
        <xdr:cNvSpPr/>
      </xdr:nvSpPr>
      <xdr:spPr>
        <a:xfrm>
          <a:off x="22110700" y="10002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145056</xdr:rowOff>
    </xdr:from>
    <xdr:ext cx="469744" cy="259045"/>
    <xdr:sp macro="" textlink="">
      <xdr:nvSpPr>
        <xdr:cNvPr id="794" name="貸付金該当値テキスト"/>
        <xdr:cNvSpPr txBox="1"/>
      </xdr:nvSpPr>
      <xdr:spPr>
        <a:xfrm>
          <a:off x="22212300" y="9917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61696</xdr:rowOff>
    </xdr:from>
    <xdr:to>
      <xdr:col>112</xdr:col>
      <xdr:colOff>38100</xdr:colOff>
      <xdr:row>58</xdr:row>
      <xdr:rowOff>163296</xdr:rowOff>
    </xdr:to>
    <xdr:sp macro="" textlink="">
      <xdr:nvSpPr>
        <xdr:cNvPr id="795" name="楕円 794"/>
        <xdr:cNvSpPr/>
      </xdr:nvSpPr>
      <xdr:spPr>
        <a:xfrm>
          <a:off x="21272500" y="1000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154423</xdr:rowOff>
    </xdr:from>
    <xdr:ext cx="469744" cy="259045"/>
    <xdr:sp macro="" textlink="">
      <xdr:nvSpPr>
        <xdr:cNvPr id="796" name="テキスト ボックス 795"/>
        <xdr:cNvSpPr txBox="1"/>
      </xdr:nvSpPr>
      <xdr:spPr>
        <a:xfrm>
          <a:off x="21088428" y="1009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62108</xdr:rowOff>
    </xdr:from>
    <xdr:to>
      <xdr:col>107</xdr:col>
      <xdr:colOff>101600</xdr:colOff>
      <xdr:row>58</xdr:row>
      <xdr:rowOff>163708</xdr:rowOff>
    </xdr:to>
    <xdr:sp macro="" textlink="">
      <xdr:nvSpPr>
        <xdr:cNvPr id="797" name="楕円 796"/>
        <xdr:cNvSpPr/>
      </xdr:nvSpPr>
      <xdr:spPr>
        <a:xfrm>
          <a:off x="20383500" y="10006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154835</xdr:rowOff>
    </xdr:from>
    <xdr:ext cx="469744" cy="259045"/>
    <xdr:sp macro="" textlink="">
      <xdr:nvSpPr>
        <xdr:cNvPr id="798" name="テキスト ボックス 797"/>
        <xdr:cNvSpPr txBox="1"/>
      </xdr:nvSpPr>
      <xdr:spPr>
        <a:xfrm>
          <a:off x="20199428" y="10098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59662</xdr:rowOff>
    </xdr:from>
    <xdr:to>
      <xdr:col>102</xdr:col>
      <xdr:colOff>165100</xdr:colOff>
      <xdr:row>58</xdr:row>
      <xdr:rowOff>161262</xdr:rowOff>
    </xdr:to>
    <xdr:sp macro="" textlink="">
      <xdr:nvSpPr>
        <xdr:cNvPr id="799" name="楕円 798"/>
        <xdr:cNvSpPr/>
      </xdr:nvSpPr>
      <xdr:spPr>
        <a:xfrm>
          <a:off x="19494500" y="10003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152389</xdr:rowOff>
    </xdr:from>
    <xdr:ext cx="469744" cy="259045"/>
    <xdr:sp macro="" textlink="">
      <xdr:nvSpPr>
        <xdr:cNvPr id="800" name="テキスト ボックス 799"/>
        <xdr:cNvSpPr txBox="1"/>
      </xdr:nvSpPr>
      <xdr:spPr>
        <a:xfrm>
          <a:off x="19310428" y="10096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61994</xdr:rowOff>
    </xdr:from>
    <xdr:to>
      <xdr:col>98</xdr:col>
      <xdr:colOff>38100</xdr:colOff>
      <xdr:row>58</xdr:row>
      <xdr:rowOff>163594</xdr:rowOff>
    </xdr:to>
    <xdr:sp macro="" textlink="">
      <xdr:nvSpPr>
        <xdr:cNvPr id="801" name="楕円 800"/>
        <xdr:cNvSpPr/>
      </xdr:nvSpPr>
      <xdr:spPr>
        <a:xfrm>
          <a:off x="18605500" y="10006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154721</xdr:rowOff>
    </xdr:from>
    <xdr:ext cx="469744" cy="259045"/>
    <xdr:sp macro="" textlink="">
      <xdr:nvSpPr>
        <xdr:cNvPr id="802" name="テキスト ボックス 801"/>
        <xdr:cNvSpPr txBox="1"/>
      </xdr:nvSpPr>
      <xdr:spPr>
        <a:xfrm>
          <a:off x="18421428" y="10098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3" name="正方形/長方形 80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4" name="正方形/長方形 80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05" name="正方形/長方形 80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06" name="正方形/長方形 80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07" name="正方形/長方形 80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08" name="正方形/長方形 80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09" name="正方形/長方形 80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0" name="正方形/長方形 80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1" name="テキスト ボックス 81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2" name="直線コネクタ 81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13" name="テキスト ボックス 812"/>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14" name="直線コネクタ 81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15" name="テキスト ボックス 81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16" name="直線コネクタ 81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17" name="テキスト ボックス 81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18" name="直線コネクタ 81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19" name="テキスト ボックス 81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0" name="直線コネクタ 81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21" name="テキスト ボックス 82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2" name="直線コネクタ 82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23" name="テキスト ボックス 822"/>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4" name="直線コネクタ 82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25" name="テキスト ボックス 824"/>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44869</xdr:rowOff>
    </xdr:from>
    <xdr:to>
      <xdr:col>116</xdr:col>
      <xdr:colOff>62864</xdr:colOff>
      <xdr:row>78</xdr:row>
      <xdr:rowOff>13588</xdr:rowOff>
    </xdr:to>
    <xdr:cxnSp macro="">
      <xdr:nvCxnSpPr>
        <xdr:cNvPr id="827" name="直線コネクタ 826"/>
        <xdr:cNvCxnSpPr/>
      </xdr:nvCxnSpPr>
      <xdr:spPr>
        <a:xfrm flipV="1">
          <a:off x="22159595" y="12217819"/>
          <a:ext cx="1269" cy="1168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17415</xdr:rowOff>
    </xdr:from>
    <xdr:ext cx="534377" cy="259045"/>
    <xdr:sp macro="" textlink="">
      <xdr:nvSpPr>
        <xdr:cNvPr id="828" name="繰出金最小値テキスト"/>
        <xdr:cNvSpPr txBox="1"/>
      </xdr:nvSpPr>
      <xdr:spPr>
        <a:xfrm>
          <a:off x="22212300" y="1339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13588</xdr:rowOff>
    </xdr:from>
    <xdr:to>
      <xdr:col>116</xdr:col>
      <xdr:colOff>152400</xdr:colOff>
      <xdr:row>78</xdr:row>
      <xdr:rowOff>13588</xdr:rowOff>
    </xdr:to>
    <xdr:cxnSp macro="">
      <xdr:nvCxnSpPr>
        <xdr:cNvPr id="829" name="直線コネクタ 828"/>
        <xdr:cNvCxnSpPr/>
      </xdr:nvCxnSpPr>
      <xdr:spPr>
        <a:xfrm>
          <a:off x="22072600" y="13386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162996</xdr:rowOff>
    </xdr:from>
    <xdr:ext cx="534377" cy="259045"/>
    <xdr:sp macro="" textlink="">
      <xdr:nvSpPr>
        <xdr:cNvPr id="830" name="繰出金最大値テキスト"/>
        <xdr:cNvSpPr txBox="1"/>
      </xdr:nvSpPr>
      <xdr:spPr>
        <a:xfrm>
          <a:off x="22212300" y="1199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44869</xdr:rowOff>
    </xdr:from>
    <xdr:to>
      <xdr:col>116</xdr:col>
      <xdr:colOff>152400</xdr:colOff>
      <xdr:row>71</xdr:row>
      <xdr:rowOff>44869</xdr:rowOff>
    </xdr:to>
    <xdr:cxnSp macro="">
      <xdr:nvCxnSpPr>
        <xdr:cNvPr id="831" name="直線コネクタ 830"/>
        <xdr:cNvCxnSpPr/>
      </xdr:nvCxnSpPr>
      <xdr:spPr>
        <a:xfrm>
          <a:off x="22072600" y="12217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146672</xdr:rowOff>
    </xdr:from>
    <xdr:to>
      <xdr:col>116</xdr:col>
      <xdr:colOff>63500</xdr:colOff>
      <xdr:row>76</xdr:row>
      <xdr:rowOff>144272</xdr:rowOff>
    </xdr:to>
    <xdr:cxnSp macro="">
      <xdr:nvCxnSpPr>
        <xdr:cNvPr id="832" name="直線コネクタ 831"/>
        <xdr:cNvCxnSpPr/>
      </xdr:nvCxnSpPr>
      <xdr:spPr>
        <a:xfrm>
          <a:off x="21323300" y="12833972"/>
          <a:ext cx="838200" cy="34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50207</xdr:rowOff>
    </xdr:from>
    <xdr:ext cx="534377" cy="259045"/>
    <xdr:sp macro="" textlink="">
      <xdr:nvSpPr>
        <xdr:cNvPr id="833" name="繰出金平均値テキスト"/>
        <xdr:cNvSpPr txBox="1"/>
      </xdr:nvSpPr>
      <xdr:spPr>
        <a:xfrm>
          <a:off x="22212300" y="129089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27330</xdr:rowOff>
    </xdr:from>
    <xdr:to>
      <xdr:col>116</xdr:col>
      <xdr:colOff>114300</xdr:colOff>
      <xdr:row>76</xdr:row>
      <xdr:rowOff>128930</xdr:rowOff>
    </xdr:to>
    <xdr:sp macro="" textlink="">
      <xdr:nvSpPr>
        <xdr:cNvPr id="834" name="フローチャート: 判断 833"/>
        <xdr:cNvSpPr/>
      </xdr:nvSpPr>
      <xdr:spPr>
        <a:xfrm>
          <a:off x="22110700" y="1305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96038</xdr:rowOff>
    </xdr:from>
    <xdr:to>
      <xdr:col>111</xdr:col>
      <xdr:colOff>177800</xdr:colOff>
      <xdr:row>74</xdr:row>
      <xdr:rowOff>146672</xdr:rowOff>
    </xdr:to>
    <xdr:cxnSp macro="">
      <xdr:nvCxnSpPr>
        <xdr:cNvPr id="835" name="直線コネクタ 834"/>
        <xdr:cNvCxnSpPr/>
      </xdr:nvCxnSpPr>
      <xdr:spPr>
        <a:xfrm>
          <a:off x="20434300" y="12783338"/>
          <a:ext cx="889000" cy="50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156414</xdr:rowOff>
    </xdr:from>
    <xdr:to>
      <xdr:col>112</xdr:col>
      <xdr:colOff>38100</xdr:colOff>
      <xdr:row>76</xdr:row>
      <xdr:rowOff>86564</xdr:rowOff>
    </xdr:to>
    <xdr:sp macro="" textlink="">
      <xdr:nvSpPr>
        <xdr:cNvPr id="836" name="フローチャート: 判断 835"/>
        <xdr:cNvSpPr/>
      </xdr:nvSpPr>
      <xdr:spPr>
        <a:xfrm>
          <a:off x="21272500" y="13015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77691</xdr:rowOff>
    </xdr:from>
    <xdr:ext cx="534377" cy="259045"/>
    <xdr:sp macro="" textlink="">
      <xdr:nvSpPr>
        <xdr:cNvPr id="837" name="テキスト ボックス 836"/>
        <xdr:cNvSpPr txBox="1"/>
      </xdr:nvSpPr>
      <xdr:spPr>
        <a:xfrm>
          <a:off x="21056111" y="13107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96038</xdr:rowOff>
    </xdr:from>
    <xdr:to>
      <xdr:col>107</xdr:col>
      <xdr:colOff>50800</xdr:colOff>
      <xdr:row>74</xdr:row>
      <xdr:rowOff>125184</xdr:rowOff>
    </xdr:to>
    <xdr:cxnSp macro="">
      <xdr:nvCxnSpPr>
        <xdr:cNvPr id="838" name="直線コネクタ 837"/>
        <xdr:cNvCxnSpPr/>
      </xdr:nvCxnSpPr>
      <xdr:spPr>
        <a:xfrm flipV="1">
          <a:off x="19545300" y="12783338"/>
          <a:ext cx="889000" cy="2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97472</xdr:rowOff>
    </xdr:from>
    <xdr:to>
      <xdr:col>107</xdr:col>
      <xdr:colOff>101600</xdr:colOff>
      <xdr:row>76</xdr:row>
      <xdr:rowOff>27623</xdr:rowOff>
    </xdr:to>
    <xdr:sp macro="" textlink="">
      <xdr:nvSpPr>
        <xdr:cNvPr id="839" name="フローチャート: 判断 838"/>
        <xdr:cNvSpPr/>
      </xdr:nvSpPr>
      <xdr:spPr>
        <a:xfrm>
          <a:off x="20383500" y="1295622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18750</xdr:rowOff>
    </xdr:from>
    <xdr:ext cx="534377" cy="259045"/>
    <xdr:sp macro="" textlink="">
      <xdr:nvSpPr>
        <xdr:cNvPr id="840" name="テキスト ボックス 839"/>
        <xdr:cNvSpPr txBox="1"/>
      </xdr:nvSpPr>
      <xdr:spPr>
        <a:xfrm>
          <a:off x="20167111" y="1304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125184</xdr:rowOff>
    </xdr:from>
    <xdr:to>
      <xdr:col>102</xdr:col>
      <xdr:colOff>114300</xdr:colOff>
      <xdr:row>75</xdr:row>
      <xdr:rowOff>92456</xdr:rowOff>
    </xdr:to>
    <xdr:cxnSp macro="">
      <xdr:nvCxnSpPr>
        <xdr:cNvPr id="841" name="直線コネクタ 840"/>
        <xdr:cNvCxnSpPr/>
      </xdr:nvCxnSpPr>
      <xdr:spPr>
        <a:xfrm flipV="1">
          <a:off x="18656300" y="12812484"/>
          <a:ext cx="889000" cy="138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110122</xdr:rowOff>
    </xdr:from>
    <xdr:to>
      <xdr:col>102</xdr:col>
      <xdr:colOff>165100</xdr:colOff>
      <xdr:row>76</xdr:row>
      <xdr:rowOff>40272</xdr:rowOff>
    </xdr:to>
    <xdr:sp macro="" textlink="">
      <xdr:nvSpPr>
        <xdr:cNvPr id="842" name="フローチャート: 判断 841"/>
        <xdr:cNvSpPr/>
      </xdr:nvSpPr>
      <xdr:spPr>
        <a:xfrm>
          <a:off x="19494500" y="129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31399</xdr:rowOff>
    </xdr:from>
    <xdr:ext cx="534377" cy="259045"/>
    <xdr:sp macro="" textlink="">
      <xdr:nvSpPr>
        <xdr:cNvPr id="843" name="テキスト ボックス 842"/>
        <xdr:cNvSpPr txBox="1"/>
      </xdr:nvSpPr>
      <xdr:spPr>
        <a:xfrm>
          <a:off x="19278111" y="13061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16890</xdr:rowOff>
    </xdr:from>
    <xdr:to>
      <xdr:col>98</xdr:col>
      <xdr:colOff>38100</xdr:colOff>
      <xdr:row>76</xdr:row>
      <xdr:rowOff>118490</xdr:rowOff>
    </xdr:to>
    <xdr:sp macro="" textlink="">
      <xdr:nvSpPr>
        <xdr:cNvPr id="844" name="フローチャート: 判断 843"/>
        <xdr:cNvSpPr/>
      </xdr:nvSpPr>
      <xdr:spPr>
        <a:xfrm>
          <a:off x="18605500" y="1304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109617</xdr:rowOff>
    </xdr:from>
    <xdr:ext cx="534377" cy="259045"/>
    <xdr:sp macro="" textlink="">
      <xdr:nvSpPr>
        <xdr:cNvPr id="845" name="テキスト ボックス 844"/>
        <xdr:cNvSpPr txBox="1"/>
      </xdr:nvSpPr>
      <xdr:spPr>
        <a:xfrm>
          <a:off x="18389111" y="13139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6" name="テキスト ボックス 84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7" name="テキスト ボックス 84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48" name="テキスト ボックス 84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49" name="テキスト ボックス 84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0" name="テキスト ボックス 84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93472</xdr:rowOff>
    </xdr:from>
    <xdr:to>
      <xdr:col>116</xdr:col>
      <xdr:colOff>114300</xdr:colOff>
      <xdr:row>77</xdr:row>
      <xdr:rowOff>23622</xdr:rowOff>
    </xdr:to>
    <xdr:sp macro="" textlink="">
      <xdr:nvSpPr>
        <xdr:cNvPr id="851" name="楕円 850"/>
        <xdr:cNvSpPr/>
      </xdr:nvSpPr>
      <xdr:spPr>
        <a:xfrm>
          <a:off x="22110700" y="1312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71899</xdr:rowOff>
    </xdr:from>
    <xdr:ext cx="534377" cy="259045"/>
    <xdr:sp macro="" textlink="">
      <xdr:nvSpPr>
        <xdr:cNvPr id="852" name="繰出金該当値テキスト"/>
        <xdr:cNvSpPr txBox="1"/>
      </xdr:nvSpPr>
      <xdr:spPr>
        <a:xfrm>
          <a:off x="22212300" y="1310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95872</xdr:rowOff>
    </xdr:from>
    <xdr:to>
      <xdr:col>112</xdr:col>
      <xdr:colOff>38100</xdr:colOff>
      <xdr:row>75</xdr:row>
      <xdr:rowOff>26022</xdr:rowOff>
    </xdr:to>
    <xdr:sp macro="" textlink="">
      <xdr:nvSpPr>
        <xdr:cNvPr id="853" name="楕円 852"/>
        <xdr:cNvSpPr/>
      </xdr:nvSpPr>
      <xdr:spPr>
        <a:xfrm>
          <a:off x="21272500" y="12783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42549</xdr:rowOff>
    </xdr:from>
    <xdr:ext cx="534377" cy="259045"/>
    <xdr:sp macro="" textlink="">
      <xdr:nvSpPr>
        <xdr:cNvPr id="854" name="テキスト ボックス 853"/>
        <xdr:cNvSpPr txBox="1"/>
      </xdr:nvSpPr>
      <xdr:spPr>
        <a:xfrm>
          <a:off x="21056111" y="12558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45238</xdr:rowOff>
    </xdr:from>
    <xdr:to>
      <xdr:col>107</xdr:col>
      <xdr:colOff>101600</xdr:colOff>
      <xdr:row>74</xdr:row>
      <xdr:rowOff>146838</xdr:rowOff>
    </xdr:to>
    <xdr:sp macro="" textlink="">
      <xdr:nvSpPr>
        <xdr:cNvPr id="855" name="楕円 854"/>
        <xdr:cNvSpPr/>
      </xdr:nvSpPr>
      <xdr:spPr>
        <a:xfrm>
          <a:off x="20383500" y="1273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163365</xdr:rowOff>
    </xdr:from>
    <xdr:ext cx="534377" cy="259045"/>
    <xdr:sp macro="" textlink="">
      <xdr:nvSpPr>
        <xdr:cNvPr id="856" name="テキスト ボックス 855"/>
        <xdr:cNvSpPr txBox="1"/>
      </xdr:nvSpPr>
      <xdr:spPr>
        <a:xfrm>
          <a:off x="20167111" y="12507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74384</xdr:rowOff>
    </xdr:from>
    <xdr:to>
      <xdr:col>102</xdr:col>
      <xdr:colOff>165100</xdr:colOff>
      <xdr:row>75</xdr:row>
      <xdr:rowOff>4534</xdr:rowOff>
    </xdr:to>
    <xdr:sp macro="" textlink="">
      <xdr:nvSpPr>
        <xdr:cNvPr id="857" name="楕円 856"/>
        <xdr:cNvSpPr/>
      </xdr:nvSpPr>
      <xdr:spPr>
        <a:xfrm>
          <a:off x="19494500" y="12761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21061</xdr:rowOff>
    </xdr:from>
    <xdr:ext cx="534377" cy="259045"/>
    <xdr:sp macro="" textlink="">
      <xdr:nvSpPr>
        <xdr:cNvPr id="858" name="テキスト ボックス 857"/>
        <xdr:cNvSpPr txBox="1"/>
      </xdr:nvSpPr>
      <xdr:spPr>
        <a:xfrm>
          <a:off x="19278111" y="12536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41656</xdr:rowOff>
    </xdr:from>
    <xdr:to>
      <xdr:col>98</xdr:col>
      <xdr:colOff>38100</xdr:colOff>
      <xdr:row>75</xdr:row>
      <xdr:rowOff>143256</xdr:rowOff>
    </xdr:to>
    <xdr:sp macro="" textlink="">
      <xdr:nvSpPr>
        <xdr:cNvPr id="859" name="楕円 858"/>
        <xdr:cNvSpPr/>
      </xdr:nvSpPr>
      <xdr:spPr>
        <a:xfrm>
          <a:off x="18605500" y="12900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159783</xdr:rowOff>
    </xdr:from>
    <xdr:ext cx="534377" cy="259045"/>
    <xdr:sp macro="" textlink="">
      <xdr:nvSpPr>
        <xdr:cNvPr id="860" name="テキスト ボックス 859"/>
        <xdr:cNvSpPr txBox="1"/>
      </xdr:nvSpPr>
      <xdr:spPr>
        <a:xfrm>
          <a:off x="18389111" y="12675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1" name="正方形/長方形 86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2" name="正方形/長方形 86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3" name="正方形/長方形 86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4" name="正方形/長方形 86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65" name="正方形/長方形 86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66" name="正方形/長方形 86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67" name="正方形/長方形 86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68" name="正方形/長方形 86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69" name="テキスト ボックス 86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0" name="直線コネクタ 86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1" name="直線コネクタ 87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2" name="テキスト ボックス 87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3" name="直線コネクタ 87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4" name="テキスト ボックス 87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6" name="直線コネクタ 87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7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1" name="直線コネクタ 88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3" name="フローチャート: 判断 88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4" name="直線コネクタ 88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5" name="フローチャート: 判断 88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86" name="テキスト ボックス 88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7" name="直線コネクタ 88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88" name="フローチャート: 判断 88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89" name="テキスト ボックス 88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0" name="直線コネクタ 88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1" name="フローチャート: 判断 89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2" name="テキスト ボックス 89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3" name="フローチャート: 判断 89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4" name="テキスト ボックス 89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5" name="テキスト ボックス 89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6" name="テキスト ボックス 89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7" name="テキスト ボックス 89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98" name="テキスト ボックス 89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99" name="テキスト ボックス 89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楕円 89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2" name="楕円 90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3" name="テキスト ボックス 90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4" name="楕円 90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5" name="テキスト ボックス 90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6" name="楕円 90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7" name="テキスト ボックス 90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8" name="楕円 90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09" name="テキスト ボックス 90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0" name="正方形/長方形 90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1" name="正方形/長方形 91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2" name="テキスト ボックス 91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歳出決算総額は、住民１人当たり３３２</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８７６円であり</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、類似団体内平均値</a:t>
          </a:r>
          <a:r>
            <a:rPr kumimoji="1" lang="ja-JP" altLang="en-US" sz="1300">
              <a:latin typeface="ＭＳ Ｐゴシック" panose="020B0600070205080204" pitchFamily="50" charset="-128"/>
              <a:ea typeface="ＭＳ Ｐゴシック" panose="020B0600070205080204" pitchFamily="50" charset="-128"/>
            </a:rPr>
            <a:t>よりも低い数値となっている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。これは、将来世代へ負担を先送りしないよう平成２３年度以降臨時財政対策債の発行を行っていないことなどにより、公債費が</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類似団体内平均値と比べて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低い数値となっているためである。しかし、小中学校校舎の大規模改造や複数年度にわたる都市計画事業が施行中であることから、ここ数年、普通建設事業費が増加している。今後も多額の地方債発行を伴う普通建設事業の実施が見込まれていることから、今後も十分な精査に努める。また、</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公共施設が多いことから、維持補修費が構造的に高い水準に</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あり、</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類似団体内平均値と比べて高い数値となっている</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。今後、公共施設総合管理計画に基づき、将来世代の負担を少しでも軽減するために、施設の長寿命化や施設規模の縮小により修繕更新・建替費用及び運営経費の縮減を図ることが必要である</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平成２８年度からの変動が大きいものは補助費等、繰出金、積立金である。</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平成２９年度より下水道事業が地方公営企業法の一部（財務規定等）を適用し、公営企業会に移行したことに伴い</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に比べて補助費等は９，４５２円の増加、繰出金は８，９３７円の減少となっている。積立金は、財政調整基金の積立額が増加したこと、また、スポーツ推進基金を新たに設置したことなどにより、平成２８年度に比べ１</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９６５円の増加となっている。</a:t>
          </a:r>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大阪府吹田市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370,583
365,389
36.09
127,541,878
123,358,131
2,533,882
70,589,517
47,688,184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44450</xdr:rowOff>
    </xdr:from>
    <xdr:to>
      <xdr:col>24</xdr:col>
      <xdr:colOff>62865</xdr:colOff>
      <xdr:row>39</xdr:row>
      <xdr:rowOff>128270</xdr:rowOff>
    </xdr:to>
    <xdr:cxnSp macro="">
      <xdr:nvCxnSpPr>
        <xdr:cNvPr id="58" name="直線コネクタ 57"/>
        <xdr:cNvCxnSpPr/>
      </xdr:nvCxnSpPr>
      <xdr:spPr>
        <a:xfrm flipV="1">
          <a:off x="4633595" y="5359400"/>
          <a:ext cx="127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132097</xdr:rowOff>
    </xdr:from>
    <xdr:ext cx="469744" cy="259045"/>
    <xdr:sp macro="" textlink="">
      <xdr:nvSpPr>
        <xdr:cNvPr id="59" name="議会費最小値テキスト"/>
        <xdr:cNvSpPr txBox="1"/>
      </xdr:nvSpPr>
      <xdr:spPr>
        <a:xfrm>
          <a:off x="4686300" y="681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128270</xdr:rowOff>
    </xdr:from>
    <xdr:to>
      <xdr:col>24</xdr:col>
      <xdr:colOff>152400</xdr:colOff>
      <xdr:row>39</xdr:row>
      <xdr:rowOff>128270</xdr:rowOff>
    </xdr:to>
    <xdr:cxnSp macro="">
      <xdr:nvCxnSpPr>
        <xdr:cNvPr id="60" name="直線コネクタ 59"/>
        <xdr:cNvCxnSpPr/>
      </xdr:nvCxnSpPr>
      <xdr:spPr>
        <a:xfrm>
          <a:off x="4546600" y="6814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162577</xdr:rowOff>
    </xdr:from>
    <xdr:ext cx="469744" cy="259045"/>
    <xdr:sp macro="" textlink="">
      <xdr:nvSpPr>
        <xdr:cNvPr id="61" name="議会費最大値テキスト"/>
        <xdr:cNvSpPr txBox="1"/>
      </xdr:nvSpPr>
      <xdr:spPr>
        <a:xfrm>
          <a:off x="4686300" y="513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44450</xdr:rowOff>
    </xdr:from>
    <xdr:to>
      <xdr:col>24</xdr:col>
      <xdr:colOff>152400</xdr:colOff>
      <xdr:row>31</xdr:row>
      <xdr:rowOff>44450</xdr:rowOff>
    </xdr:to>
    <xdr:cxnSp macro="">
      <xdr:nvCxnSpPr>
        <xdr:cNvPr id="62" name="直線コネクタ 61"/>
        <xdr:cNvCxnSpPr/>
      </xdr:nvCxnSpPr>
      <xdr:spPr>
        <a:xfrm>
          <a:off x="4546600" y="535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71120</xdr:rowOff>
    </xdr:from>
    <xdr:to>
      <xdr:col>24</xdr:col>
      <xdr:colOff>63500</xdr:colOff>
      <xdr:row>36</xdr:row>
      <xdr:rowOff>78740</xdr:rowOff>
    </xdr:to>
    <xdr:cxnSp macro="">
      <xdr:nvCxnSpPr>
        <xdr:cNvPr id="63" name="直線コネクタ 62"/>
        <xdr:cNvCxnSpPr/>
      </xdr:nvCxnSpPr>
      <xdr:spPr>
        <a:xfrm flipV="1">
          <a:off x="3797300" y="62433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39024</xdr:rowOff>
    </xdr:from>
    <xdr:ext cx="469744" cy="259045"/>
    <xdr:sp macro="" textlink="">
      <xdr:nvSpPr>
        <xdr:cNvPr id="64" name="議会費平均値テキスト"/>
        <xdr:cNvSpPr txBox="1"/>
      </xdr:nvSpPr>
      <xdr:spPr>
        <a:xfrm>
          <a:off x="4686300" y="62112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60597</xdr:rowOff>
    </xdr:from>
    <xdr:to>
      <xdr:col>24</xdr:col>
      <xdr:colOff>114300</xdr:colOff>
      <xdr:row>36</xdr:row>
      <xdr:rowOff>162197</xdr:rowOff>
    </xdr:to>
    <xdr:sp macro="" textlink="">
      <xdr:nvSpPr>
        <xdr:cNvPr id="65" name="フローチャート: 判断 64"/>
        <xdr:cNvSpPr/>
      </xdr:nvSpPr>
      <xdr:spPr>
        <a:xfrm>
          <a:off x="4584700" y="6232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122827</xdr:rowOff>
    </xdr:from>
    <xdr:to>
      <xdr:col>19</xdr:col>
      <xdr:colOff>177800</xdr:colOff>
      <xdr:row>36</xdr:row>
      <xdr:rowOff>78740</xdr:rowOff>
    </xdr:to>
    <xdr:cxnSp macro="">
      <xdr:nvCxnSpPr>
        <xdr:cNvPr id="66" name="直線コネクタ 65"/>
        <xdr:cNvCxnSpPr/>
      </xdr:nvCxnSpPr>
      <xdr:spPr>
        <a:xfrm>
          <a:off x="2908300" y="6123577"/>
          <a:ext cx="889000" cy="12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50800</xdr:rowOff>
    </xdr:from>
    <xdr:to>
      <xdr:col>20</xdr:col>
      <xdr:colOff>38100</xdr:colOff>
      <xdr:row>36</xdr:row>
      <xdr:rowOff>152400</xdr:rowOff>
    </xdr:to>
    <xdr:sp macro="" textlink="">
      <xdr:nvSpPr>
        <xdr:cNvPr id="67" name="フローチャート: 判断 66"/>
        <xdr:cNvSpPr/>
      </xdr:nvSpPr>
      <xdr:spPr>
        <a:xfrm>
          <a:off x="3746500" y="622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143527</xdr:rowOff>
    </xdr:from>
    <xdr:ext cx="469744" cy="259045"/>
    <xdr:sp macro="" textlink="">
      <xdr:nvSpPr>
        <xdr:cNvPr id="68" name="テキスト ボックス 67"/>
        <xdr:cNvSpPr txBox="1"/>
      </xdr:nvSpPr>
      <xdr:spPr>
        <a:xfrm>
          <a:off x="3562428"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122827</xdr:rowOff>
    </xdr:from>
    <xdr:to>
      <xdr:col>15</xdr:col>
      <xdr:colOff>50800</xdr:colOff>
      <xdr:row>36</xdr:row>
      <xdr:rowOff>115751</xdr:rowOff>
    </xdr:to>
    <xdr:cxnSp macro="">
      <xdr:nvCxnSpPr>
        <xdr:cNvPr id="69" name="直線コネクタ 68"/>
        <xdr:cNvCxnSpPr/>
      </xdr:nvCxnSpPr>
      <xdr:spPr>
        <a:xfrm flipV="1">
          <a:off x="2019300" y="6123577"/>
          <a:ext cx="889000" cy="164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25219</xdr:rowOff>
    </xdr:from>
    <xdr:to>
      <xdr:col>15</xdr:col>
      <xdr:colOff>101600</xdr:colOff>
      <xdr:row>35</xdr:row>
      <xdr:rowOff>126819</xdr:rowOff>
    </xdr:to>
    <xdr:sp macro="" textlink="">
      <xdr:nvSpPr>
        <xdr:cNvPr id="70" name="フローチャート: 判断 69"/>
        <xdr:cNvSpPr/>
      </xdr:nvSpPr>
      <xdr:spPr>
        <a:xfrm>
          <a:off x="28575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143346</xdr:rowOff>
    </xdr:from>
    <xdr:ext cx="469744" cy="259045"/>
    <xdr:sp macro="" textlink="">
      <xdr:nvSpPr>
        <xdr:cNvPr id="71" name="テキスト ボックス 70"/>
        <xdr:cNvSpPr txBox="1"/>
      </xdr:nvSpPr>
      <xdr:spPr>
        <a:xfrm>
          <a:off x="2673428" y="5801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72208</xdr:rowOff>
    </xdr:from>
    <xdr:to>
      <xdr:col>10</xdr:col>
      <xdr:colOff>114300</xdr:colOff>
      <xdr:row>36</xdr:row>
      <xdr:rowOff>115751</xdr:rowOff>
    </xdr:to>
    <xdr:cxnSp macro="">
      <xdr:nvCxnSpPr>
        <xdr:cNvPr id="72" name="直線コネクタ 71"/>
        <xdr:cNvCxnSpPr/>
      </xdr:nvCxnSpPr>
      <xdr:spPr>
        <a:xfrm>
          <a:off x="1130300" y="6244408"/>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86178</xdr:rowOff>
    </xdr:from>
    <xdr:to>
      <xdr:col>10</xdr:col>
      <xdr:colOff>165100</xdr:colOff>
      <xdr:row>36</xdr:row>
      <xdr:rowOff>16328</xdr:rowOff>
    </xdr:to>
    <xdr:sp macro="" textlink="">
      <xdr:nvSpPr>
        <xdr:cNvPr id="73" name="フローチャート: 判断 72"/>
        <xdr:cNvSpPr/>
      </xdr:nvSpPr>
      <xdr:spPr>
        <a:xfrm>
          <a:off x="1968500" y="608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32855</xdr:rowOff>
    </xdr:from>
    <xdr:ext cx="469744" cy="259045"/>
    <xdr:sp macro="" textlink="">
      <xdr:nvSpPr>
        <xdr:cNvPr id="74" name="テキスト ボックス 73"/>
        <xdr:cNvSpPr txBox="1"/>
      </xdr:nvSpPr>
      <xdr:spPr>
        <a:xfrm>
          <a:off x="1784428" y="5862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146050</xdr:rowOff>
    </xdr:from>
    <xdr:to>
      <xdr:col>6</xdr:col>
      <xdr:colOff>38100</xdr:colOff>
      <xdr:row>36</xdr:row>
      <xdr:rowOff>76200</xdr:rowOff>
    </xdr:to>
    <xdr:sp macro="" textlink="">
      <xdr:nvSpPr>
        <xdr:cNvPr id="75" name="フローチャート: 判断 74"/>
        <xdr:cNvSpPr/>
      </xdr:nvSpPr>
      <xdr:spPr>
        <a:xfrm>
          <a:off x="10795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92727</xdr:rowOff>
    </xdr:from>
    <xdr:ext cx="469744" cy="259045"/>
    <xdr:sp macro="" textlink="">
      <xdr:nvSpPr>
        <xdr:cNvPr id="76" name="テキスト ボックス 75"/>
        <xdr:cNvSpPr txBox="1"/>
      </xdr:nvSpPr>
      <xdr:spPr>
        <a:xfrm>
          <a:off x="895428" y="592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20320</xdr:rowOff>
    </xdr:from>
    <xdr:to>
      <xdr:col>24</xdr:col>
      <xdr:colOff>114300</xdr:colOff>
      <xdr:row>36</xdr:row>
      <xdr:rowOff>121920</xdr:rowOff>
    </xdr:to>
    <xdr:sp macro="" textlink="">
      <xdr:nvSpPr>
        <xdr:cNvPr id="82" name="楕円 81"/>
        <xdr:cNvSpPr/>
      </xdr:nvSpPr>
      <xdr:spPr>
        <a:xfrm>
          <a:off x="4584700" y="619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43197</xdr:rowOff>
    </xdr:from>
    <xdr:ext cx="469744" cy="259045"/>
    <xdr:sp macro="" textlink="">
      <xdr:nvSpPr>
        <xdr:cNvPr id="83" name="議会費該当値テキスト"/>
        <xdr:cNvSpPr txBox="1"/>
      </xdr:nvSpPr>
      <xdr:spPr>
        <a:xfrm>
          <a:off x="4686300" y="6043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27940</xdr:rowOff>
    </xdr:from>
    <xdr:to>
      <xdr:col>20</xdr:col>
      <xdr:colOff>38100</xdr:colOff>
      <xdr:row>36</xdr:row>
      <xdr:rowOff>129540</xdr:rowOff>
    </xdr:to>
    <xdr:sp macro="" textlink="">
      <xdr:nvSpPr>
        <xdr:cNvPr id="84" name="楕円 83"/>
        <xdr:cNvSpPr/>
      </xdr:nvSpPr>
      <xdr:spPr>
        <a:xfrm>
          <a:off x="3746500" y="620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146067</xdr:rowOff>
    </xdr:from>
    <xdr:ext cx="469744" cy="259045"/>
    <xdr:sp macro="" textlink="">
      <xdr:nvSpPr>
        <xdr:cNvPr id="85" name="テキスト ボックス 84"/>
        <xdr:cNvSpPr txBox="1"/>
      </xdr:nvSpPr>
      <xdr:spPr>
        <a:xfrm>
          <a:off x="3562428" y="5975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72027</xdr:rowOff>
    </xdr:from>
    <xdr:to>
      <xdr:col>15</xdr:col>
      <xdr:colOff>101600</xdr:colOff>
      <xdr:row>36</xdr:row>
      <xdr:rowOff>2177</xdr:rowOff>
    </xdr:to>
    <xdr:sp macro="" textlink="">
      <xdr:nvSpPr>
        <xdr:cNvPr id="86" name="楕円 85"/>
        <xdr:cNvSpPr/>
      </xdr:nvSpPr>
      <xdr:spPr>
        <a:xfrm>
          <a:off x="2857500" y="6072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164754</xdr:rowOff>
    </xdr:from>
    <xdr:ext cx="469744" cy="259045"/>
    <xdr:sp macro="" textlink="">
      <xdr:nvSpPr>
        <xdr:cNvPr id="87" name="テキスト ボックス 86"/>
        <xdr:cNvSpPr txBox="1"/>
      </xdr:nvSpPr>
      <xdr:spPr>
        <a:xfrm>
          <a:off x="2673428" y="6165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64951</xdr:rowOff>
    </xdr:from>
    <xdr:to>
      <xdr:col>10</xdr:col>
      <xdr:colOff>165100</xdr:colOff>
      <xdr:row>36</xdr:row>
      <xdr:rowOff>166551</xdr:rowOff>
    </xdr:to>
    <xdr:sp macro="" textlink="">
      <xdr:nvSpPr>
        <xdr:cNvPr id="88" name="楕円 87"/>
        <xdr:cNvSpPr/>
      </xdr:nvSpPr>
      <xdr:spPr>
        <a:xfrm>
          <a:off x="1968500" y="6237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157678</xdr:rowOff>
    </xdr:from>
    <xdr:ext cx="469744" cy="259045"/>
    <xdr:sp macro="" textlink="">
      <xdr:nvSpPr>
        <xdr:cNvPr id="89" name="テキスト ボックス 88"/>
        <xdr:cNvSpPr txBox="1"/>
      </xdr:nvSpPr>
      <xdr:spPr>
        <a:xfrm>
          <a:off x="1784428" y="6329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21408</xdr:rowOff>
    </xdr:from>
    <xdr:to>
      <xdr:col>6</xdr:col>
      <xdr:colOff>38100</xdr:colOff>
      <xdr:row>36</xdr:row>
      <xdr:rowOff>123008</xdr:rowOff>
    </xdr:to>
    <xdr:sp macro="" textlink="">
      <xdr:nvSpPr>
        <xdr:cNvPr id="90" name="楕円 89"/>
        <xdr:cNvSpPr/>
      </xdr:nvSpPr>
      <xdr:spPr>
        <a:xfrm>
          <a:off x="1079500" y="6193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114135</xdr:rowOff>
    </xdr:from>
    <xdr:ext cx="469744" cy="259045"/>
    <xdr:sp macro="" textlink="">
      <xdr:nvSpPr>
        <xdr:cNvPr id="91" name="テキスト ボックス 90"/>
        <xdr:cNvSpPr txBox="1"/>
      </xdr:nvSpPr>
      <xdr:spPr>
        <a:xfrm>
          <a:off x="895428" y="628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10" name="テキスト ボックス 109"/>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82569</xdr:rowOff>
    </xdr:from>
    <xdr:to>
      <xdr:col>24</xdr:col>
      <xdr:colOff>62865</xdr:colOff>
      <xdr:row>59</xdr:row>
      <xdr:rowOff>38468</xdr:rowOff>
    </xdr:to>
    <xdr:cxnSp macro="">
      <xdr:nvCxnSpPr>
        <xdr:cNvPr id="116" name="直線コネクタ 115"/>
        <xdr:cNvCxnSpPr/>
      </xdr:nvCxnSpPr>
      <xdr:spPr>
        <a:xfrm flipV="1">
          <a:off x="4633595" y="8655069"/>
          <a:ext cx="1270" cy="1498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42295</xdr:rowOff>
    </xdr:from>
    <xdr:ext cx="534377" cy="259045"/>
    <xdr:sp macro="" textlink="">
      <xdr:nvSpPr>
        <xdr:cNvPr id="117" name="総務費最小値テキスト"/>
        <xdr:cNvSpPr txBox="1"/>
      </xdr:nvSpPr>
      <xdr:spPr>
        <a:xfrm>
          <a:off x="4686300" y="1015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38468</xdr:rowOff>
    </xdr:from>
    <xdr:to>
      <xdr:col>24</xdr:col>
      <xdr:colOff>152400</xdr:colOff>
      <xdr:row>59</xdr:row>
      <xdr:rowOff>38468</xdr:rowOff>
    </xdr:to>
    <xdr:cxnSp macro="">
      <xdr:nvCxnSpPr>
        <xdr:cNvPr id="118" name="直線コネクタ 117"/>
        <xdr:cNvCxnSpPr/>
      </xdr:nvCxnSpPr>
      <xdr:spPr>
        <a:xfrm>
          <a:off x="4546600" y="1015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29246</xdr:rowOff>
    </xdr:from>
    <xdr:ext cx="534377" cy="259045"/>
    <xdr:sp macro="" textlink="">
      <xdr:nvSpPr>
        <xdr:cNvPr id="119" name="総務費最大値テキスト"/>
        <xdr:cNvSpPr txBox="1"/>
      </xdr:nvSpPr>
      <xdr:spPr>
        <a:xfrm>
          <a:off x="4686300" y="8430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98,999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82569</xdr:rowOff>
    </xdr:from>
    <xdr:to>
      <xdr:col>24</xdr:col>
      <xdr:colOff>152400</xdr:colOff>
      <xdr:row>50</xdr:row>
      <xdr:rowOff>82569</xdr:rowOff>
    </xdr:to>
    <xdr:cxnSp macro="">
      <xdr:nvCxnSpPr>
        <xdr:cNvPr id="120" name="直線コネクタ 119"/>
        <xdr:cNvCxnSpPr/>
      </xdr:nvCxnSpPr>
      <xdr:spPr>
        <a:xfrm>
          <a:off x="4546600" y="8655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163608</xdr:rowOff>
    </xdr:from>
    <xdr:to>
      <xdr:col>24</xdr:col>
      <xdr:colOff>63500</xdr:colOff>
      <xdr:row>58</xdr:row>
      <xdr:rowOff>45783</xdr:rowOff>
    </xdr:to>
    <xdr:cxnSp macro="">
      <xdr:nvCxnSpPr>
        <xdr:cNvPr id="121" name="直線コネクタ 120"/>
        <xdr:cNvCxnSpPr/>
      </xdr:nvCxnSpPr>
      <xdr:spPr>
        <a:xfrm flipV="1">
          <a:off x="3797300" y="9936258"/>
          <a:ext cx="838200" cy="53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49845</xdr:rowOff>
    </xdr:from>
    <xdr:ext cx="534377" cy="259045"/>
    <xdr:sp macro="" textlink="">
      <xdr:nvSpPr>
        <xdr:cNvPr id="122" name="総務費平均値テキスト"/>
        <xdr:cNvSpPr txBox="1"/>
      </xdr:nvSpPr>
      <xdr:spPr>
        <a:xfrm>
          <a:off x="4686300" y="96510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26968</xdr:rowOff>
    </xdr:from>
    <xdr:to>
      <xdr:col>24</xdr:col>
      <xdr:colOff>114300</xdr:colOff>
      <xdr:row>57</xdr:row>
      <xdr:rowOff>128568</xdr:rowOff>
    </xdr:to>
    <xdr:sp macro="" textlink="">
      <xdr:nvSpPr>
        <xdr:cNvPr id="123" name="フローチャート: 判断 122"/>
        <xdr:cNvSpPr/>
      </xdr:nvSpPr>
      <xdr:spPr>
        <a:xfrm>
          <a:off x="4584700" y="9799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109410</xdr:rowOff>
    </xdr:from>
    <xdr:to>
      <xdr:col>19</xdr:col>
      <xdr:colOff>177800</xdr:colOff>
      <xdr:row>58</xdr:row>
      <xdr:rowOff>45783</xdr:rowOff>
    </xdr:to>
    <xdr:cxnSp macro="">
      <xdr:nvCxnSpPr>
        <xdr:cNvPr id="124" name="直線コネクタ 123"/>
        <xdr:cNvCxnSpPr/>
      </xdr:nvCxnSpPr>
      <xdr:spPr>
        <a:xfrm>
          <a:off x="2908300" y="9710610"/>
          <a:ext cx="889000" cy="279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29464</xdr:rowOff>
    </xdr:from>
    <xdr:to>
      <xdr:col>20</xdr:col>
      <xdr:colOff>38100</xdr:colOff>
      <xdr:row>57</xdr:row>
      <xdr:rowOff>131064</xdr:rowOff>
    </xdr:to>
    <xdr:sp macro="" textlink="">
      <xdr:nvSpPr>
        <xdr:cNvPr id="125" name="フローチャート: 判断 124"/>
        <xdr:cNvSpPr/>
      </xdr:nvSpPr>
      <xdr:spPr>
        <a:xfrm>
          <a:off x="3746500" y="980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147591</xdr:rowOff>
    </xdr:from>
    <xdr:ext cx="534377" cy="259045"/>
    <xdr:sp macro="" textlink="">
      <xdr:nvSpPr>
        <xdr:cNvPr id="126" name="テキスト ボックス 125"/>
        <xdr:cNvSpPr txBox="1"/>
      </xdr:nvSpPr>
      <xdr:spPr>
        <a:xfrm>
          <a:off x="3530111" y="957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109410</xdr:rowOff>
    </xdr:from>
    <xdr:to>
      <xdr:col>15</xdr:col>
      <xdr:colOff>50800</xdr:colOff>
      <xdr:row>57</xdr:row>
      <xdr:rowOff>57804</xdr:rowOff>
    </xdr:to>
    <xdr:cxnSp macro="">
      <xdr:nvCxnSpPr>
        <xdr:cNvPr id="127" name="直線コネクタ 126"/>
        <xdr:cNvCxnSpPr/>
      </xdr:nvCxnSpPr>
      <xdr:spPr>
        <a:xfrm flipV="1">
          <a:off x="2019300" y="9710610"/>
          <a:ext cx="889000" cy="119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117018</xdr:rowOff>
    </xdr:from>
    <xdr:to>
      <xdr:col>15</xdr:col>
      <xdr:colOff>101600</xdr:colOff>
      <xdr:row>57</xdr:row>
      <xdr:rowOff>47168</xdr:rowOff>
    </xdr:to>
    <xdr:sp macro="" textlink="">
      <xdr:nvSpPr>
        <xdr:cNvPr id="128" name="フローチャート: 判断 127"/>
        <xdr:cNvSpPr/>
      </xdr:nvSpPr>
      <xdr:spPr>
        <a:xfrm>
          <a:off x="2857500" y="9718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38295</xdr:rowOff>
    </xdr:from>
    <xdr:ext cx="534377" cy="259045"/>
    <xdr:sp macro="" textlink="">
      <xdr:nvSpPr>
        <xdr:cNvPr id="129" name="テキスト ボックス 128"/>
        <xdr:cNvSpPr txBox="1"/>
      </xdr:nvSpPr>
      <xdr:spPr>
        <a:xfrm>
          <a:off x="2641111" y="9810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57804</xdr:rowOff>
    </xdr:from>
    <xdr:to>
      <xdr:col>10</xdr:col>
      <xdr:colOff>114300</xdr:colOff>
      <xdr:row>58</xdr:row>
      <xdr:rowOff>118135</xdr:rowOff>
    </xdr:to>
    <xdr:cxnSp macro="">
      <xdr:nvCxnSpPr>
        <xdr:cNvPr id="130" name="直線コネクタ 129"/>
        <xdr:cNvCxnSpPr/>
      </xdr:nvCxnSpPr>
      <xdr:spPr>
        <a:xfrm flipV="1">
          <a:off x="1130300" y="9830454"/>
          <a:ext cx="889000" cy="231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22282</xdr:rowOff>
    </xdr:from>
    <xdr:to>
      <xdr:col>10</xdr:col>
      <xdr:colOff>165100</xdr:colOff>
      <xdr:row>57</xdr:row>
      <xdr:rowOff>123882</xdr:rowOff>
    </xdr:to>
    <xdr:sp macro="" textlink="">
      <xdr:nvSpPr>
        <xdr:cNvPr id="131" name="フローチャート: 判断 130"/>
        <xdr:cNvSpPr/>
      </xdr:nvSpPr>
      <xdr:spPr>
        <a:xfrm>
          <a:off x="1968500" y="9794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115009</xdr:rowOff>
    </xdr:from>
    <xdr:ext cx="534377" cy="259045"/>
    <xdr:sp macro="" textlink="">
      <xdr:nvSpPr>
        <xdr:cNvPr id="132" name="テキスト ボックス 131"/>
        <xdr:cNvSpPr txBox="1"/>
      </xdr:nvSpPr>
      <xdr:spPr>
        <a:xfrm>
          <a:off x="1752111" y="9887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156775</xdr:rowOff>
    </xdr:from>
    <xdr:to>
      <xdr:col>6</xdr:col>
      <xdr:colOff>38100</xdr:colOff>
      <xdr:row>57</xdr:row>
      <xdr:rowOff>86925</xdr:rowOff>
    </xdr:to>
    <xdr:sp macro="" textlink="">
      <xdr:nvSpPr>
        <xdr:cNvPr id="133" name="フローチャート: 判断 132"/>
        <xdr:cNvSpPr/>
      </xdr:nvSpPr>
      <xdr:spPr>
        <a:xfrm>
          <a:off x="1079500" y="9757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103452</xdr:rowOff>
    </xdr:from>
    <xdr:ext cx="534377" cy="259045"/>
    <xdr:sp macro="" textlink="">
      <xdr:nvSpPr>
        <xdr:cNvPr id="134" name="テキスト ボックス 133"/>
        <xdr:cNvSpPr txBox="1"/>
      </xdr:nvSpPr>
      <xdr:spPr>
        <a:xfrm>
          <a:off x="863111" y="953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112808</xdr:rowOff>
    </xdr:from>
    <xdr:to>
      <xdr:col>24</xdr:col>
      <xdr:colOff>114300</xdr:colOff>
      <xdr:row>58</xdr:row>
      <xdr:rowOff>42958</xdr:rowOff>
    </xdr:to>
    <xdr:sp macro="" textlink="">
      <xdr:nvSpPr>
        <xdr:cNvPr id="140" name="楕円 139"/>
        <xdr:cNvSpPr/>
      </xdr:nvSpPr>
      <xdr:spPr>
        <a:xfrm>
          <a:off x="4584700" y="988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91235</xdr:rowOff>
    </xdr:from>
    <xdr:ext cx="534377" cy="259045"/>
    <xdr:sp macro="" textlink="">
      <xdr:nvSpPr>
        <xdr:cNvPr id="141" name="総務費該当値テキスト"/>
        <xdr:cNvSpPr txBox="1"/>
      </xdr:nvSpPr>
      <xdr:spPr>
        <a:xfrm>
          <a:off x="4686300" y="986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166433</xdr:rowOff>
    </xdr:from>
    <xdr:to>
      <xdr:col>20</xdr:col>
      <xdr:colOff>38100</xdr:colOff>
      <xdr:row>58</xdr:row>
      <xdr:rowOff>96583</xdr:rowOff>
    </xdr:to>
    <xdr:sp macro="" textlink="">
      <xdr:nvSpPr>
        <xdr:cNvPr id="142" name="楕円 141"/>
        <xdr:cNvSpPr/>
      </xdr:nvSpPr>
      <xdr:spPr>
        <a:xfrm>
          <a:off x="3746500" y="9939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87710</xdr:rowOff>
    </xdr:from>
    <xdr:ext cx="534377" cy="259045"/>
    <xdr:sp macro="" textlink="">
      <xdr:nvSpPr>
        <xdr:cNvPr id="143" name="テキスト ボックス 142"/>
        <xdr:cNvSpPr txBox="1"/>
      </xdr:nvSpPr>
      <xdr:spPr>
        <a:xfrm>
          <a:off x="3530111" y="10031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58610</xdr:rowOff>
    </xdr:from>
    <xdr:to>
      <xdr:col>15</xdr:col>
      <xdr:colOff>101600</xdr:colOff>
      <xdr:row>56</xdr:row>
      <xdr:rowOff>160210</xdr:rowOff>
    </xdr:to>
    <xdr:sp macro="" textlink="">
      <xdr:nvSpPr>
        <xdr:cNvPr id="144" name="楕円 143"/>
        <xdr:cNvSpPr/>
      </xdr:nvSpPr>
      <xdr:spPr>
        <a:xfrm>
          <a:off x="2857500" y="965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5287</xdr:rowOff>
    </xdr:from>
    <xdr:ext cx="534377" cy="259045"/>
    <xdr:sp macro="" textlink="">
      <xdr:nvSpPr>
        <xdr:cNvPr id="145" name="テキスト ボックス 144"/>
        <xdr:cNvSpPr txBox="1"/>
      </xdr:nvSpPr>
      <xdr:spPr>
        <a:xfrm>
          <a:off x="2641111" y="9435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7004</xdr:rowOff>
    </xdr:from>
    <xdr:to>
      <xdr:col>10</xdr:col>
      <xdr:colOff>165100</xdr:colOff>
      <xdr:row>57</xdr:row>
      <xdr:rowOff>108604</xdr:rowOff>
    </xdr:to>
    <xdr:sp macro="" textlink="">
      <xdr:nvSpPr>
        <xdr:cNvPr id="146" name="楕円 145"/>
        <xdr:cNvSpPr/>
      </xdr:nvSpPr>
      <xdr:spPr>
        <a:xfrm>
          <a:off x="1968500" y="977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125131</xdr:rowOff>
    </xdr:from>
    <xdr:ext cx="534377" cy="259045"/>
    <xdr:sp macro="" textlink="">
      <xdr:nvSpPr>
        <xdr:cNvPr id="147" name="テキスト ボックス 146"/>
        <xdr:cNvSpPr txBox="1"/>
      </xdr:nvSpPr>
      <xdr:spPr>
        <a:xfrm>
          <a:off x="1752111" y="9554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67335</xdr:rowOff>
    </xdr:from>
    <xdr:to>
      <xdr:col>6</xdr:col>
      <xdr:colOff>38100</xdr:colOff>
      <xdr:row>58</xdr:row>
      <xdr:rowOff>168935</xdr:rowOff>
    </xdr:to>
    <xdr:sp macro="" textlink="">
      <xdr:nvSpPr>
        <xdr:cNvPr id="148" name="楕円 147"/>
        <xdr:cNvSpPr/>
      </xdr:nvSpPr>
      <xdr:spPr>
        <a:xfrm>
          <a:off x="1079500" y="1001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160062</xdr:rowOff>
    </xdr:from>
    <xdr:ext cx="534377" cy="259045"/>
    <xdr:sp macro="" textlink="">
      <xdr:nvSpPr>
        <xdr:cNvPr id="149" name="テキスト ボックス 148"/>
        <xdr:cNvSpPr txBox="1"/>
      </xdr:nvSpPr>
      <xdr:spPr>
        <a:xfrm>
          <a:off x="863111" y="10104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0" name="テキスト ボックス 159"/>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2" name="テキスト ボックス 161"/>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4" name="テキスト ボックス 163"/>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6" name="テキスト ボックス 165"/>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8" name="テキスト ボックス 167"/>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93637</xdr:rowOff>
    </xdr:from>
    <xdr:to>
      <xdr:col>24</xdr:col>
      <xdr:colOff>62865</xdr:colOff>
      <xdr:row>79</xdr:row>
      <xdr:rowOff>91123</xdr:rowOff>
    </xdr:to>
    <xdr:cxnSp macro="">
      <xdr:nvCxnSpPr>
        <xdr:cNvPr id="174" name="直線コネクタ 173"/>
        <xdr:cNvCxnSpPr/>
      </xdr:nvCxnSpPr>
      <xdr:spPr>
        <a:xfrm flipV="1">
          <a:off x="4633595" y="12095137"/>
          <a:ext cx="1270" cy="1540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94950</xdr:rowOff>
    </xdr:from>
    <xdr:ext cx="599010" cy="259045"/>
    <xdr:sp macro="" textlink="">
      <xdr:nvSpPr>
        <xdr:cNvPr id="175" name="民生費最小値テキスト"/>
        <xdr:cNvSpPr txBox="1"/>
      </xdr:nvSpPr>
      <xdr:spPr>
        <a:xfrm>
          <a:off x="4686300" y="13639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91123</xdr:rowOff>
    </xdr:from>
    <xdr:to>
      <xdr:col>24</xdr:col>
      <xdr:colOff>152400</xdr:colOff>
      <xdr:row>79</xdr:row>
      <xdr:rowOff>91123</xdr:rowOff>
    </xdr:to>
    <xdr:cxnSp macro="">
      <xdr:nvCxnSpPr>
        <xdr:cNvPr id="176" name="直線コネクタ 175"/>
        <xdr:cNvCxnSpPr/>
      </xdr:nvCxnSpPr>
      <xdr:spPr>
        <a:xfrm>
          <a:off x="4546600" y="1363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40314</xdr:rowOff>
    </xdr:from>
    <xdr:ext cx="599010" cy="259045"/>
    <xdr:sp macro="" textlink="">
      <xdr:nvSpPr>
        <xdr:cNvPr id="177" name="民生費最大値テキスト"/>
        <xdr:cNvSpPr txBox="1"/>
      </xdr:nvSpPr>
      <xdr:spPr>
        <a:xfrm>
          <a:off x="4686300" y="11870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198,418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93637</xdr:rowOff>
    </xdr:from>
    <xdr:to>
      <xdr:col>24</xdr:col>
      <xdr:colOff>152400</xdr:colOff>
      <xdr:row>70</xdr:row>
      <xdr:rowOff>93637</xdr:rowOff>
    </xdr:to>
    <xdr:cxnSp macro="">
      <xdr:nvCxnSpPr>
        <xdr:cNvPr id="178" name="直線コネクタ 177"/>
        <xdr:cNvCxnSpPr/>
      </xdr:nvCxnSpPr>
      <xdr:spPr>
        <a:xfrm>
          <a:off x="4546600" y="12095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138119</xdr:rowOff>
    </xdr:from>
    <xdr:to>
      <xdr:col>24</xdr:col>
      <xdr:colOff>63500</xdr:colOff>
      <xdr:row>75</xdr:row>
      <xdr:rowOff>89408</xdr:rowOff>
    </xdr:to>
    <xdr:cxnSp macro="">
      <xdr:nvCxnSpPr>
        <xdr:cNvPr id="179" name="直線コネクタ 178"/>
        <xdr:cNvCxnSpPr/>
      </xdr:nvCxnSpPr>
      <xdr:spPr>
        <a:xfrm flipV="1">
          <a:off x="3797300" y="12825419"/>
          <a:ext cx="838200" cy="122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155319</xdr:rowOff>
    </xdr:from>
    <xdr:ext cx="599010" cy="259045"/>
    <xdr:sp macro="" textlink="">
      <xdr:nvSpPr>
        <xdr:cNvPr id="180" name="民生費平均値テキスト"/>
        <xdr:cNvSpPr txBox="1"/>
      </xdr:nvSpPr>
      <xdr:spPr>
        <a:xfrm>
          <a:off x="4686300" y="130140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5442</xdr:rowOff>
    </xdr:from>
    <xdr:to>
      <xdr:col>24</xdr:col>
      <xdr:colOff>114300</xdr:colOff>
      <xdr:row>76</xdr:row>
      <xdr:rowOff>107042</xdr:rowOff>
    </xdr:to>
    <xdr:sp macro="" textlink="">
      <xdr:nvSpPr>
        <xdr:cNvPr id="181" name="フローチャート: 判断 180"/>
        <xdr:cNvSpPr/>
      </xdr:nvSpPr>
      <xdr:spPr>
        <a:xfrm>
          <a:off x="4584700" y="13035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89408</xdr:rowOff>
    </xdr:from>
    <xdr:to>
      <xdr:col>19</xdr:col>
      <xdr:colOff>177800</xdr:colOff>
      <xdr:row>75</xdr:row>
      <xdr:rowOff>109658</xdr:rowOff>
    </xdr:to>
    <xdr:cxnSp macro="">
      <xdr:nvCxnSpPr>
        <xdr:cNvPr id="182" name="直線コネクタ 181"/>
        <xdr:cNvCxnSpPr/>
      </xdr:nvCxnSpPr>
      <xdr:spPr>
        <a:xfrm flipV="1">
          <a:off x="2908300" y="12948158"/>
          <a:ext cx="889000" cy="20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66839</xdr:rowOff>
    </xdr:from>
    <xdr:to>
      <xdr:col>20</xdr:col>
      <xdr:colOff>38100</xdr:colOff>
      <xdr:row>76</xdr:row>
      <xdr:rowOff>168439</xdr:rowOff>
    </xdr:to>
    <xdr:sp macro="" textlink="">
      <xdr:nvSpPr>
        <xdr:cNvPr id="183" name="フローチャート: 判断 182"/>
        <xdr:cNvSpPr/>
      </xdr:nvSpPr>
      <xdr:spPr>
        <a:xfrm>
          <a:off x="3746500" y="13097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159566</xdr:rowOff>
    </xdr:from>
    <xdr:ext cx="599010" cy="259045"/>
    <xdr:sp macro="" textlink="">
      <xdr:nvSpPr>
        <xdr:cNvPr id="184" name="テキスト ボックス 183"/>
        <xdr:cNvSpPr txBox="1"/>
      </xdr:nvSpPr>
      <xdr:spPr>
        <a:xfrm>
          <a:off x="3497795" y="13189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109658</xdr:rowOff>
    </xdr:from>
    <xdr:to>
      <xdr:col>15</xdr:col>
      <xdr:colOff>50800</xdr:colOff>
      <xdr:row>76</xdr:row>
      <xdr:rowOff>43078</xdr:rowOff>
    </xdr:to>
    <xdr:cxnSp macro="">
      <xdr:nvCxnSpPr>
        <xdr:cNvPr id="185" name="直線コネクタ 184"/>
        <xdr:cNvCxnSpPr/>
      </xdr:nvCxnSpPr>
      <xdr:spPr>
        <a:xfrm flipV="1">
          <a:off x="2019300" y="12968408"/>
          <a:ext cx="889000" cy="104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138601</xdr:rowOff>
    </xdr:from>
    <xdr:to>
      <xdr:col>15</xdr:col>
      <xdr:colOff>101600</xdr:colOff>
      <xdr:row>77</xdr:row>
      <xdr:rowOff>68751</xdr:rowOff>
    </xdr:to>
    <xdr:sp macro="" textlink="">
      <xdr:nvSpPr>
        <xdr:cNvPr id="186" name="フローチャート: 判断 185"/>
        <xdr:cNvSpPr/>
      </xdr:nvSpPr>
      <xdr:spPr>
        <a:xfrm>
          <a:off x="2857500" y="13168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59878</xdr:rowOff>
    </xdr:from>
    <xdr:ext cx="599010" cy="259045"/>
    <xdr:sp macro="" textlink="">
      <xdr:nvSpPr>
        <xdr:cNvPr id="187" name="テキスト ボックス 186"/>
        <xdr:cNvSpPr txBox="1"/>
      </xdr:nvSpPr>
      <xdr:spPr>
        <a:xfrm>
          <a:off x="2608795" y="13261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43078</xdr:rowOff>
    </xdr:from>
    <xdr:to>
      <xdr:col>10</xdr:col>
      <xdr:colOff>114300</xdr:colOff>
      <xdr:row>77</xdr:row>
      <xdr:rowOff>71292</xdr:rowOff>
    </xdr:to>
    <xdr:cxnSp macro="">
      <xdr:nvCxnSpPr>
        <xdr:cNvPr id="188" name="直線コネクタ 187"/>
        <xdr:cNvCxnSpPr/>
      </xdr:nvCxnSpPr>
      <xdr:spPr>
        <a:xfrm flipV="1">
          <a:off x="1130300" y="13073278"/>
          <a:ext cx="889000" cy="199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57925</xdr:rowOff>
    </xdr:from>
    <xdr:to>
      <xdr:col>10</xdr:col>
      <xdr:colOff>165100</xdr:colOff>
      <xdr:row>77</xdr:row>
      <xdr:rowOff>159525</xdr:rowOff>
    </xdr:to>
    <xdr:sp macro="" textlink="">
      <xdr:nvSpPr>
        <xdr:cNvPr id="189" name="フローチャート: 判断 188"/>
        <xdr:cNvSpPr/>
      </xdr:nvSpPr>
      <xdr:spPr>
        <a:xfrm>
          <a:off x="1968500" y="1325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150652</xdr:rowOff>
    </xdr:from>
    <xdr:ext cx="599010" cy="259045"/>
    <xdr:sp macro="" textlink="">
      <xdr:nvSpPr>
        <xdr:cNvPr id="190" name="テキスト ボックス 189"/>
        <xdr:cNvSpPr txBox="1"/>
      </xdr:nvSpPr>
      <xdr:spPr>
        <a:xfrm>
          <a:off x="1719795" y="1335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58001</xdr:rowOff>
    </xdr:from>
    <xdr:to>
      <xdr:col>6</xdr:col>
      <xdr:colOff>38100</xdr:colOff>
      <xdr:row>78</xdr:row>
      <xdr:rowOff>159601</xdr:rowOff>
    </xdr:to>
    <xdr:sp macro="" textlink="">
      <xdr:nvSpPr>
        <xdr:cNvPr id="191" name="フローチャート: 判断 190"/>
        <xdr:cNvSpPr/>
      </xdr:nvSpPr>
      <xdr:spPr>
        <a:xfrm>
          <a:off x="1079500" y="1343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150728</xdr:rowOff>
    </xdr:from>
    <xdr:ext cx="599010" cy="259045"/>
    <xdr:sp macro="" textlink="">
      <xdr:nvSpPr>
        <xdr:cNvPr id="192" name="テキスト ボックス 191"/>
        <xdr:cNvSpPr txBox="1"/>
      </xdr:nvSpPr>
      <xdr:spPr>
        <a:xfrm>
          <a:off x="830795" y="13523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87319</xdr:rowOff>
    </xdr:from>
    <xdr:to>
      <xdr:col>24</xdr:col>
      <xdr:colOff>114300</xdr:colOff>
      <xdr:row>75</xdr:row>
      <xdr:rowOff>17469</xdr:rowOff>
    </xdr:to>
    <xdr:sp macro="" textlink="">
      <xdr:nvSpPr>
        <xdr:cNvPr id="198" name="楕円 197"/>
        <xdr:cNvSpPr/>
      </xdr:nvSpPr>
      <xdr:spPr>
        <a:xfrm>
          <a:off x="4584700" y="12774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110196</xdr:rowOff>
    </xdr:from>
    <xdr:ext cx="599010" cy="259045"/>
    <xdr:sp macro="" textlink="">
      <xdr:nvSpPr>
        <xdr:cNvPr id="199" name="民生費該当値テキスト"/>
        <xdr:cNvSpPr txBox="1"/>
      </xdr:nvSpPr>
      <xdr:spPr>
        <a:xfrm>
          <a:off x="4686300" y="12626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38608</xdr:rowOff>
    </xdr:from>
    <xdr:to>
      <xdr:col>20</xdr:col>
      <xdr:colOff>38100</xdr:colOff>
      <xdr:row>75</xdr:row>
      <xdr:rowOff>140208</xdr:rowOff>
    </xdr:to>
    <xdr:sp macro="" textlink="">
      <xdr:nvSpPr>
        <xdr:cNvPr id="200" name="楕円 199"/>
        <xdr:cNvSpPr/>
      </xdr:nvSpPr>
      <xdr:spPr>
        <a:xfrm>
          <a:off x="3746500" y="1289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156735</xdr:rowOff>
    </xdr:from>
    <xdr:ext cx="599010" cy="259045"/>
    <xdr:sp macro="" textlink="">
      <xdr:nvSpPr>
        <xdr:cNvPr id="201" name="テキスト ボックス 200"/>
        <xdr:cNvSpPr txBox="1"/>
      </xdr:nvSpPr>
      <xdr:spPr>
        <a:xfrm>
          <a:off x="3497795" y="12672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58858</xdr:rowOff>
    </xdr:from>
    <xdr:to>
      <xdr:col>15</xdr:col>
      <xdr:colOff>101600</xdr:colOff>
      <xdr:row>75</xdr:row>
      <xdr:rowOff>160458</xdr:rowOff>
    </xdr:to>
    <xdr:sp macro="" textlink="">
      <xdr:nvSpPr>
        <xdr:cNvPr id="202" name="楕円 201"/>
        <xdr:cNvSpPr/>
      </xdr:nvSpPr>
      <xdr:spPr>
        <a:xfrm>
          <a:off x="2857500" y="1291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5535</xdr:rowOff>
    </xdr:from>
    <xdr:ext cx="599010" cy="259045"/>
    <xdr:sp macro="" textlink="">
      <xdr:nvSpPr>
        <xdr:cNvPr id="203" name="テキスト ボックス 202"/>
        <xdr:cNvSpPr txBox="1"/>
      </xdr:nvSpPr>
      <xdr:spPr>
        <a:xfrm>
          <a:off x="2608795" y="12692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163728</xdr:rowOff>
    </xdr:from>
    <xdr:to>
      <xdr:col>10</xdr:col>
      <xdr:colOff>165100</xdr:colOff>
      <xdr:row>76</xdr:row>
      <xdr:rowOff>93878</xdr:rowOff>
    </xdr:to>
    <xdr:sp macro="" textlink="">
      <xdr:nvSpPr>
        <xdr:cNvPr id="204" name="楕円 203"/>
        <xdr:cNvSpPr/>
      </xdr:nvSpPr>
      <xdr:spPr>
        <a:xfrm>
          <a:off x="1968500" y="13022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110406</xdr:rowOff>
    </xdr:from>
    <xdr:ext cx="599010" cy="259045"/>
    <xdr:sp macro="" textlink="">
      <xdr:nvSpPr>
        <xdr:cNvPr id="205" name="テキスト ボックス 204"/>
        <xdr:cNvSpPr txBox="1"/>
      </xdr:nvSpPr>
      <xdr:spPr>
        <a:xfrm>
          <a:off x="1719795" y="12797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20492</xdr:rowOff>
    </xdr:from>
    <xdr:to>
      <xdr:col>6</xdr:col>
      <xdr:colOff>38100</xdr:colOff>
      <xdr:row>77</xdr:row>
      <xdr:rowOff>122092</xdr:rowOff>
    </xdr:to>
    <xdr:sp macro="" textlink="">
      <xdr:nvSpPr>
        <xdr:cNvPr id="206" name="楕円 205"/>
        <xdr:cNvSpPr/>
      </xdr:nvSpPr>
      <xdr:spPr>
        <a:xfrm>
          <a:off x="1079500" y="1322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138619</xdr:rowOff>
    </xdr:from>
    <xdr:ext cx="599010" cy="259045"/>
    <xdr:sp macro="" textlink="">
      <xdr:nvSpPr>
        <xdr:cNvPr id="207" name="テキスト ボックス 206"/>
        <xdr:cNvSpPr txBox="1"/>
      </xdr:nvSpPr>
      <xdr:spPr>
        <a:xfrm>
          <a:off x="830795" y="12997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0" name="テキスト ボックス 219"/>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2" name="テキスト ボックス 221"/>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4" name="テキスト ボックス 223"/>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6" name="テキスト ボックス 225"/>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8" name="テキスト ボックス 227"/>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68605</xdr:rowOff>
    </xdr:from>
    <xdr:to>
      <xdr:col>24</xdr:col>
      <xdr:colOff>62865</xdr:colOff>
      <xdr:row>98</xdr:row>
      <xdr:rowOff>150352</xdr:rowOff>
    </xdr:to>
    <xdr:cxnSp macro="">
      <xdr:nvCxnSpPr>
        <xdr:cNvPr id="230" name="直線コネクタ 229"/>
        <xdr:cNvCxnSpPr/>
      </xdr:nvCxnSpPr>
      <xdr:spPr>
        <a:xfrm flipV="1">
          <a:off x="4633595" y="15842005"/>
          <a:ext cx="1270" cy="1110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154179</xdr:rowOff>
    </xdr:from>
    <xdr:ext cx="534377" cy="259045"/>
    <xdr:sp macro="" textlink="">
      <xdr:nvSpPr>
        <xdr:cNvPr id="231" name="衛生費最小値テキスト"/>
        <xdr:cNvSpPr txBox="1"/>
      </xdr:nvSpPr>
      <xdr:spPr>
        <a:xfrm>
          <a:off x="4686300" y="1695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150352</xdr:rowOff>
    </xdr:from>
    <xdr:to>
      <xdr:col>24</xdr:col>
      <xdr:colOff>152400</xdr:colOff>
      <xdr:row>98</xdr:row>
      <xdr:rowOff>150352</xdr:rowOff>
    </xdr:to>
    <xdr:cxnSp macro="">
      <xdr:nvCxnSpPr>
        <xdr:cNvPr id="232" name="直線コネクタ 231"/>
        <xdr:cNvCxnSpPr/>
      </xdr:nvCxnSpPr>
      <xdr:spPr>
        <a:xfrm>
          <a:off x="4546600" y="16952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91</xdr:row>
      <xdr:rowOff>15282</xdr:rowOff>
    </xdr:from>
    <xdr:ext cx="534377" cy="259045"/>
    <xdr:sp macro="" textlink="">
      <xdr:nvSpPr>
        <xdr:cNvPr id="233" name="衛生費最大値テキスト"/>
        <xdr:cNvSpPr txBox="1"/>
      </xdr:nvSpPr>
      <xdr:spPr>
        <a:xfrm>
          <a:off x="4686300" y="15617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44,055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68605</xdr:rowOff>
    </xdr:from>
    <xdr:to>
      <xdr:col>24</xdr:col>
      <xdr:colOff>152400</xdr:colOff>
      <xdr:row>92</xdr:row>
      <xdr:rowOff>68605</xdr:rowOff>
    </xdr:to>
    <xdr:cxnSp macro="">
      <xdr:nvCxnSpPr>
        <xdr:cNvPr id="234" name="直線コネクタ 233"/>
        <xdr:cNvCxnSpPr/>
      </xdr:nvCxnSpPr>
      <xdr:spPr>
        <a:xfrm>
          <a:off x="4546600" y="15842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29423</xdr:rowOff>
    </xdr:from>
    <xdr:to>
      <xdr:col>24</xdr:col>
      <xdr:colOff>63500</xdr:colOff>
      <xdr:row>97</xdr:row>
      <xdr:rowOff>23571</xdr:rowOff>
    </xdr:to>
    <xdr:cxnSp macro="">
      <xdr:nvCxnSpPr>
        <xdr:cNvPr id="235" name="直線コネクタ 234"/>
        <xdr:cNvCxnSpPr/>
      </xdr:nvCxnSpPr>
      <xdr:spPr>
        <a:xfrm flipV="1">
          <a:off x="3797300" y="16488623"/>
          <a:ext cx="838200" cy="165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94037</xdr:rowOff>
    </xdr:from>
    <xdr:ext cx="534377" cy="259045"/>
    <xdr:sp macro="" textlink="">
      <xdr:nvSpPr>
        <xdr:cNvPr id="236" name="衛生費平均値テキスト"/>
        <xdr:cNvSpPr txBox="1"/>
      </xdr:nvSpPr>
      <xdr:spPr>
        <a:xfrm>
          <a:off x="4686300" y="162103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71160</xdr:rowOff>
    </xdr:from>
    <xdr:to>
      <xdr:col>24</xdr:col>
      <xdr:colOff>114300</xdr:colOff>
      <xdr:row>96</xdr:row>
      <xdr:rowOff>1310</xdr:rowOff>
    </xdr:to>
    <xdr:sp macro="" textlink="">
      <xdr:nvSpPr>
        <xdr:cNvPr id="237" name="フローチャート: 判断 236"/>
        <xdr:cNvSpPr/>
      </xdr:nvSpPr>
      <xdr:spPr>
        <a:xfrm>
          <a:off x="4584700" y="16358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23571</xdr:rowOff>
    </xdr:from>
    <xdr:to>
      <xdr:col>19</xdr:col>
      <xdr:colOff>177800</xdr:colOff>
      <xdr:row>97</xdr:row>
      <xdr:rowOff>81133</xdr:rowOff>
    </xdr:to>
    <xdr:cxnSp macro="">
      <xdr:nvCxnSpPr>
        <xdr:cNvPr id="238" name="直線コネクタ 237"/>
        <xdr:cNvCxnSpPr/>
      </xdr:nvCxnSpPr>
      <xdr:spPr>
        <a:xfrm flipV="1">
          <a:off x="2908300" y="16654221"/>
          <a:ext cx="889000" cy="57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43821</xdr:rowOff>
    </xdr:from>
    <xdr:to>
      <xdr:col>20</xdr:col>
      <xdr:colOff>38100</xdr:colOff>
      <xdr:row>95</xdr:row>
      <xdr:rowOff>145421</xdr:rowOff>
    </xdr:to>
    <xdr:sp macro="" textlink="">
      <xdr:nvSpPr>
        <xdr:cNvPr id="239" name="フローチャート: 判断 238"/>
        <xdr:cNvSpPr/>
      </xdr:nvSpPr>
      <xdr:spPr>
        <a:xfrm>
          <a:off x="3746500" y="1633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161948</xdr:rowOff>
    </xdr:from>
    <xdr:ext cx="534377" cy="259045"/>
    <xdr:sp macro="" textlink="">
      <xdr:nvSpPr>
        <xdr:cNvPr id="240" name="テキスト ボックス 239"/>
        <xdr:cNvSpPr txBox="1"/>
      </xdr:nvSpPr>
      <xdr:spPr>
        <a:xfrm>
          <a:off x="3530111" y="16106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71120</xdr:rowOff>
    </xdr:from>
    <xdr:to>
      <xdr:col>15</xdr:col>
      <xdr:colOff>50800</xdr:colOff>
      <xdr:row>97</xdr:row>
      <xdr:rowOff>81133</xdr:rowOff>
    </xdr:to>
    <xdr:cxnSp macro="">
      <xdr:nvCxnSpPr>
        <xdr:cNvPr id="241" name="直線コネクタ 240"/>
        <xdr:cNvCxnSpPr/>
      </xdr:nvCxnSpPr>
      <xdr:spPr>
        <a:xfrm>
          <a:off x="2019300" y="16701770"/>
          <a:ext cx="889000" cy="10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106914</xdr:rowOff>
    </xdr:from>
    <xdr:to>
      <xdr:col>15</xdr:col>
      <xdr:colOff>101600</xdr:colOff>
      <xdr:row>96</xdr:row>
      <xdr:rowOff>37064</xdr:rowOff>
    </xdr:to>
    <xdr:sp macro="" textlink="">
      <xdr:nvSpPr>
        <xdr:cNvPr id="242" name="フローチャート: 判断 241"/>
        <xdr:cNvSpPr/>
      </xdr:nvSpPr>
      <xdr:spPr>
        <a:xfrm>
          <a:off x="2857500" y="16394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53591</xdr:rowOff>
    </xdr:from>
    <xdr:ext cx="534377" cy="259045"/>
    <xdr:sp macro="" textlink="">
      <xdr:nvSpPr>
        <xdr:cNvPr id="243" name="テキスト ボックス 242"/>
        <xdr:cNvSpPr txBox="1"/>
      </xdr:nvSpPr>
      <xdr:spPr>
        <a:xfrm>
          <a:off x="2641111" y="16169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12050</xdr:rowOff>
    </xdr:from>
    <xdr:to>
      <xdr:col>10</xdr:col>
      <xdr:colOff>114300</xdr:colOff>
      <xdr:row>97</xdr:row>
      <xdr:rowOff>71120</xdr:rowOff>
    </xdr:to>
    <xdr:cxnSp macro="">
      <xdr:nvCxnSpPr>
        <xdr:cNvPr id="244" name="直線コネクタ 243"/>
        <xdr:cNvCxnSpPr/>
      </xdr:nvCxnSpPr>
      <xdr:spPr>
        <a:xfrm>
          <a:off x="1130300" y="16642700"/>
          <a:ext cx="889000" cy="59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2307</xdr:rowOff>
    </xdr:from>
    <xdr:to>
      <xdr:col>10</xdr:col>
      <xdr:colOff>165100</xdr:colOff>
      <xdr:row>96</xdr:row>
      <xdr:rowOff>103907</xdr:rowOff>
    </xdr:to>
    <xdr:sp macro="" textlink="">
      <xdr:nvSpPr>
        <xdr:cNvPr id="245" name="フローチャート: 判断 244"/>
        <xdr:cNvSpPr/>
      </xdr:nvSpPr>
      <xdr:spPr>
        <a:xfrm>
          <a:off x="1968500" y="16461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120434</xdr:rowOff>
    </xdr:from>
    <xdr:ext cx="534377" cy="259045"/>
    <xdr:sp macro="" textlink="">
      <xdr:nvSpPr>
        <xdr:cNvPr id="246" name="テキスト ボックス 245"/>
        <xdr:cNvSpPr txBox="1"/>
      </xdr:nvSpPr>
      <xdr:spPr>
        <a:xfrm>
          <a:off x="1752111" y="16236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47661</xdr:rowOff>
    </xdr:from>
    <xdr:to>
      <xdr:col>6</xdr:col>
      <xdr:colOff>38100</xdr:colOff>
      <xdr:row>96</xdr:row>
      <xdr:rowOff>149261</xdr:rowOff>
    </xdr:to>
    <xdr:sp macro="" textlink="">
      <xdr:nvSpPr>
        <xdr:cNvPr id="247" name="フローチャート: 判断 246"/>
        <xdr:cNvSpPr/>
      </xdr:nvSpPr>
      <xdr:spPr>
        <a:xfrm>
          <a:off x="1079500" y="16506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165788</xdr:rowOff>
    </xdr:from>
    <xdr:ext cx="534377" cy="259045"/>
    <xdr:sp macro="" textlink="">
      <xdr:nvSpPr>
        <xdr:cNvPr id="248" name="テキスト ボックス 247"/>
        <xdr:cNvSpPr txBox="1"/>
      </xdr:nvSpPr>
      <xdr:spPr>
        <a:xfrm>
          <a:off x="863111" y="16282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150073</xdr:rowOff>
    </xdr:from>
    <xdr:to>
      <xdr:col>24</xdr:col>
      <xdr:colOff>114300</xdr:colOff>
      <xdr:row>96</xdr:row>
      <xdr:rowOff>80223</xdr:rowOff>
    </xdr:to>
    <xdr:sp macro="" textlink="">
      <xdr:nvSpPr>
        <xdr:cNvPr id="254" name="楕円 253"/>
        <xdr:cNvSpPr/>
      </xdr:nvSpPr>
      <xdr:spPr>
        <a:xfrm>
          <a:off x="4584700" y="1643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128500</xdr:rowOff>
    </xdr:from>
    <xdr:ext cx="534377" cy="259045"/>
    <xdr:sp macro="" textlink="">
      <xdr:nvSpPr>
        <xdr:cNvPr id="255" name="衛生費該当値テキスト"/>
        <xdr:cNvSpPr txBox="1"/>
      </xdr:nvSpPr>
      <xdr:spPr>
        <a:xfrm>
          <a:off x="4686300" y="16416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144221</xdr:rowOff>
    </xdr:from>
    <xdr:to>
      <xdr:col>20</xdr:col>
      <xdr:colOff>38100</xdr:colOff>
      <xdr:row>97</xdr:row>
      <xdr:rowOff>74371</xdr:rowOff>
    </xdr:to>
    <xdr:sp macro="" textlink="">
      <xdr:nvSpPr>
        <xdr:cNvPr id="256" name="楕円 255"/>
        <xdr:cNvSpPr/>
      </xdr:nvSpPr>
      <xdr:spPr>
        <a:xfrm>
          <a:off x="3746500" y="16603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65498</xdr:rowOff>
    </xdr:from>
    <xdr:ext cx="534377" cy="259045"/>
    <xdr:sp macro="" textlink="">
      <xdr:nvSpPr>
        <xdr:cNvPr id="257" name="テキスト ボックス 256"/>
        <xdr:cNvSpPr txBox="1"/>
      </xdr:nvSpPr>
      <xdr:spPr>
        <a:xfrm>
          <a:off x="3530111" y="16696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30333</xdr:rowOff>
    </xdr:from>
    <xdr:to>
      <xdr:col>15</xdr:col>
      <xdr:colOff>101600</xdr:colOff>
      <xdr:row>97</xdr:row>
      <xdr:rowOff>131933</xdr:rowOff>
    </xdr:to>
    <xdr:sp macro="" textlink="">
      <xdr:nvSpPr>
        <xdr:cNvPr id="258" name="楕円 257"/>
        <xdr:cNvSpPr/>
      </xdr:nvSpPr>
      <xdr:spPr>
        <a:xfrm>
          <a:off x="2857500" y="16660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123060</xdr:rowOff>
    </xdr:from>
    <xdr:ext cx="534377" cy="259045"/>
    <xdr:sp macro="" textlink="">
      <xdr:nvSpPr>
        <xdr:cNvPr id="259" name="テキスト ボックス 258"/>
        <xdr:cNvSpPr txBox="1"/>
      </xdr:nvSpPr>
      <xdr:spPr>
        <a:xfrm>
          <a:off x="2641111" y="16753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20320</xdr:rowOff>
    </xdr:from>
    <xdr:to>
      <xdr:col>10</xdr:col>
      <xdr:colOff>165100</xdr:colOff>
      <xdr:row>97</xdr:row>
      <xdr:rowOff>121920</xdr:rowOff>
    </xdr:to>
    <xdr:sp macro="" textlink="">
      <xdr:nvSpPr>
        <xdr:cNvPr id="260" name="楕円 259"/>
        <xdr:cNvSpPr/>
      </xdr:nvSpPr>
      <xdr:spPr>
        <a:xfrm>
          <a:off x="1968500" y="1665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113047</xdr:rowOff>
    </xdr:from>
    <xdr:ext cx="534377" cy="259045"/>
    <xdr:sp macro="" textlink="">
      <xdr:nvSpPr>
        <xdr:cNvPr id="261" name="テキスト ボックス 260"/>
        <xdr:cNvSpPr txBox="1"/>
      </xdr:nvSpPr>
      <xdr:spPr>
        <a:xfrm>
          <a:off x="1752111" y="1674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132700</xdr:rowOff>
    </xdr:from>
    <xdr:to>
      <xdr:col>6</xdr:col>
      <xdr:colOff>38100</xdr:colOff>
      <xdr:row>97</xdr:row>
      <xdr:rowOff>62850</xdr:rowOff>
    </xdr:to>
    <xdr:sp macro="" textlink="">
      <xdr:nvSpPr>
        <xdr:cNvPr id="262" name="楕円 261"/>
        <xdr:cNvSpPr/>
      </xdr:nvSpPr>
      <xdr:spPr>
        <a:xfrm>
          <a:off x="1079500" y="1659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53977</xdr:rowOff>
    </xdr:from>
    <xdr:ext cx="534377" cy="259045"/>
    <xdr:sp macro="" textlink="">
      <xdr:nvSpPr>
        <xdr:cNvPr id="263" name="テキスト ボックス 262"/>
        <xdr:cNvSpPr txBox="1"/>
      </xdr:nvSpPr>
      <xdr:spPr>
        <a:xfrm>
          <a:off x="863111" y="1668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51918</xdr:rowOff>
    </xdr:from>
    <xdr:to>
      <xdr:col>54</xdr:col>
      <xdr:colOff>189865</xdr:colOff>
      <xdr:row>38</xdr:row>
      <xdr:rowOff>139700</xdr:rowOff>
    </xdr:to>
    <xdr:cxnSp macro="">
      <xdr:nvCxnSpPr>
        <xdr:cNvPr id="285" name="直線コネクタ 284"/>
        <xdr:cNvCxnSpPr/>
      </xdr:nvCxnSpPr>
      <xdr:spPr>
        <a:xfrm flipV="1">
          <a:off x="10475595" y="5195418"/>
          <a:ext cx="1270" cy="1459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170045</xdr:rowOff>
    </xdr:from>
    <xdr:ext cx="469744" cy="259045"/>
    <xdr:sp macro="" textlink="">
      <xdr:nvSpPr>
        <xdr:cNvPr id="288" name="労働費最大値テキスト"/>
        <xdr:cNvSpPr txBox="1"/>
      </xdr:nvSpPr>
      <xdr:spPr>
        <a:xfrm>
          <a:off x="10528300" y="4970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51918</xdr:rowOff>
    </xdr:from>
    <xdr:to>
      <xdr:col>55</xdr:col>
      <xdr:colOff>88900</xdr:colOff>
      <xdr:row>30</xdr:row>
      <xdr:rowOff>51918</xdr:rowOff>
    </xdr:to>
    <xdr:cxnSp macro="">
      <xdr:nvCxnSpPr>
        <xdr:cNvPr id="289" name="直線コネクタ 288"/>
        <xdr:cNvCxnSpPr/>
      </xdr:nvCxnSpPr>
      <xdr:spPr>
        <a:xfrm>
          <a:off x="10388600" y="519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143586</xdr:rowOff>
    </xdr:from>
    <xdr:to>
      <xdr:col>55</xdr:col>
      <xdr:colOff>0</xdr:colOff>
      <xdr:row>37</xdr:row>
      <xdr:rowOff>155245</xdr:rowOff>
    </xdr:to>
    <xdr:cxnSp macro="">
      <xdr:nvCxnSpPr>
        <xdr:cNvPr id="290" name="直線コネクタ 289"/>
        <xdr:cNvCxnSpPr/>
      </xdr:nvCxnSpPr>
      <xdr:spPr>
        <a:xfrm>
          <a:off x="9639300" y="6487236"/>
          <a:ext cx="838200" cy="11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60342</xdr:rowOff>
    </xdr:from>
    <xdr:ext cx="378565" cy="259045"/>
    <xdr:sp macro="" textlink="">
      <xdr:nvSpPr>
        <xdr:cNvPr id="291" name="労働費平均値テキスト"/>
        <xdr:cNvSpPr txBox="1"/>
      </xdr:nvSpPr>
      <xdr:spPr>
        <a:xfrm>
          <a:off x="10528300" y="62325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37465</xdr:rowOff>
    </xdr:from>
    <xdr:to>
      <xdr:col>55</xdr:col>
      <xdr:colOff>50800</xdr:colOff>
      <xdr:row>37</xdr:row>
      <xdr:rowOff>139065</xdr:rowOff>
    </xdr:to>
    <xdr:sp macro="" textlink="">
      <xdr:nvSpPr>
        <xdr:cNvPr id="292" name="フローチャート: 判断 291"/>
        <xdr:cNvSpPr/>
      </xdr:nvSpPr>
      <xdr:spPr>
        <a:xfrm>
          <a:off x="10426700" y="638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143586</xdr:rowOff>
    </xdr:from>
    <xdr:to>
      <xdr:col>50</xdr:col>
      <xdr:colOff>114300</xdr:colOff>
      <xdr:row>37</xdr:row>
      <xdr:rowOff>151587</xdr:rowOff>
    </xdr:to>
    <xdr:cxnSp macro="">
      <xdr:nvCxnSpPr>
        <xdr:cNvPr id="293" name="直線コネクタ 292"/>
        <xdr:cNvCxnSpPr/>
      </xdr:nvCxnSpPr>
      <xdr:spPr>
        <a:xfrm flipV="1">
          <a:off x="8750300" y="6487236"/>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10033</xdr:rowOff>
    </xdr:from>
    <xdr:to>
      <xdr:col>50</xdr:col>
      <xdr:colOff>165100</xdr:colOff>
      <xdr:row>37</xdr:row>
      <xdr:rowOff>111633</xdr:rowOff>
    </xdr:to>
    <xdr:sp macro="" textlink="">
      <xdr:nvSpPr>
        <xdr:cNvPr id="294" name="フローチャート: 判断 293"/>
        <xdr:cNvSpPr/>
      </xdr:nvSpPr>
      <xdr:spPr>
        <a:xfrm>
          <a:off x="9588500" y="6353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128160</xdr:rowOff>
    </xdr:from>
    <xdr:ext cx="469744" cy="259045"/>
    <xdr:sp macro="" textlink="">
      <xdr:nvSpPr>
        <xdr:cNvPr id="295" name="テキスト ボックス 294"/>
        <xdr:cNvSpPr txBox="1"/>
      </xdr:nvSpPr>
      <xdr:spPr>
        <a:xfrm>
          <a:off x="9404428" y="6128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149758</xdr:rowOff>
    </xdr:from>
    <xdr:to>
      <xdr:col>45</xdr:col>
      <xdr:colOff>177800</xdr:colOff>
      <xdr:row>37</xdr:row>
      <xdr:rowOff>151587</xdr:rowOff>
    </xdr:to>
    <xdr:cxnSp macro="">
      <xdr:nvCxnSpPr>
        <xdr:cNvPr id="296" name="直線コネクタ 295"/>
        <xdr:cNvCxnSpPr/>
      </xdr:nvCxnSpPr>
      <xdr:spPr>
        <a:xfrm>
          <a:off x="7861300" y="6493408"/>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119075</xdr:rowOff>
    </xdr:from>
    <xdr:to>
      <xdr:col>46</xdr:col>
      <xdr:colOff>38100</xdr:colOff>
      <xdr:row>37</xdr:row>
      <xdr:rowOff>49225</xdr:rowOff>
    </xdr:to>
    <xdr:sp macro="" textlink="">
      <xdr:nvSpPr>
        <xdr:cNvPr id="297" name="フローチャート: 判断 296"/>
        <xdr:cNvSpPr/>
      </xdr:nvSpPr>
      <xdr:spPr>
        <a:xfrm>
          <a:off x="8699500" y="629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65752</xdr:rowOff>
    </xdr:from>
    <xdr:ext cx="469744" cy="259045"/>
    <xdr:sp macro="" textlink="">
      <xdr:nvSpPr>
        <xdr:cNvPr id="298" name="テキスト ボックス 297"/>
        <xdr:cNvSpPr txBox="1"/>
      </xdr:nvSpPr>
      <xdr:spPr>
        <a:xfrm>
          <a:off x="8515428" y="6066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149758</xdr:rowOff>
    </xdr:from>
    <xdr:to>
      <xdr:col>41</xdr:col>
      <xdr:colOff>50800</xdr:colOff>
      <xdr:row>37</xdr:row>
      <xdr:rowOff>149758</xdr:rowOff>
    </xdr:to>
    <xdr:cxnSp macro="">
      <xdr:nvCxnSpPr>
        <xdr:cNvPr id="299" name="直線コネクタ 298"/>
        <xdr:cNvCxnSpPr/>
      </xdr:nvCxnSpPr>
      <xdr:spPr>
        <a:xfrm>
          <a:off x="6972300" y="64934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89586</xdr:rowOff>
    </xdr:from>
    <xdr:to>
      <xdr:col>41</xdr:col>
      <xdr:colOff>101600</xdr:colOff>
      <xdr:row>37</xdr:row>
      <xdr:rowOff>19736</xdr:rowOff>
    </xdr:to>
    <xdr:sp macro="" textlink="">
      <xdr:nvSpPr>
        <xdr:cNvPr id="300" name="フローチャート: 判断 299"/>
        <xdr:cNvSpPr/>
      </xdr:nvSpPr>
      <xdr:spPr>
        <a:xfrm>
          <a:off x="7810500" y="6261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36263</xdr:rowOff>
    </xdr:from>
    <xdr:ext cx="469744" cy="259045"/>
    <xdr:sp macro="" textlink="">
      <xdr:nvSpPr>
        <xdr:cNvPr id="301" name="テキスト ボックス 300"/>
        <xdr:cNvSpPr txBox="1"/>
      </xdr:nvSpPr>
      <xdr:spPr>
        <a:xfrm>
          <a:off x="7626428" y="6037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47523</xdr:rowOff>
    </xdr:from>
    <xdr:to>
      <xdr:col>36</xdr:col>
      <xdr:colOff>165100</xdr:colOff>
      <xdr:row>36</xdr:row>
      <xdr:rowOff>149123</xdr:rowOff>
    </xdr:to>
    <xdr:sp macro="" textlink="">
      <xdr:nvSpPr>
        <xdr:cNvPr id="302" name="フローチャート: 判断 301"/>
        <xdr:cNvSpPr/>
      </xdr:nvSpPr>
      <xdr:spPr>
        <a:xfrm>
          <a:off x="6921500" y="6219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165650</xdr:rowOff>
    </xdr:from>
    <xdr:ext cx="469744" cy="259045"/>
    <xdr:sp macro="" textlink="">
      <xdr:nvSpPr>
        <xdr:cNvPr id="303" name="テキスト ボックス 302"/>
        <xdr:cNvSpPr txBox="1"/>
      </xdr:nvSpPr>
      <xdr:spPr>
        <a:xfrm>
          <a:off x="6737428" y="5994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104445</xdr:rowOff>
    </xdr:from>
    <xdr:to>
      <xdr:col>55</xdr:col>
      <xdr:colOff>50800</xdr:colOff>
      <xdr:row>38</xdr:row>
      <xdr:rowOff>34595</xdr:rowOff>
    </xdr:to>
    <xdr:sp macro="" textlink="">
      <xdr:nvSpPr>
        <xdr:cNvPr id="309" name="楕円 308"/>
        <xdr:cNvSpPr/>
      </xdr:nvSpPr>
      <xdr:spPr>
        <a:xfrm>
          <a:off x="10426700" y="644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82872</xdr:rowOff>
    </xdr:from>
    <xdr:ext cx="378565" cy="259045"/>
    <xdr:sp macro="" textlink="">
      <xdr:nvSpPr>
        <xdr:cNvPr id="310" name="労働費該当値テキスト"/>
        <xdr:cNvSpPr txBox="1"/>
      </xdr:nvSpPr>
      <xdr:spPr>
        <a:xfrm>
          <a:off x="10528300" y="64265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92786</xdr:rowOff>
    </xdr:from>
    <xdr:to>
      <xdr:col>50</xdr:col>
      <xdr:colOff>165100</xdr:colOff>
      <xdr:row>38</xdr:row>
      <xdr:rowOff>22937</xdr:rowOff>
    </xdr:to>
    <xdr:sp macro="" textlink="">
      <xdr:nvSpPr>
        <xdr:cNvPr id="311" name="楕円 310"/>
        <xdr:cNvSpPr/>
      </xdr:nvSpPr>
      <xdr:spPr>
        <a:xfrm>
          <a:off x="9588500" y="643643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14064</xdr:rowOff>
    </xdr:from>
    <xdr:ext cx="378565" cy="259045"/>
    <xdr:sp macro="" textlink="">
      <xdr:nvSpPr>
        <xdr:cNvPr id="312" name="テキスト ボックス 311"/>
        <xdr:cNvSpPr txBox="1"/>
      </xdr:nvSpPr>
      <xdr:spPr>
        <a:xfrm>
          <a:off x="9450017" y="6529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100787</xdr:rowOff>
    </xdr:from>
    <xdr:to>
      <xdr:col>46</xdr:col>
      <xdr:colOff>38100</xdr:colOff>
      <xdr:row>38</xdr:row>
      <xdr:rowOff>30938</xdr:rowOff>
    </xdr:to>
    <xdr:sp macro="" textlink="">
      <xdr:nvSpPr>
        <xdr:cNvPr id="313" name="楕円 312"/>
        <xdr:cNvSpPr/>
      </xdr:nvSpPr>
      <xdr:spPr>
        <a:xfrm>
          <a:off x="8699500" y="644443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22064</xdr:rowOff>
    </xdr:from>
    <xdr:ext cx="378565" cy="259045"/>
    <xdr:sp macro="" textlink="">
      <xdr:nvSpPr>
        <xdr:cNvPr id="314" name="テキスト ボックス 313"/>
        <xdr:cNvSpPr txBox="1"/>
      </xdr:nvSpPr>
      <xdr:spPr>
        <a:xfrm>
          <a:off x="8561017" y="6537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98958</xdr:rowOff>
    </xdr:from>
    <xdr:to>
      <xdr:col>41</xdr:col>
      <xdr:colOff>101600</xdr:colOff>
      <xdr:row>38</xdr:row>
      <xdr:rowOff>29108</xdr:rowOff>
    </xdr:to>
    <xdr:sp macro="" textlink="">
      <xdr:nvSpPr>
        <xdr:cNvPr id="315" name="楕円 314"/>
        <xdr:cNvSpPr/>
      </xdr:nvSpPr>
      <xdr:spPr>
        <a:xfrm>
          <a:off x="7810500" y="644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20235</xdr:rowOff>
    </xdr:from>
    <xdr:ext cx="378565" cy="259045"/>
    <xdr:sp macro="" textlink="">
      <xdr:nvSpPr>
        <xdr:cNvPr id="316" name="テキスト ボックス 315"/>
        <xdr:cNvSpPr txBox="1"/>
      </xdr:nvSpPr>
      <xdr:spPr>
        <a:xfrm>
          <a:off x="7672017" y="6535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98958</xdr:rowOff>
    </xdr:from>
    <xdr:to>
      <xdr:col>36</xdr:col>
      <xdr:colOff>165100</xdr:colOff>
      <xdr:row>38</xdr:row>
      <xdr:rowOff>29108</xdr:rowOff>
    </xdr:to>
    <xdr:sp macro="" textlink="">
      <xdr:nvSpPr>
        <xdr:cNvPr id="317" name="楕円 316"/>
        <xdr:cNvSpPr/>
      </xdr:nvSpPr>
      <xdr:spPr>
        <a:xfrm>
          <a:off x="6921500" y="644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20235</xdr:rowOff>
    </xdr:from>
    <xdr:ext cx="378565" cy="259045"/>
    <xdr:sp macro="" textlink="">
      <xdr:nvSpPr>
        <xdr:cNvPr id="318" name="テキスト ボックス 317"/>
        <xdr:cNvSpPr txBox="1"/>
      </xdr:nvSpPr>
      <xdr:spPr>
        <a:xfrm>
          <a:off x="6783017" y="6535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2" name="テキスト ボックス 331"/>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4" name="テキスト ボックス 333"/>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6" name="テキスト ボックス 335"/>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136637</xdr:rowOff>
    </xdr:from>
    <xdr:to>
      <xdr:col>54</xdr:col>
      <xdr:colOff>189865</xdr:colOff>
      <xdr:row>58</xdr:row>
      <xdr:rowOff>131790</xdr:rowOff>
    </xdr:to>
    <xdr:cxnSp macro="">
      <xdr:nvCxnSpPr>
        <xdr:cNvPr id="340" name="直線コネクタ 339"/>
        <xdr:cNvCxnSpPr/>
      </xdr:nvCxnSpPr>
      <xdr:spPr>
        <a:xfrm flipV="1">
          <a:off x="10475595" y="8880587"/>
          <a:ext cx="1270" cy="1195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135617</xdr:rowOff>
    </xdr:from>
    <xdr:ext cx="378565" cy="259045"/>
    <xdr:sp macro="" textlink="">
      <xdr:nvSpPr>
        <xdr:cNvPr id="341" name="農林水産業費最小値テキスト"/>
        <xdr:cNvSpPr txBox="1"/>
      </xdr:nvSpPr>
      <xdr:spPr>
        <a:xfrm>
          <a:off x="10528300" y="100797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131790</xdr:rowOff>
    </xdr:from>
    <xdr:to>
      <xdr:col>55</xdr:col>
      <xdr:colOff>88900</xdr:colOff>
      <xdr:row>58</xdr:row>
      <xdr:rowOff>131790</xdr:rowOff>
    </xdr:to>
    <xdr:cxnSp macro="">
      <xdr:nvCxnSpPr>
        <xdr:cNvPr id="342" name="直線コネクタ 341"/>
        <xdr:cNvCxnSpPr/>
      </xdr:nvCxnSpPr>
      <xdr:spPr>
        <a:xfrm>
          <a:off x="10388600" y="10075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83314</xdr:rowOff>
    </xdr:from>
    <xdr:ext cx="534377" cy="259045"/>
    <xdr:sp macro="" textlink="">
      <xdr:nvSpPr>
        <xdr:cNvPr id="343" name="農林水産業費最大値テキスト"/>
        <xdr:cNvSpPr txBox="1"/>
      </xdr:nvSpPr>
      <xdr:spPr>
        <a:xfrm>
          <a:off x="10528300" y="8655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26,317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136637</xdr:rowOff>
    </xdr:from>
    <xdr:to>
      <xdr:col>55</xdr:col>
      <xdr:colOff>88900</xdr:colOff>
      <xdr:row>51</xdr:row>
      <xdr:rowOff>136637</xdr:rowOff>
    </xdr:to>
    <xdr:cxnSp macro="">
      <xdr:nvCxnSpPr>
        <xdr:cNvPr id="344" name="直線コネクタ 343"/>
        <xdr:cNvCxnSpPr/>
      </xdr:nvCxnSpPr>
      <xdr:spPr>
        <a:xfrm>
          <a:off x="10388600" y="8880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131516</xdr:rowOff>
    </xdr:from>
    <xdr:to>
      <xdr:col>55</xdr:col>
      <xdr:colOff>0</xdr:colOff>
      <xdr:row>58</xdr:row>
      <xdr:rowOff>131790</xdr:rowOff>
    </xdr:to>
    <xdr:cxnSp macro="">
      <xdr:nvCxnSpPr>
        <xdr:cNvPr id="345" name="直線コネクタ 344"/>
        <xdr:cNvCxnSpPr/>
      </xdr:nvCxnSpPr>
      <xdr:spPr>
        <a:xfrm>
          <a:off x="9639300" y="10075616"/>
          <a:ext cx="8382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53712</xdr:rowOff>
    </xdr:from>
    <xdr:ext cx="469744" cy="259045"/>
    <xdr:sp macro="" textlink="">
      <xdr:nvSpPr>
        <xdr:cNvPr id="346" name="農林水産業費平均値テキスト"/>
        <xdr:cNvSpPr txBox="1"/>
      </xdr:nvSpPr>
      <xdr:spPr>
        <a:xfrm>
          <a:off x="10528300" y="96549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30835</xdr:rowOff>
    </xdr:from>
    <xdr:to>
      <xdr:col>55</xdr:col>
      <xdr:colOff>50800</xdr:colOff>
      <xdr:row>57</xdr:row>
      <xdr:rowOff>132435</xdr:rowOff>
    </xdr:to>
    <xdr:sp macro="" textlink="">
      <xdr:nvSpPr>
        <xdr:cNvPr id="347" name="フローチャート: 判断 346"/>
        <xdr:cNvSpPr/>
      </xdr:nvSpPr>
      <xdr:spPr>
        <a:xfrm>
          <a:off x="10426700" y="980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131516</xdr:rowOff>
    </xdr:from>
    <xdr:to>
      <xdr:col>50</xdr:col>
      <xdr:colOff>114300</xdr:colOff>
      <xdr:row>58</xdr:row>
      <xdr:rowOff>131607</xdr:rowOff>
    </xdr:to>
    <xdr:cxnSp macro="">
      <xdr:nvCxnSpPr>
        <xdr:cNvPr id="348" name="直線コネクタ 347"/>
        <xdr:cNvCxnSpPr/>
      </xdr:nvCxnSpPr>
      <xdr:spPr>
        <a:xfrm flipV="1">
          <a:off x="8750300" y="10075616"/>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18948</xdr:rowOff>
    </xdr:from>
    <xdr:to>
      <xdr:col>50</xdr:col>
      <xdr:colOff>165100</xdr:colOff>
      <xdr:row>57</xdr:row>
      <xdr:rowOff>120548</xdr:rowOff>
    </xdr:to>
    <xdr:sp macro="" textlink="">
      <xdr:nvSpPr>
        <xdr:cNvPr id="349" name="フローチャート: 判断 348"/>
        <xdr:cNvSpPr/>
      </xdr:nvSpPr>
      <xdr:spPr>
        <a:xfrm>
          <a:off x="9588500" y="97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137075</xdr:rowOff>
    </xdr:from>
    <xdr:ext cx="469744" cy="259045"/>
    <xdr:sp macro="" textlink="">
      <xdr:nvSpPr>
        <xdr:cNvPr id="350" name="テキスト ボックス 349"/>
        <xdr:cNvSpPr txBox="1"/>
      </xdr:nvSpPr>
      <xdr:spPr>
        <a:xfrm>
          <a:off x="9404428" y="9566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131607</xdr:rowOff>
    </xdr:from>
    <xdr:to>
      <xdr:col>45</xdr:col>
      <xdr:colOff>177800</xdr:colOff>
      <xdr:row>58</xdr:row>
      <xdr:rowOff>131653</xdr:rowOff>
    </xdr:to>
    <xdr:cxnSp macro="">
      <xdr:nvCxnSpPr>
        <xdr:cNvPr id="351" name="直線コネクタ 350"/>
        <xdr:cNvCxnSpPr/>
      </xdr:nvCxnSpPr>
      <xdr:spPr>
        <a:xfrm flipV="1">
          <a:off x="7861300" y="10075707"/>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159812</xdr:rowOff>
    </xdr:from>
    <xdr:to>
      <xdr:col>46</xdr:col>
      <xdr:colOff>38100</xdr:colOff>
      <xdr:row>57</xdr:row>
      <xdr:rowOff>89962</xdr:rowOff>
    </xdr:to>
    <xdr:sp macro="" textlink="">
      <xdr:nvSpPr>
        <xdr:cNvPr id="352" name="フローチャート: 判断 351"/>
        <xdr:cNvSpPr/>
      </xdr:nvSpPr>
      <xdr:spPr>
        <a:xfrm>
          <a:off x="8699500" y="9761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106489</xdr:rowOff>
    </xdr:from>
    <xdr:ext cx="469744" cy="259045"/>
    <xdr:sp macro="" textlink="">
      <xdr:nvSpPr>
        <xdr:cNvPr id="353" name="テキスト ボックス 352"/>
        <xdr:cNvSpPr txBox="1"/>
      </xdr:nvSpPr>
      <xdr:spPr>
        <a:xfrm>
          <a:off x="8515428" y="9536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130511</xdr:rowOff>
    </xdr:from>
    <xdr:to>
      <xdr:col>41</xdr:col>
      <xdr:colOff>50800</xdr:colOff>
      <xdr:row>58</xdr:row>
      <xdr:rowOff>131653</xdr:rowOff>
    </xdr:to>
    <xdr:cxnSp macro="">
      <xdr:nvCxnSpPr>
        <xdr:cNvPr id="354" name="直線コネクタ 353"/>
        <xdr:cNvCxnSpPr/>
      </xdr:nvCxnSpPr>
      <xdr:spPr>
        <a:xfrm>
          <a:off x="6972300" y="10074611"/>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21143</xdr:rowOff>
    </xdr:from>
    <xdr:to>
      <xdr:col>41</xdr:col>
      <xdr:colOff>101600</xdr:colOff>
      <xdr:row>57</xdr:row>
      <xdr:rowOff>122743</xdr:rowOff>
    </xdr:to>
    <xdr:sp macro="" textlink="">
      <xdr:nvSpPr>
        <xdr:cNvPr id="355" name="フローチャート: 判断 354"/>
        <xdr:cNvSpPr/>
      </xdr:nvSpPr>
      <xdr:spPr>
        <a:xfrm>
          <a:off x="7810500" y="979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139270</xdr:rowOff>
    </xdr:from>
    <xdr:ext cx="469744" cy="259045"/>
    <xdr:sp macro="" textlink="">
      <xdr:nvSpPr>
        <xdr:cNvPr id="356" name="テキスト ボックス 355"/>
        <xdr:cNvSpPr txBox="1"/>
      </xdr:nvSpPr>
      <xdr:spPr>
        <a:xfrm>
          <a:off x="7626428" y="9569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41397</xdr:rowOff>
    </xdr:from>
    <xdr:to>
      <xdr:col>36</xdr:col>
      <xdr:colOff>165100</xdr:colOff>
      <xdr:row>57</xdr:row>
      <xdr:rowOff>142997</xdr:rowOff>
    </xdr:to>
    <xdr:sp macro="" textlink="">
      <xdr:nvSpPr>
        <xdr:cNvPr id="357" name="フローチャート: 判断 356"/>
        <xdr:cNvSpPr/>
      </xdr:nvSpPr>
      <xdr:spPr>
        <a:xfrm>
          <a:off x="6921500" y="9814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159524</xdr:rowOff>
    </xdr:from>
    <xdr:ext cx="469744" cy="259045"/>
    <xdr:sp macro="" textlink="">
      <xdr:nvSpPr>
        <xdr:cNvPr id="358" name="テキスト ボックス 357"/>
        <xdr:cNvSpPr txBox="1"/>
      </xdr:nvSpPr>
      <xdr:spPr>
        <a:xfrm>
          <a:off x="6737428" y="9589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80990</xdr:rowOff>
    </xdr:from>
    <xdr:to>
      <xdr:col>55</xdr:col>
      <xdr:colOff>50800</xdr:colOff>
      <xdr:row>59</xdr:row>
      <xdr:rowOff>11140</xdr:rowOff>
    </xdr:to>
    <xdr:sp macro="" textlink="">
      <xdr:nvSpPr>
        <xdr:cNvPr id="364" name="楕円 363"/>
        <xdr:cNvSpPr/>
      </xdr:nvSpPr>
      <xdr:spPr>
        <a:xfrm>
          <a:off x="10426700" y="1002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167367</xdr:rowOff>
    </xdr:from>
    <xdr:ext cx="378565" cy="259045"/>
    <xdr:sp macro="" textlink="">
      <xdr:nvSpPr>
        <xdr:cNvPr id="365" name="農林水産業費該当値テキスト"/>
        <xdr:cNvSpPr txBox="1"/>
      </xdr:nvSpPr>
      <xdr:spPr>
        <a:xfrm>
          <a:off x="10528300" y="9940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80716</xdr:rowOff>
    </xdr:from>
    <xdr:to>
      <xdr:col>50</xdr:col>
      <xdr:colOff>165100</xdr:colOff>
      <xdr:row>59</xdr:row>
      <xdr:rowOff>10866</xdr:rowOff>
    </xdr:to>
    <xdr:sp macro="" textlink="">
      <xdr:nvSpPr>
        <xdr:cNvPr id="366" name="楕円 365"/>
        <xdr:cNvSpPr/>
      </xdr:nvSpPr>
      <xdr:spPr>
        <a:xfrm>
          <a:off x="9588500" y="10024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59</xdr:row>
      <xdr:rowOff>1993</xdr:rowOff>
    </xdr:from>
    <xdr:ext cx="378565" cy="259045"/>
    <xdr:sp macro="" textlink="">
      <xdr:nvSpPr>
        <xdr:cNvPr id="367" name="テキスト ボックス 366"/>
        <xdr:cNvSpPr txBox="1"/>
      </xdr:nvSpPr>
      <xdr:spPr>
        <a:xfrm>
          <a:off x="9450017" y="101175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80807</xdr:rowOff>
    </xdr:from>
    <xdr:to>
      <xdr:col>46</xdr:col>
      <xdr:colOff>38100</xdr:colOff>
      <xdr:row>59</xdr:row>
      <xdr:rowOff>10957</xdr:rowOff>
    </xdr:to>
    <xdr:sp macro="" textlink="">
      <xdr:nvSpPr>
        <xdr:cNvPr id="368" name="楕円 367"/>
        <xdr:cNvSpPr/>
      </xdr:nvSpPr>
      <xdr:spPr>
        <a:xfrm>
          <a:off x="8699500" y="10024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59</xdr:row>
      <xdr:rowOff>2084</xdr:rowOff>
    </xdr:from>
    <xdr:ext cx="378565" cy="259045"/>
    <xdr:sp macro="" textlink="">
      <xdr:nvSpPr>
        <xdr:cNvPr id="369" name="テキスト ボックス 368"/>
        <xdr:cNvSpPr txBox="1"/>
      </xdr:nvSpPr>
      <xdr:spPr>
        <a:xfrm>
          <a:off x="8561017" y="101176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80853</xdr:rowOff>
    </xdr:from>
    <xdr:to>
      <xdr:col>41</xdr:col>
      <xdr:colOff>101600</xdr:colOff>
      <xdr:row>59</xdr:row>
      <xdr:rowOff>11003</xdr:rowOff>
    </xdr:to>
    <xdr:sp macro="" textlink="">
      <xdr:nvSpPr>
        <xdr:cNvPr id="370" name="楕円 369"/>
        <xdr:cNvSpPr/>
      </xdr:nvSpPr>
      <xdr:spPr>
        <a:xfrm>
          <a:off x="7810500" y="10024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59</xdr:row>
      <xdr:rowOff>2130</xdr:rowOff>
    </xdr:from>
    <xdr:ext cx="378565" cy="259045"/>
    <xdr:sp macro="" textlink="">
      <xdr:nvSpPr>
        <xdr:cNvPr id="371" name="テキスト ボックス 370"/>
        <xdr:cNvSpPr txBox="1"/>
      </xdr:nvSpPr>
      <xdr:spPr>
        <a:xfrm>
          <a:off x="7672017" y="101176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79711</xdr:rowOff>
    </xdr:from>
    <xdr:to>
      <xdr:col>36</xdr:col>
      <xdr:colOff>165100</xdr:colOff>
      <xdr:row>59</xdr:row>
      <xdr:rowOff>9861</xdr:rowOff>
    </xdr:to>
    <xdr:sp macro="" textlink="">
      <xdr:nvSpPr>
        <xdr:cNvPr id="372" name="楕円 371"/>
        <xdr:cNvSpPr/>
      </xdr:nvSpPr>
      <xdr:spPr>
        <a:xfrm>
          <a:off x="6921500" y="1002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59</xdr:row>
      <xdr:rowOff>988</xdr:rowOff>
    </xdr:from>
    <xdr:ext cx="378565" cy="259045"/>
    <xdr:sp macro="" textlink="">
      <xdr:nvSpPr>
        <xdr:cNvPr id="373" name="テキスト ボックス 372"/>
        <xdr:cNvSpPr txBox="1"/>
      </xdr:nvSpPr>
      <xdr:spPr>
        <a:xfrm>
          <a:off x="6783017" y="101165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28696</xdr:rowOff>
    </xdr:from>
    <xdr:to>
      <xdr:col>54</xdr:col>
      <xdr:colOff>189865</xdr:colOff>
      <xdr:row>79</xdr:row>
      <xdr:rowOff>29763</xdr:rowOff>
    </xdr:to>
    <xdr:cxnSp macro="">
      <xdr:nvCxnSpPr>
        <xdr:cNvPr id="397" name="直線コネクタ 396"/>
        <xdr:cNvCxnSpPr/>
      </xdr:nvCxnSpPr>
      <xdr:spPr>
        <a:xfrm flipV="1">
          <a:off x="10475595" y="12201646"/>
          <a:ext cx="1270" cy="1372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33590</xdr:rowOff>
    </xdr:from>
    <xdr:ext cx="378565" cy="259045"/>
    <xdr:sp macro="" textlink="">
      <xdr:nvSpPr>
        <xdr:cNvPr id="398" name="商工費最小値テキスト"/>
        <xdr:cNvSpPr txBox="1"/>
      </xdr:nvSpPr>
      <xdr:spPr>
        <a:xfrm>
          <a:off x="10528300" y="13578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29763</xdr:rowOff>
    </xdr:from>
    <xdr:to>
      <xdr:col>55</xdr:col>
      <xdr:colOff>88900</xdr:colOff>
      <xdr:row>79</xdr:row>
      <xdr:rowOff>29763</xdr:rowOff>
    </xdr:to>
    <xdr:cxnSp macro="">
      <xdr:nvCxnSpPr>
        <xdr:cNvPr id="399" name="直線コネクタ 398"/>
        <xdr:cNvCxnSpPr/>
      </xdr:nvCxnSpPr>
      <xdr:spPr>
        <a:xfrm>
          <a:off x="10388600" y="13574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146823</xdr:rowOff>
    </xdr:from>
    <xdr:ext cx="534377" cy="259045"/>
    <xdr:sp macro="" textlink="">
      <xdr:nvSpPr>
        <xdr:cNvPr id="400" name="商工費最大値テキスト"/>
        <xdr:cNvSpPr txBox="1"/>
      </xdr:nvSpPr>
      <xdr:spPr>
        <a:xfrm>
          <a:off x="10528300" y="1197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72,827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28696</xdr:rowOff>
    </xdr:from>
    <xdr:to>
      <xdr:col>55</xdr:col>
      <xdr:colOff>88900</xdr:colOff>
      <xdr:row>71</xdr:row>
      <xdr:rowOff>28696</xdr:rowOff>
    </xdr:to>
    <xdr:cxnSp macro="">
      <xdr:nvCxnSpPr>
        <xdr:cNvPr id="401" name="直線コネクタ 400"/>
        <xdr:cNvCxnSpPr/>
      </xdr:nvCxnSpPr>
      <xdr:spPr>
        <a:xfrm>
          <a:off x="10388600" y="12201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13570</xdr:rowOff>
    </xdr:from>
    <xdr:to>
      <xdr:col>55</xdr:col>
      <xdr:colOff>0</xdr:colOff>
      <xdr:row>79</xdr:row>
      <xdr:rowOff>14142</xdr:rowOff>
    </xdr:to>
    <xdr:cxnSp macro="">
      <xdr:nvCxnSpPr>
        <xdr:cNvPr id="402" name="直線コネクタ 401"/>
        <xdr:cNvCxnSpPr/>
      </xdr:nvCxnSpPr>
      <xdr:spPr>
        <a:xfrm flipV="1">
          <a:off x="9639300" y="13558120"/>
          <a:ext cx="8382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29100</xdr:rowOff>
    </xdr:from>
    <xdr:ext cx="469744" cy="259045"/>
    <xdr:sp macro="" textlink="">
      <xdr:nvSpPr>
        <xdr:cNvPr id="403" name="商工費平均値テキスト"/>
        <xdr:cNvSpPr txBox="1"/>
      </xdr:nvSpPr>
      <xdr:spPr>
        <a:xfrm>
          <a:off x="10528300" y="132307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6223</xdr:rowOff>
    </xdr:from>
    <xdr:to>
      <xdr:col>55</xdr:col>
      <xdr:colOff>50800</xdr:colOff>
      <xdr:row>78</xdr:row>
      <xdr:rowOff>107823</xdr:rowOff>
    </xdr:to>
    <xdr:sp macro="" textlink="">
      <xdr:nvSpPr>
        <xdr:cNvPr id="404" name="フローチャート: 判断 403"/>
        <xdr:cNvSpPr/>
      </xdr:nvSpPr>
      <xdr:spPr>
        <a:xfrm>
          <a:off x="10426700" y="1337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133108</xdr:rowOff>
    </xdr:from>
    <xdr:to>
      <xdr:col>50</xdr:col>
      <xdr:colOff>114300</xdr:colOff>
      <xdr:row>79</xdr:row>
      <xdr:rowOff>14142</xdr:rowOff>
    </xdr:to>
    <xdr:cxnSp macro="">
      <xdr:nvCxnSpPr>
        <xdr:cNvPr id="405" name="直線コネクタ 404"/>
        <xdr:cNvCxnSpPr/>
      </xdr:nvCxnSpPr>
      <xdr:spPr>
        <a:xfrm>
          <a:off x="8750300" y="13506208"/>
          <a:ext cx="889000" cy="52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162280</xdr:rowOff>
    </xdr:from>
    <xdr:to>
      <xdr:col>50</xdr:col>
      <xdr:colOff>165100</xdr:colOff>
      <xdr:row>78</xdr:row>
      <xdr:rowOff>92430</xdr:rowOff>
    </xdr:to>
    <xdr:sp macro="" textlink="">
      <xdr:nvSpPr>
        <xdr:cNvPr id="406" name="フローチャート: 判断 405"/>
        <xdr:cNvSpPr/>
      </xdr:nvSpPr>
      <xdr:spPr>
        <a:xfrm>
          <a:off x="9588500" y="1336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108957</xdr:rowOff>
    </xdr:from>
    <xdr:ext cx="469744" cy="259045"/>
    <xdr:sp macro="" textlink="">
      <xdr:nvSpPr>
        <xdr:cNvPr id="407" name="テキスト ボックス 406"/>
        <xdr:cNvSpPr txBox="1"/>
      </xdr:nvSpPr>
      <xdr:spPr>
        <a:xfrm>
          <a:off x="9404428" y="13139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133108</xdr:rowOff>
    </xdr:from>
    <xdr:to>
      <xdr:col>45</xdr:col>
      <xdr:colOff>177800</xdr:colOff>
      <xdr:row>79</xdr:row>
      <xdr:rowOff>12351</xdr:rowOff>
    </xdr:to>
    <xdr:cxnSp macro="">
      <xdr:nvCxnSpPr>
        <xdr:cNvPr id="408" name="直線コネクタ 407"/>
        <xdr:cNvCxnSpPr/>
      </xdr:nvCxnSpPr>
      <xdr:spPr>
        <a:xfrm flipV="1">
          <a:off x="7861300" y="13506208"/>
          <a:ext cx="889000" cy="50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125171</xdr:rowOff>
    </xdr:from>
    <xdr:to>
      <xdr:col>46</xdr:col>
      <xdr:colOff>38100</xdr:colOff>
      <xdr:row>78</xdr:row>
      <xdr:rowOff>55321</xdr:rowOff>
    </xdr:to>
    <xdr:sp macro="" textlink="">
      <xdr:nvSpPr>
        <xdr:cNvPr id="409" name="フローチャート: 判断 408"/>
        <xdr:cNvSpPr/>
      </xdr:nvSpPr>
      <xdr:spPr>
        <a:xfrm>
          <a:off x="8699500" y="13326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71848</xdr:rowOff>
    </xdr:from>
    <xdr:ext cx="534377" cy="259045"/>
    <xdr:sp macro="" textlink="">
      <xdr:nvSpPr>
        <xdr:cNvPr id="410" name="テキスト ボックス 409"/>
        <xdr:cNvSpPr txBox="1"/>
      </xdr:nvSpPr>
      <xdr:spPr>
        <a:xfrm>
          <a:off x="8483111" y="13102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12351</xdr:rowOff>
    </xdr:from>
    <xdr:to>
      <xdr:col>41</xdr:col>
      <xdr:colOff>50800</xdr:colOff>
      <xdr:row>79</xdr:row>
      <xdr:rowOff>15018</xdr:rowOff>
    </xdr:to>
    <xdr:cxnSp macro="">
      <xdr:nvCxnSpPr>
        <xdr:cNvPr id="411" name="直線コネクタ 410"/>
        <xdr:cNvCxnSpPr/>
      </xdr:nvCxnSpPr>
      <xdr:spPr>
        <a:xfrm flipV="1">
          <a:off x="6972300" y="13556901"/>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142945</xdr:rowOff>
    </xdr:from>
    <xdr:to>
      <xdr:col>41</xdr:col>
      <xdr:colOff>101600</xdr:colOff>
      <xdr:row>78</xdr:row>
      <xdr:rowOff>73095</xdr:rowOff>
    </xdr:to>
    <xdr:sp macro="" textlink="">
      <xdr:nvSpPr>
        <xdr:cNvPr id="412" name="フローチャート: 判断 411"/>
        <xdr:cNvSpPr/>
      </xdr:nvSpPr>
      <xdr:spPr>
        <a:xfrm>
          <a:off x="7810500" y="1334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89622</xdr:rowOff>
    </xdr:from>
    <xdr:ext cx="534377" cy="259045"/>
    <xdr:sp macro="" textlink="">
      <xdr:nvSpPr>
        <xdr:cNvPr id="413" name="テキスト ボックス 412"/>
        <xdr:cNvSpPr txBox="1"/>
      </xdr:nvSpPr>
      <xdr:spPr>
        <a:xfrm>
          <a:off x="7594111" y="13119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147422</xdr:rowOff>
    </xdr:from>
    <xdr:to>
      <xdr:col>36</xdr:col>
      <xdr:colOff>165100</xdr:colOff>
      <xdr:row>78</xdr:row>
      <xdr:rowOff>77572</xdr:rowOff>
    </xdr:to>
    <xdr:sp macro="" textlink="">
      <xdr:nvSpPr>
        <xdr:cNvPr id="414" name="フローチャート: 判断 413"/>
        <xdr:cNvSpPr/>
      </xdr:nvSpPr>
      <xdr:spPr>
        <a:xfrm>
          <a:off x="6921500" y="1334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94099</xdr:rowOff>
    </xdr:from>
    <xdr:ext cx="469744" cy="259045"/>
    <xdr:sp macro="" textlink="">
      <xdr:nvSpPr>
        <xdr:cNvPr id="415" name="テキスト ボックス 414"/>
        <xdr:cNvSpPr txBox="1"/>
      </xdr:nvSpPr>
      <xdr:spPr>
        <a:xfrm>
          <a:off x="6737428" y="13124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134220</xdr:rowOff>
    </xdr:from>
    <xdr:to>
      <xdr:col>55</xdr:col>
      <xdr:colOff>50800</xdr:colOff>
      <xdr:row>79</xdr:row>
      <xdr:rowOff>64370</xdr:rowOff>
    </xdr:to>
    <xdr:sp macro="" textlink="">
      <xdr:nvSpPr>
        <xdr:cNvPr id="421" name="楕円 420"/>
        <xdr:cNvSpPr/>
      </xdr:nvSpPr>
      <xdr:spPr>
        <a:xfrm>
          <a:off x="10426700" y="1350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49147</xdr:rowOff>
    </xdr:from>
    <xdr:ext cx="469744" cy="259045"/>
    <xdr:sp macro="" textlink="">
      <xdr:nvSpPr>
        <xdr:cNvPr id="422" name="商工費該当値テキスト"/>
        <xdr:cNvSpPr txBox="1"/>
      </xdr:nvSpPr>
      <xdr:spPr>
        <a:xfrm>
          <a:off x="10528300" y="13422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134792</xdr:rowOff>
    </xdr:from>
    <xdr:to>
      <xdr:col>50</xdr:col>
      <xdr:colOff>165100</xdr:colOff>
      <xdr:row>79</xdr:row>
      <xdr:rowOff>64942</xdr:rowOff>
    </xdr:to>
    <xdr:sp macro="" textlink="">
      <xdr:nvSpPr>
        <xdr:cNvPr id="423" name="楕円 422"/>
        <xdr:cNvSpPr/>
      </xdr:nvSpPr>
      <xdr:spPr>
        <a:xfrm>
          <a:off x="9588500" y="1350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56069</xdr:rowOff>
    </xdr:from>
    <xdr:ext cx="469744" cy="259045"/>
    <xdr:sp macro="" textlink="">
      <xdr:nvSpPr>
        <xdr:cNvPr id="424" name="テキスト ボックス 423"/>
        <xdr:cNvSpPr txBox="1"/>
      </xdr:nvSpPr>
      <xdr:spPr>
        <a:xfrm>
          <a:off x="9404428" y="13600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82308</xdr:rowOff>
    </xdr:from>
    <xdr:to>
      <xdr:col>46</xdr:col>
      <xdr:colOff>38100</xdr:colOff>
      <xdr:row>79</xdr:row>
      <xdr:rowOff>12458</xdr:rowOff>
    </xdr:to>
    <xdr:sp macro="" textlink="">
      <xdr:nvSpPr>
        <xdr:cNvPr id="425" name="楕円 424"/>
        <xdr:cNvSpPr/>
      </xdr:nvSpPr>
      <xdr:spPr>
        <a:xfrm>
          <a:off x="8699500" y="134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3585</xdr:rowOff>
    </xdr:from>
    <xdr:ext cx="469744" cy="259045"/>
    <xdr:sp macro="" textlink="">
      <xdr:nvSpPr>
        <xdr:cNvPr id="426" name="テキスト ボックス 425"/>
        <xdr:cNvSpPr txBox="1"/>
      </xdr:nvSpPr>
      <xdr:spPr>
        <a:xfrm>
          <a:off x="8515428" y="13548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133001</xdr:rowOff>
    </xdr:from>
    <xdr:to>
      <xdr:col>41</xdr:col>
      <xdr:colOff>101600</xdr:colOff>
      <xdr:row>79</xdr:row>
      <xdr:rowOff>63151</xdr:rowOff>
    </xdr:to>
    <xdr:sp macro="" textlink="">
      <xdr:nvSpPr>
        <xdr:cNvPr id="427" name="楕円 426"/>
        <xdr:cNvSpPr/>
      </xdr:nvSpPr>
      <xdr:spPr>
        <a:xfrm>
          <a:off x="7810500" y="1350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54278</xdr:rowOff>
    </xdr:from>
    <xdr:ext cx="469744" cy="259045"/>
    <xdr:sp macro="" textlink="">
      <xdr:nvSpPr>
        <xdr:cNvPr id="428" name="テキスト ボックス 427"/>
        <xdr:cNvSpPr txBox="1"/>
      </xdr:nvSpPr>
      <xdr:spPr>
        <a:xfrm>
          <a:off x="7626428" y="13598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135668</xdr:rowOff>
    </xdr:from>
    <xdr:to>
      <xdr:col>36</xdr:col>
      <xdr:colOff>165100</xdr:colOff>
      <xdr:row>79</xdr:row>
      <xdr:rowOff>65818</xdr:rowOff>
    </xdr:to>
    <xdr:sp macro="" textlink="">
      <xdr:nvSpPr>
        <xdr:cNvPr id="429" name="楕円 428"/>
        <xdr:cNvSpPr/>
      </xdr:nvSpPr>
      <xdr:spPr>
        <a:xfrm>
          <a:off x="6921500" y="1350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56945</xdr:rowOff>
    </xdr:from>
    <xdr:ext cx="469744" cy="259045"/>
    <xdr:sp macro="" textlink="">
      <xdr:nvSpPr>
        <xdr:cNvPr id="430" name="テキスト ボックス 429"/>
        <xdr:cNvSpPr txBox="1"/>
      </xdr:nvSpPr>
      <xdr:spPr>
        <a:xfrm>
          <a:off x="6737428" y="13601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1" name="テキスト ボックス 440"/>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3" name="テキスト ボックス 442"/>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149282</xdr:rowOff>
    </xdr:from>
    <xdr:to>
      <xdr:col>54</xdr:col>
      <xdr:colOff>189865</xdr:colOff>
      <xdr:row>98</xdr:row>
      <xdr:rowOff>134728</xdr:rowOff>
    </xdr:to>
    <xdr:cxnSp macro="">
      <xdr:nvCxnSpPr>
        <xdr:cNvPr id="455" name="直線コネクタ 454"/>
        <xdr:cNvCxnSpPr/>
      </xdr:nvCxnSpPr>
      <xdr:spPr>
        <a:xfrm flipV="1">
          <a:off x="10475595" y="15579782"/>
          <a:ext cx="1270" cy="1357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138555</xdr:rowOff>
    </xdr:from>
    <xdr:ext cx="534377" cy="259045"/>
    <xdr:sp macro="" textlink="">
      <xdr:nvSpPr>
        <xdr:cNvPr id="456" name="土木費最小値テキスト"/>
        <xdr:cNvSpPr txBox="1"/>
      </xdr:nvSpPr>
      <xdr:spPr>
        <a:xfrm>
          <a:off x="10528300" y="16940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134728</xdr:rowOff>
    </xdr:from>
    <xdr:to>
      <xdr:col>55</xdr:col>
      <xdr:colOff>88900</xdr:colOff>
      <xdr:row>98</xdr:row>
      <xdr:rowOff>134728</xdr:rowOff>
    </xdr:to>
    <xdr:cxnSp macro="">
      <xdr:nvCxnSpPr>
        <xdr:cNvPr id="457" name="直線コネクタ 456"/>
        <xdr:cNvCxnSpPr/>
      </xdr:nvCxnSpPr>
      <xdr:spPr>
        <a:xfrm>
          <a:off x="10388600" y="1693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95959</xdr:rowOff>
    </xdr:from>
    <xdr:ext cx="534377" cy="259045"/>
    <xdr:sp macro="" textlink="">
      <xdr:nvSpPr>
        <xdr:cNvPr id="458" name="土木費最大値テキスト"/>
        <xdr:cNvSpPr txBox="1"/>
      </xdr:nvSpPr>
      <xdr:spPr>
        <a:xfrm>
          <a:off x="10528300" y="15355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95,497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149282</xdr:rowOff>
    </xdr:from>
    <xdr:to>
      <xdr:col>55</xdr:col>
      <xdr:colOff>88900</xdr:colOff>
      <xdr:row>90</xdr:row>
      <xdr:rowOff>149282</xdr:rowOff>
    </xdr:to>
    <xdr:cxnSp macro="">
      <xdr:nvCxnSpPr>
        <xdr:cNvPr id="459" name="直線コネクタ 458"/>
        <xdr:cNvCxnSpPr/>
      </xdr:nvCxnSpPr>
      <xdr:spPr>
        <a:xfrm>
          <a:off x="10388600" y="15579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99752</xdr:rowOff>
    </xdr:from>
    <xdr:to>
      <xdr:col>55</xdr:col>
      <xdr:colOff>0</xdr:colOff>
      <xdr:row>97</xdr:row>
      <xdr:rowOff>39649</xdr:rowOff>
    </xdr:to>
    <xdr:cxnSp macro="">
      <xdr:nvCxnSpPr>
        <xdr:cNvPr id="460" name="直線コネクタ 459"/>
        <xdr:cNvCxnSpPr/>
      </xdr:nvCxnSpPr>
      <xdr:spPr>
        <a:xfrm>
          <a:off x="9639300" y="16558952"/>
          <a:ext cx="838200" cy="111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122045</xdr:rowOff>
    </xdr:from>
    <xdr:ext cx="534377" cy="259045"/>
    <xdr:sp macro="" textlink="">
      <xdr:nvSpPr>
        <xdr:cNvPr id="461" name="土木費平均値テキスト"/>
        <xdr:cNvSpPr txBox="1"/>
      </xdr:nvSpPr>
      <xdr:spPr>
        <a:xfrm>
          <a:off x="10528300" y="16409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99168</xdr:rowOff>
    </xdr:from>
    <xdr:to>
      <xdr:col>55</xdr:col>
      <xdr:colOff>50800</xdr:colOff>
      <xdr:row>97</xdr:row>
      <xdr:rowOff>29318</xdr:rowOff>
    </xdr:to>
    <xdr:sp macro="" textlink="">
      <xdr:nvSpPr>
        <xdr:cNvPr id="462" name="フローチャート: 判断 461"/>
        <xdr:cNvSpPr/>
      </xdr:nvSpPr>
      <xdr:spPr>
        <a:xfrm>
          <a:off x="10426700" y="1655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99752</xdr:rowOff>
    </xdr:from>
    <xdr:to>
      <xdr:col>50</xdr:col>
      <xdr:colOff>114300</xdr:colOff>
      <xdr:row>97</xdr:row>
      <xdr:rowOff>107086</xdr:rowOff>
    </xdr:to>
    <xdr:cxnSp macro="">
      <xdr:nvCxnSpPr>
        <xdr:cNvPr id="463" name="直線コネクタ 462"/>
        <xdr:cNvCxnSpPr/>
      </xdr:nvCxnSpPr>
      <xdr:spPr>
        <a:xfrm flipV="1">
          <a:off x="8750300" y="16558952"/>
          <a:ext cx="889000" cy="17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115494</xdr:rowOff>
    </xdr:from>
    <xdr:to>
      <xdr:col>50</xdr:col>
      <xdr:colOff>165100</xdr:colOff>
      <xdr:row>97</xdr:row>
      <xdr:rowOff>45644</xdr:rowOff>
    </xdr:to>
    <xdr:sp macro="" textlink="">
      <xdr:nvSpPr>
        <xdr:cNvPr id="464" name="フローチャート: 判断 463"/>
        <xdr:cNvSpPr/>
      </xdr:nvSpPr>
      <xdr:spPr>
        <a:xfrm>
          <a:off x="9588500" y="165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36771</xdr:rowOff>
    </xdr:from>
    <xdr:ext cx="534377" cy="259045"/>
    <xdr:sp macro="" textlink="">
      <xdr:nvSpPr>
        <xdr:cNvPr id="465" name="テキスト ボックス 464"/>
        <xdr:cNvSpPr txBox="1"/>
      </xdr:nvSpPr>
      <xdr:spPr>
        <a:xfrm>
          <a:off x="9372111" y="1666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107086</xdr:rowOff>
    </xdr:from>
    <xdr:to>
      <xdr:col>45</xdr:col>
      <xdr:colOff>177800</xdr:colOff>
      <xdr:row>97</xdr:row>
      <xdr:rowOff>117850</xdr:rowOff>
    </xdr:to>
    <xdr:cxnSp macro="">
      <xdr:nvCxnSpPr>
        <xdr:cNvPr id="466" name="直線コネクタ 465"/>
        <xdr:cNvCxnSpPr/>
      </xdr:nvCxnSpPr>
      <xdr:spPr>
        <a:xfrm flipV="1">
          <a:off x="7861300" y="16737736"/>
          <a:ext cx="889000" cy="10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116866</xdr:rowOff>
    </xdr:from>
    <xdr:to>
      <xdr:col>46</xdr:col>
      <xdr:colOff>38100</xdr:colOff>
      <xdr:row>97</xdr:row>
      <xdr:rowOff>47016</xdr:rowOff>
    </xdr:to>
    <xdr:sp macro="" textlink="">
      <xdr:nvSpPr>
        <xdr:cNvPr id="467" name="フローチャート: 判断 466"/>
        <xdr:cNvSpPr/>
      </xdr:nvSpPr>
      <xdr:spPr>
        <a:xfrm>
          <a:off x="8699500" y="1657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63543</xdr:rowOff>
    </xdr:from>
    <xdr:ext cx="534377" cy="259045"/>
    <xdr:sp macro="" textlink="">
      <xdr:nvSpPr>
        <xdr:cNvPr id="468" name="テキスト ボックス 467"/>
        <xdr:cNvSpPr txBox="1"/>
      </xdr:nvSpPr>
      <xdr:spPr>
        <a:xfrm>
          <a:off x="8483111" y="1635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102000</xdr:rowOff>
    </xdr:from>
    <xdr:to>
      <xdr:col>41</xdr:col>
      <xdr:colOff>50800</xdr:colOff>
      <xdr:row>97</xdr:row>
      <xdr:rowOff>117850</xdr:rowOff>
    </xdr:to>
    <xdr:cxnSp macro="">
      <xdr:nvCxnSpPr>
        <xdr:cNvPr id="469" name="直線コネクタ 468"/>
        <xdr:cNvCxnSpPr/>
      </xdr:nvCxnSpPr>
      <xdr:spPr>
        <a:xfrm>
          <a:off x="6972300" y="16732650"/>
          <a:ext cx="889000" cy="15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98082</xdr:rowOff>
    </xdr:from>
    <xdr:to>
      <xdr:col>41</xdr:col>
      <xdr:colOff>101600</xdr:colOff>
      <xdr:row>97</xdr:row>
      <xdr:rowOff>28232</xdr:rowOff>
    </xdr:to>
    <xdr:sp macro="" textlink="">
      <xdr:nvSpPr>
        <xdr:cNvPr id="470" name="フローチャート: 判断 469"/>
        <xdr:cNvSpPr/>
      </xdr:nvSpPr>
      <xdr:spPr>
        <a:xfrm>
          <a:off x="7810500" y="16557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44759</xdr:rowOff>
    </xdr:from>
    <xdr:ext cx="534377" cy="259045"/>
    <xdr:sp macro="" textlink="">
      <xdr:nvSpPr>
        <xdr:cNvPr id="471" name="テキスト ボックス 470"/>
        <xdr:cNvSpPr txBox="1"/>
      </xdr:nvSpPr>
      <xdr:spPr>
        <a:xfrm>
          <a:off x="7594111" y="16332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43904</xdr:rowOff>
    </xdr:from>
    <xdr:to>
      <xdr:col>36</xdr:col>
      <xdr:colOff>165100</xdr:colOff>
      <xdr:row>96</xdr:row>
      <xdr:rowOff>145504</xdr:rowOff>
    </xdr:to>
    <xdr:sp macro="" textlink="">
      <xdr:nvSpPr>
        <xdr:cNvPr id="472" name="フローチャート: 判断 471"/>
        <xdr:cNvSpPr/>
      </xdr:nvSpPr>
      <xdr:spPr>
        <a:xfrm>
          <a:off x="6921500" y="1650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162031</xdr:rowOff>
    </xdr:from>
    <xdr:ext cx="534377" cy="259045"/>
    <xdr:sp macro="" textlink="">
      <xdr:nvSpPr>
        <xdr:cNvPr id="473" name="テキスト ボックス 472"/>
        <xdr:cNvSpPr txBox="1"/>
      </xdr:nvSpPr>
      <xdr:spPr>
        <a:xfrm>
          <a:off x="6705111" y="1627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160299</xdr:rowOff>
    </xdr:from>
    <xdr:to>
      <xdr:col>55</xdr:col>
      <xdr:colOff>50800</xdr:colOff>
      <xdr:row>97</xdr:row>
      <xdr:rowOff>90449</xdr:rowOff>
    </xdr:to>
    <xdr:sp macro="" textlink="">
      <xdr:nvSpPr>
        <xdr:cNvPr id="479" name="楕円 478"/>
        <xdr:cNvSpPr/>
      </xdr:nvSpPr>
      <xdr:spPr>
        <a:xfrm>
          <a:off x="10426700" y="16619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138726</xdr:rowOff>
    </xdr:from>
    <xdr:ext cx="534377" cy="259045"/>
    <xdr:sp macro="" textlink="">
      <xdr:nvSpPr>
        <xdr:cNvPr id="480" name="土木費該当値テキスト"/>
        <xdr:cNvSpPr txBox="1"/>
      </xdr:nvSpPr>
      <xdr:spPr>
        <a:xfrm>
          <a:off x="10528300" y="16597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48952</xdr:rowOff>
    </xdr:from>
    <xdr:to>
      <xdr:col>50</xdr:col>
      <xdr:colOff>165100</xdr:colOff>
      <xdr:row>96</xdr:row>
      <xdr:rowOff>150552</xdr:rowOff>
    </xdr:to>
    <xdr:sp macro="" textlink="">
      <xdr:nvSpPr>
        <xdr:cNvPr id="481" name="楕円 480"/>
        <xdr:cNvSpPr/>
      </xdr:nvSpPr>
      <xdr:spPr>
        <a:xfrm>
          <a:off x="9588500" y="165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167079</xdr:rowOff>
    </xdr:from>
    <xdr:ext cx="534377" cy="259045"/>
    <xdr:sp macro="" textlink="">
      <xdr:nvSpPr>
        <xdr:cNvPr id="482" name="テキスト ボックス 481"/>
        <xdr:cNvSpPr txBox="1"/>
      </xdr:nvSpPr>
      <xdr:spPr>
        <a:xfrm>
          <a:off x="9372111" y="16283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56286</xdr:rowOff>
    </xdr:from>
    <xdr:to>
      <xdr:col>46</xdr:col>
      <xdr:colOff>38100</xdr:colOff>
      <xdr:row>97</xdr:row>
      <xdr:rowOff>157886</xdr:rowOff>
    </xdr:to>
    <xdr:sp macro="" textlink="">
      <xdr:nvSpPr>
        <xdr:cNvPr id="483" name="楕円 482"/>
        <xdr:cNvSpPr/>
      </xdr:nvSpPr>
      <xdr:spPr>
        <a:xfrm>
          <a:off x="8699500" y="16686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149013</xdr:rowOff>
    </xdr:from>
    <xdr:ext cx="534377" cy="259045"/>
    <xdr:sp macro="" textlink="">
      <xdr:nvSpPr>
        <xdr:cNvPr id="484" name="テキスト ボックス 483"/>
        <xdr:cNvSpPr txBox="1"/>
      </xdr:nvSpPr>
      <xdr:spPr>
        <a:xfrm>
          <a:off x="8483111" y="16779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67050</xdr:rowOff>
    </xdr:from>
    <xdr:to>
      <xdr:col>41</xdr:col>
      <xdr:colOff>101600</xdr:colOff>
      <xdr:row>97</xdr:row>
      <xdr:rowOff>168650</xdr:rowOff>
    </xdr:to>
    <xdr:sp macro="" textlink="">
      <xdr:nvSpPr>
        <xdr:cNvPr id="485" name="楕円 484"/>
        <xdr:cNvSpPr/>
      </xdr:nvSpPr>
      <xdr:spPr>
        <a:xfrm>
          <a:off x="7810500" y="166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159777</xdr:rowOff>
    </xdr:from>
    <xdr:ext cx="534377" cy="259045"/>
    <xdr:sp macro="" textlink="">
      <xdr:nvSpPr>
        <xdr:cNvPr id="486" name="テキスト ボックス 485"/>
        <xdr:cNvSpPr txBox="1"/>
      </xdr:nvSpPr>
      <xdr:spPr>
        <a:xfrm>
          <a:off x="7594111" y="16790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51200</xdr:rowOff>
    </xdr:from>
    <xdr:to>
      <xdr:col>36</xdr:col>
      <xdr:colOff>165100</xdr:colOff>
      <xdr:row>97</xdr:row>
      <xdr:rowOff>152800</xdr:rowOff>
    </xdr:to>
    <xdr:sp macro="" textlink="">
      <xdr:nvSpPr>
        <xdr:cNvPr id="487" name="楕円 486"/>
        <xdr:cNvSpPr/>
      </xdr:nvSpPr>
      <xdr:spPr>
        <a:xfrm>
          <a:off x="6921500" y="1668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143927</xdr:rowOff>
    </xdr:from>
    <xdr:ext cx="534377" cy="259045"/>
    <xdr:sp macro="" textlink="">
      <xdr:nvSpPr>
        <xdr:cNvPr id="488" name="テキスト ボックス 487"/>
        <xdr:cNvSpPr txBox="1"/>
      </xdr:nvSpPr>
      <xdr:spPr>
        <a:xfrm>
          <a:off x="6705111" y="16774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9" name="テキスト ボックス 498"/>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01" name="テキスト ボックス 500"/>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3" name="テキスト ボックス 50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7" name="テキスト ボックス 50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9" name="テキスト ボックス 508"/>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48514</xdr:rowOff>
    </xdr:from>
    <xdr:to>
      <xdr:col>85</xdr:col>
      <xdr:colOff>126364</xdr:colOff>
      <xdr:row>39</xdr:row>
      <xdr:rowOff>79502</xdr:rowOff>
    </xdr:to>
    <xdr:cxnSp macro="">
      <xdr:nvCxnSpPr>
        <xdr:cNvPr id="513" name="直線コネクタ 512"/>
        <xdr:cNvCxnSpPr/>
      </xdr:nvCxnSpPr>
      <xdr:spPr>
        <a:xfrm flipV="1">
          <a:off x="16317595" y="5363464"/>
          <a:ext cx="1269" cy="1402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83329</xdr:rowOff>
    </xdr:from>
    <xdr:ext cx="469744" cy="259045"/>
    <xdr:sp macro="" textlink="">
      <xdr:nvSpPr>
        <xdr:cNvPr id="514" name="消防費最小値テキスト"/>
        <xdr:cNvSpPr txBox="1"/>
      </xdr:nvSpPr>
      <xdr:spPr>
        <a:xfrm>
          <a:off x="16370300" y="6769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79502</xdr:rowOff>
    </xdr:from>
    <xdr:to>
      <xdr:col>86</xdr:col>
      <xdr:colOff>25400</xdr:colOff>
      <xdr:row>39</xdr:row>
      <xdr:rowOff>79502</xdr:rowOff>
    </xdr:to>
    <xdr:cxnSp macro="">
      <xdr:nvCxnSpPr>
        <xdr:cNvPr id="515" name="直線コネクタ 514"/>
        <xdr:cNvCxnSpPr/>
      </xdr:nvCxnSpPr>
      <xdr:spPr>
        <a:xfrm>
          <a:off x="16230600" y="6766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166641</xdr:rowOff>
    </xdr:from>
    <xdr:ext cx="534377" cy="259045"/>
    <xdr:sp macro="" textlink="">
      <xdr:nvSpPr>
        <xdr:cNvPr id="516" name="消防費最大値テキスト"/>
        <xdr:cNvSpPr txBox="1"/>
      </xdr:nvSpPr>
      <xdr:spPr>
        <a:xfrm>
          <a:off x="16370300" y="5138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48514</xdr:rowOff>
    </xdr:from>
    <xdr:to>
      <xdr:col>86</xdr:col>
      <xdr:colOff>25400</xdr:colOff>
      <xdr:row>31</xdr:row>
      <xdr:rowOff>48514</xdr:rowOff>
    </xdr:to>
    <xdr:cxnSp macro="">
      <xdr:nvCxnSpPr>
        <xdr:cNvPr id="517" name="直線コネクタ 516"/>
        <xdr:cNvCxnSpPr/>
      </xdr:nvCxnSpPr>
      <xdr:spPr>
        <a:xfrm>
          <a:off x="16230600" y="5363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113665</xdr:rowOff>
    </xdr:from>
    <xdr:to>
      <xdr:col>85</xdr:col>
      <xdr:colOff>127000</xdr:colOff>
      <xdr:row>38</xdr:row>
      <xdr:rowOff>142240</xdr:rowOff>
    </xdr:to>
    <xdr:cxnSp macro="">
      <xdr:nvCxnSpPr>
        <xdr:cNvPr id="518" name="直線コネクタ 517"/>
        <xdr:cNvCxnSpPr/>
      </xdr:nvCxnSpPr>
      <xdr:spPr>
        <a:xfrm>
          <a:off x="15481300" y="6114415"/>
          <a:ext cx="838200" cy="542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133748</xdr:rowOff>
    </xdr:from>
    <xdr:ext cx="534377" cy="259045"/>
    <xdr:sp macro="" textlink="">
      <xdr:nvSpPr>
        <xdr:cNvPr id="519" name="消防費平均値テキスト"/>
        <xdr:cNvSpPr txBox="1"/>
      </xdr:nvSpPr>
      <xdr:spPr>
        <a:xfrm>
          <a:off x="16370300" y="6134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110871</xdr:rowOff>
    </xdr:from>
    <xdr:to>
      <xdr:col>85</xdr:col>
      <xdr:colOff>177800</xdr:colOff>
      <xdr:row>37</xdr:row>
      <xdr:rowOff>41021</xdr:rowOff>
    </xdr:to>
    <xdr:sp macro="" textlink="">
      <xdr:nvSpPr>
        <xdr:cNvPr id="520" name="フローチャート: 判断 519"/>
        <xdr:cNvSpPr/>
      </xdr:nvSpPr>
      <xdr:spPr>
        <a:xfrm>
          <a:off x="16268700" y="628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75565</xdr:rowOff>
    </xdr:from>
    <xdr:to>
      <xdr:col>81</xdr:col>
      <xdr:colOff>50800</xdr:colOff>
      <xdr:row>35</xdr:row>
      <xdr:rowOff>113665</xdr:rowOff>
    </xdr:to>
    <xdr:cxnSp macro="">
      <xdr:nvCxnSpPr>
        <xdr:cNvPr id="521" name="直線コネクタ 520"/>
        <xdr:cNvCxnSpPr/>
      </xdr:nvCxnSpPr>
      <xdr:spPr>
        <a:xfrm>
          <a:off x="14592300" y="607631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101600</xdr:rowOff>
    </xdr:from>
    <xdr:to>
      <xdr:col>81</xdr:col>
      <xdr:colOff>101600</xdr:colOff>
      <xdr:row>37</xdr:row>
      <xdr:rowOff>31750</xdr:rowOff>
    </xdr:to>
    <xdr:sp macro="" textlink="">
      <xdr:nvSpPr>
        <xdr:cNvPr id="522" name="フローチャート: 判断 521"/>
        <xdr:cNvSpPr/>
      </xdr:nvSpPr>
      <xdr:spPr>
        <a:xfrm>
          <a:off x="154305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22877</xdr:rowOff>
    </xdr:from>
    <xdr:ext cx="534377" cy="259045"/>
    <xdr:sp macro="" textlink="">
      <xdr:nvSpPr>
        <xdr:cNvPr id="523" name="テキスト ボックス 522"/>
        <xdr:cNvSpPr txBox="1"/>
      </xdr:nvSpPr>
      <xdr:spPr>
        <a:xfrm>
          <a:off x="15214111" y="6366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75565</xdr:rowOff>
    </xdr:from>
    <xdr:to>
      <xdr:col>76</xdr:col>
      <xdr:colOff>114300</xdr:colOff>
      <xdr:row>39</xdr:row>
      <xdr:rowOff>57658</xdr:rowOff>
    </xdr:to>
    <xdr:cxnSp macro="">
      <xdr:nvCxnSpPr>
        <xdr:cNvPr id="524" name="直線コネクタ 523"/>
        <xdr:cNvCxnSpPr/>
      </xdr:nvCxnSpPr>
      <xdr:spPr>
        <a:xfrm flipV="1">
          <a:off x="13703300" y="6076315"/>
          <a:ext cx="889000" cy="667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160401</xdr:rowOff>
    </xdr:from>
    <xdr:to>
      <xdr:col>76</xdr:col>
      <xdr:colOff>165100</xdr:colOff>
      <xdr:row>36</xdr:row>
      <xdr:rowOff>90551</xdr:rowOff>
    </xdr:to>
    <xdr:sp macro="" textlink="">
      <xdr:nvSpPr>
        <xdr:cNvPr id="525" name="フローチャート: 判断 524"/>
        <xdr:cNvSpPr/>
      </xdr:nvSpPr>
      <xdr:spPr>
        <a:xfrm>
          <a:off x="14541500" y="6161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81678</xdr:rowOff>
    </xdr:from>
    <xdr:ext cx="534377" cy="259045"/>
    <xdr:sp macro="" textlink="">
      <xdr:nvSpPr>
        <xdr:cNvPr id="526" name="テキスト ボックス 525"/>
        <xdr:cNvSpPr txBox="1"/>
      </xdr:nvSpPr>
      <xdr:spPr>
        <a:xfrm>
          <a:off x="14325111" y="625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57658</xdr:rowOff>
    </xdr:from>
    <xdr:to>
      <xdr:col>71</xdr:col>
      <xdr:colOff>177800</xdr:colOff>
      <xdr:row>39</xdr:row>
      <xdr:rowOff>87376</xdr:rowOff>
    </xdr:to>
    <xdr:cxnSp macro="">
      <xdr:nvCxnSpPr>
        <xdr:cNvPr id="527" name="直線コネクタ 526"/>
        <xdr:cNvCxnSpPr/>
      </xdr:nvCxnSpPr>
      <xdr:spPr>
        <a:xfrm flipV="1">
          <a:off x="12814300" y="6744208"/>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26289</xdr:rowOff>
    </xdr:from>
    <xdr:to>
      <xdr:col>72</xdr:col>
      <xdr:colOff>38100</xdr:colOff>
      <xdr:row>36</xdr:row>
      <xdr:rowOff>127889</xdr:rowOff>
    </xdr:to>
    <xdr:sp macro="" textlink="">
      <xdr:nvSpPr>
        <xdr:cNvPr id="528" name="フローチャート: 判断 527"/>
        <xdr:cNvSpPr/>
      </xdr:nvSpPr>
      <xdr:spPr>
        <a:xfrm>
          <a:off x="13652500" y="6198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144416</xdr:rowOff>
    </xdr:from>
    <xdr:ext cx="534377" cy="259045"/>
    <xdr:sp macro="" textlink="">
      <xdr:nvSpPr>
        <xdr:cNvPr id="529" name="テキスト ボックス 528"/>
        <xdr:cNvSpPr txBox="1"/>
      </xdr:nvSpPr>
      <xdr:spPr>
        <a:xfrm>
          <a:off x="13436111" y="5973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82169</xdr:rowOff>
    </xdr:from>
    <xdr:to>
      <xdr:col>67</xdr:col>
      <xdr:colOff>101600</xdr:colOff>
      <xdr:row>37</xdr:row>
      <xdr:rowOff>12319</xdr:rowOff>
    </xdr:to>
    <xdr:sp macro="" textlink="">
      <xdr:nvSpPr>
        <xdr:cNvPr id="530" name="フローチャート: 判断 529"/>
        <xdr:cNvSpPr/>
      </xdr:nvSpPr>
      <xdr:spPr>
        <a:xfrm>
          <a:off x="12763500" y="625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28846</xdr:rowOff>
    </xdr:from>
    <xdr:ext cx="534377" cy="259045"/>
    <xdr:sp macro="" textlink="">
      <xdr:nvSpPr>
        <xdr:cNvPr id="531" name="テキスト ボックス 530"/>
        <xdr:cNvSpPr txBox="1"/>
      </xdr:nvSpPr>
      <xdr:spPr>
        <a:xfrm>
          <a:off x="12547111" y="6029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91440</xdr:rowOff>
    </xdr:from>
    <xdr:to>
      <xdr:col>85</xdr:col>
      <xdr:colOff>177800</xdr:colOff>
      <xdr:row>39</xdr:row>
      <xdr:rowOff>21590</xdr:rowOff>
    </xdr:to>
    <xdr:sp macro="" textlink="">
      <xdr:nvSpPr>
        <xdr:cNvPr id="537" name="楕円 536"/>
        <xdr:cNvSpPr/>
      </xdr:nvSpPr>
      <xdr:spPr>
        <a:xfrm>
          <a:off x="16268700" y="660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6367</xdr:rowOff>
    </xdr:from>
    <xdr:ext cx="469744" cy="259045"/>
    <xdr:sp macro="" textlink="">
      <xdr:nvSpPr>
        <xdr:cNvPr id="538" name="消防費該当値テキスト"/>
        <xdr:cNvSpPr txBox="1"/>
      </xdr:nvSpPr>
      <xdr:spPr>
        <a:xfrm>
          <a:off x="16370300"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62865</xdr:rowOff>
    </xdr:from>
    <xdr:to>
      <xdr:col>81</xdr:col>
      <xdr:colOff>101600</xdr:colOff>
      <xdr:row>35</xdr:row>
      <xdr:rowOff>164465</xdr:rowOff>
    </xdr:to>
    <xdr:sp macro="" textlink="">
      <xdr:nvSpPr>
        <xdr:cNvPr id="539" name="楕円 538"/>
        <xdr:cNvSpPr/>
      </xdr:nvSpPr>
      <xdr:spPr>
        <a:xfrm>
          <a:off x="15430500" y="606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9542</xdr:rowOff>
    </xdr:from>
    <xdr:ext cx="534377" cy="259045"/>
    <xdr:sp macro="" textlink="">
      <xdr:nvSpPr>
        <xdr:cNvPr id="540" name="テキスト ボックス 539"/>
        <xdr:cNvSpPr txBox="1"/>
      </xdr:nvSpPr>
      <xdr:spPr>
        <a:xfrm>
          <a:off x="15214111" y="5838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24765</xdr:rowOff>
    </xdr:from>
    <xdr:to>
      <xdr:col>76</xdr:col>
      <xdr:colOff>165100</xdr:colOff>
      <xdr:row>35</xdr:row>
      <xdr:rowOff>126365</xdr:rowOff>
    </xdr:to>
    <xdr:sp macro="" textlink="">
      <xdr:nvSpPr>
        <xdr:cNvPr id="541" name="楕円 540"/>
        <xdr:cNvSpPr/>
      </xdr:nvSpPr>
      <xdr:spPr>
        <a:xfrm>
          <a:off x="14541500" y="602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142892</xdr:rowOff>
    </xdr:from>
    <xdr:ext cx="534377" cy="259045"/>
    <xdr:sp macro="" textlink="">
      <xdr:nvSpPr>
        <xdr:cNvPr id="542" name="テキスト ボックス 541"/>
        <xdr:cNvSpPr txBox="1"/>
      </xdr:nvSpPr>
      <xdr:spPr>
        <a:xfrm>
          <a:off x="14325111" y="5800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6858</xdr:rowOff>
    </xdr:from>
    <xdr:to>
      <xdr:col>72</xdr:col>
      <xdr:colOff>38100</xdr:colOff>
      <xdr:row>39</xdr:row>
      <xdr:rowOff>108458</xdr:rowOff>
    </xdr:to>
    <xdr:sp macro="" textlink="">
      <xdr:nvSpPr>
        <xdr:cNvPr id="543" name="楕円 542"/>
        <xdr:cNvSpPr/>
      </xdr:nvSpPr>
      <xdr:spPr>
        <a:xfrm>
          <a:off x="13652500" y="669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99585</xdr:rowOff>
    </xdr:from>
    <xdr:ext cx="469744" cy="259045"/>
    <xdr:sp macro="" textlink="">
      <xdr:nvSpPr>
        <xdr:cNvPr id="544" name="テキスト ボックス 543"/>
        <xdr:cNvSpPr txBox="1"/>
      </xdr:nvSpPr>
      <xdr:spPr>
        <a:xfrm>
          <a:off x="13468428" y="6786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36576</xdr:rowOff>
    </xdr:from>
    <xdr:to>
      <xdr:col>67</xdr:col>
      <xdr:colOff>101600</xdr:colOff>
      <xdr:row>39</xdr:row>
      <xdr:rowOff>138176</xdr:rowOff>
    </xdr:to>
    <xdr:sp macro="" textlink="">
      <xdr:nvSpPr>
        <xdr:cNvPr id="545" name="楕円 544"/>
        <xdr:cNvSpPr/>
      </xdr:nvSpPr>
      <xdr:spPr>
        <a:xfrm>
          <a:off x="12763500" y="6723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129303</xdr:rowOff>
    </xdr:from>
    <xdr:ext cx="469744" cy="259045"/>
    <xdr:sp macro="" textlink="">
      <xdr:nvSpPr>
        <xdr:cNvPr id="546" name="テキスト ボックス 545"/>
        <xdr:cNvSpPr txBox="1"/>
      </xdr:nvSpPr>
      <xdr:spPr>
        <a:xfrm>
          <a:off x="12579428" y="6815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8" name="直線コネクタ 557"/>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9" name="テキスト ボックス 558"/>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0" name="直線コネクタ 559"/>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1" name="テキスト ボックス 560"/>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2" name="直線コネクタ 561"/>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3" name="テキスト ボックス 562"/>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4" name="直線コネクタ 563"/>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5" name="テキスト ボックス 564"/>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83921</xdr:rowOff>
    </xdr:from>
    <xdr:to>
      <xdr:col>85</xdr:col>
      <xdr:colOff>126364</xdr:colOff>
      <xdr:row>58</xdr:row>
      <xdr:rowOff>61747</xdr:rowOff>
    </xdr:to>
    <xdr:cxnSp macro="">
      <xdr:nvCxnSpPr>
        <xdr:cNvPr id="569" name="直線コネクタ 568"/>
        <xdr:cNvCxnSpPr/>
      </xdr:nvCxnSpPr>
      <xdr:spPr>
        <a:xfrm flipV="1">
          <a:off x="16317595" y="8827871"/>
          <a:ext cx="1269" cy="1177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65574</xdr:rowOff>
    </xdr:from>
    <xdr:ext cx="534377" cy="259045"/>
    <xdr:sp macro="" textlink="">
      <xdr:nvSpPr>
        <xdr:cNvPr id="570" name="教育費最小値テキスト"/>
        <xdr:cNvSpPr txBox="1"/>
      </xdr:nvSpPr>
      <xdr:spPr>
        <a:xfrm>
          <a:off x="16370300" y="10009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61747</xdr:rowOff>
    </xdr:from>
    <xdr:to>
      <xdr:col>86</xdr:col>
      <xdr:colOff>25400</xdr:colOff>
      <xdr:row>58</xdr:row>
      <xdr:rowOff>61747</xdr:rowOff>
    </xdr:to>
    <xdr:cxnSp macro="">
      <xdr:nvCxnSpPr>
        <xdr:cNvPr id="571" name="直線コネクタ 570"/>
        <xdr:cNvCxnSpPr/>
      </xdr:nvCxnSpPr>
      <xdr:spPr>
        <a:xfrm>
          <a:off x="16230600" y="10005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30598</xdr:rowOff>
    </xdr:from>
    <xdr:ext cx="534377" cy="259045"/>
    <xdr:sp macro="" textlink="">
      <xdr:nvSpPr>
        <xdr:cNvPr id="572" name="教育費最大値テキスト"/>
        <xdr:cNvSpPr txBox="1"/>
      </xdr:nvSpPr>
      <xdr:spPr>
        <a:xfrm>
          <a:off x="16370300" y="8603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74,940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83921</xdr:rowOff>
    </xdr:from>
    <xdr:to>
      <xdr:col>86</xdr:col>
      <xdr:colOff>25400</xdr:colOff>
      <xdr:row>51</xdr:row>
      <xdr:rowOff>83921</xdr:rowOff>
    </xdr:to>
    <xdr:cxnSp macro="">
      <xdr:nvCxnSpPr>
        <xdr:cNvPr id="573" name="直線コネクタ 572"/>
        <xdr:cNvCxnSpPr/>
      </xdr:nvCxnSpPr>
      <xdr:spPr>
        <a:xfrm>
          <a:off x="16230600" y="8827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79830</xdr:rowOff>
    </xdr:from>
    <xdr:to>
      <xdr:col>85</xdr:col>
      <xdr:colOff>127000</xdr:colOff>
      <xdr:row>56</xdr:row>
      <xdr:rowOff>1625</xdr:rowOff>
    </xdr:to>
    <xdr:cxnSp macro="">
      <xdr:nvCxnSpPr>
        <xdr:cNvPr id="574" name="直線コネクタ 573"/>
        <xdr:cNvCxnSpPr/>
      </xdr:nvCxnSpPr>
      <xdr:spPr>
        <a:xfrm flipV="1">
          <a:off x="15481300" y="9509580"/>
          <a:ext cx="838200" cy="93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113619</xdr:rowOff>
    </xdr:from>
    <xdr:ext cx="534377" cy="259045"/>
    <xdr:sp macro="" textlink="">
      <xdr:nvSpPr>
        <xdr:cNvPr id="575" name="教育費平均値テキスト"/>
        <xdr:cNvSpPr txBox="1"/>
      </xdr:nvSpPr>
      <xdr:spPr>
        <a:xfrm>
          <a:off x="16370300" y="95433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135192</xdr:rowOff>
    </xdr:from>
    <xdr:to>
      <xdr:col>85</xdr:col>
      <xdr:colOff>177800</xdr:colOff>
      <xdr:row>56</xdr:row>
      <xdr:rowOff>65342</xdr:rowOff>
    </xdr:to>
    <xdr:sp macro="" textlink="">
      <xdr:nvSpPr>
        <xdr:cNvPr id="576" name="フローチャート: 判断 575"/>
        <xdr:cNvSpPr/>
      </xdr:nvSpPr>
      <xdr:spPr>
        <a:xfrm>
          <a:off x="16268700" y="956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1625</xdr:rowOff>
    </xdr:from>
    <xdr:to>
      <xdr:col>81</xdr:col>
      <xdr:colOff>50800</xdr:colOff>
      <xdr:row>56</xdr:row>
      <xdr:rowOff>42042</xdr:rowOff>
    </xdr:to>
    <xdr:cxnSp macro="">
      <xdr:nvCxnSpPr>
        <xdr:cNvPr id="577" name="直線コネクタ 576"/>
        <xdr:cNvCxnSpPr/>
      </xdr:nvCxnSpPr>
      <xdr:spPr>
        <a:xfrm flipV="1">
          <a:off x="14592300" y="9602825"/>
          <a:ext cx="889000" cy="40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5507</xdr:rowOff>
    </xdr:from>
    <xdr:to>
      <xdr:col>81</xdr:col>
      <xdr:colOff>101600</xdr:colOff>
      <xdr:row>56</xdr:row>
      <xdr:rowOff>107107</xdr:rowOff>
    </xdr:to>
    <xdr:sp macro="" textlink="">
      <xdr:nvSpPr>
        <xdr:cNvPr id="578" name="フローチャート: 判断 577"/>
        <xdr:cNvSpPr/>
      </xdr:nvSpPr>
      <xdr:spPr>
        <a:xfrm>
          <a:off x="15430500" y="9606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98234</xdr:rowOff>
    </xdr:from>
    <xdr:ext cx="534377" cy="259045"/>
    <xdr:sp macro="" textlink="">
      <xdr:nvSpPr>
        <xdr:cNvPr id="579" name="テキスト ボックス 578"/>
        <xdr:cNvSpPr txBox="1"/>
      </xdr:nvSpPr>
      <xdr:spPr>
        <a:xfrm>
          <a:off x="15214111" y="9699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91031</xdr:rowOff>
    </xdr:from>
    <xdr:to>
      <xdr:col>76</xdr:col>
      <xdr:colOff>114300</xdr:colOff>
      <xdr:row>56</xdr:row>
      <xdr:rowOff>42042</xdr:rowOff>
    </xdr:to>
    <xdr:cxnSp macro="">
      <xdr:nvCxnSpPr>
        <xdr:cNvPr id="580" name="直線コネクタ 579"/>
        <xdr:cNvCxnSpPr/>
      </xdr:nvCxnSpPr>
      <xdr:spPr>
        <a:xfrm>
          <a:off x="13703300" y="9520781"/>
          <a:ext cx="889000" cy="122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19245</xdr:rowOff>
    </xdr:from>
    <xdr:to>
      <xdr:col>76</xdr:col>
      <xdr:colOff>165100</xdr:colOff>
      <xdr:row>56</xdr:row>
      <xdr:rowOff>120845</xdr:rowOff>
    </xdr:to>
    <xdr:sp macro="" textlink="">
      <xdr:nvSpPr>
        <xdr:cNvPr id="581" name="フローチャート: 判断 580"/>
        <xdr:cNvSpPr/>
      </xdr:nvSpPr>
      <xdr:spPr>
        <a:xfrm>
          <a:off x="14541500" y="962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111972</xdr:rowOff>
    </xdr:from>
    <xdr:ext cx="534377" cy="259045"/>
    <xdr:sp macro="" textlink="">
      <xdr:nvSpPr>
        <xdr:cNvPr id="582" name="テキスト ボックス 581"/>
        <xdr:cNvSpPr txBox="1"/>
      </xdr:nvSpPr>
      <xdr:spPr>
        <a:xfrm>
          <a:off x="14325111" y="9713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91031</xdr:rowOff>
    </xdr:from>
    <xdr:to>
      <xdr:col>71</xdr:col>
      <xdr:colOff>177800</xdr:colOff>
      <xdr:row>56</xdr:row>
      <xdr:rowOff>76515</xdr:rowOff>
    </xdr:to>
    <xdr:cxnSp macro="">
      <xdr:nvCxnSpPr>
        <xdr:cNvPr id="583" name="直線コネクタ 582"/>
        <xdr:cNvCxnSpPr/>
      </xdr:nvCxnSpPr>
      <xdr:spPr>
        <a:xfrm flipV="1">
          <a:off x="12814300" y="9520781"/>
          <a:ext cx="889000" cy="156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30035</xdr:rowOff>
    </xdr:from>
    <xdr:to>
      <xdr:col>72</xdr:col>
      <xdr:colOff>38100</xdr:colOff>
      <xdr:row>56</xdr:row>
      <xdr:rowOff>131635</xdr:rowOff>
    </xdr:to>
    <xdr:sp macro="" textlink="">
      <xdr:nvSpPr>
        <xdr:cNvPr id="584" name="フローチャート: 判断 583"/>
        <xdr:cNvSpPr/>
      </xdr:nvSpPr>
      <xdr:spPr>
        <a:xfrm>
          <a:off x="13652500" y="9631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122762</xdr:rowOff>
    </xdr:from>
    <xdr:ext cx="534377" cy="259045"/>
    <xdr:sp macro="" textlink="">
      <xdr:nvSpPr>
        <xdr:cNvPr id="585" name="テキスト ボックス 584"/>
        <xdr:cNvSpPr txBox="1"/>
      </xdr:nvSpPr>
      <xdr:spPr>
        <a:xfrm>
          <a:off x="13436111" y="9723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86020</xdr:rowOff>
    </xdr:from>
    <xdr:to>
      <xdr:col>67</xdr:col>
      <xdr:colOff>101600</xdr:colOff>
      <xdr:row>57</xdr:row>
      <xdr:rowOff>16170</xdr:rowOff>
    </xdr:to>
    <xdr:sp macro="" textlink="">
      <xdr:nvSpPr>
        <xdr:cNvPr id="586" name="フローチャート: 判断 585"/>
        <xdr:cNvSpPr/>
      </xdr:nvSpPr>
      <xdr:spPr>
        <a:xfrm>
          <a:off x="12763500" y="968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7297</xdr:rowOff>
    </xdr:from>
    <xdr:ext cx="534377" cy="259045"/>
    <xdr:sp macro="" textlink="">
      <xdr:nvSpPr>
        <xdr:cNvPr id="587" name="テキスト ボックス 586"/>
        <xdr:cNvSpPr txBox="1"/>
      </xdr:nvSpPr>
      <xdr:spPr>
        <a:xfrm>
          <a:off x="12547111" y="9779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29030</xdr:rowOff>
    </xdr:from>
    <xdr:to>
      <xdr:col>85</xdr:col>
      <xdr:colOff>177800</xdr:colOff>
      <xdr:row>55</xdr:row>
      <xdr:rowOff>130630</xdr:rowOff>
    </xdr:to>
    <xdr:sp macro="" textlink="">
      <xdr:nvSpPr>
        <xdr:cNvPr id="593" name="楕円 592"/>
        <xdr:cNvSpPr/>
      </xdr:nvSpPr>
      <xdr:spPr>
        <a:xfrm>
          <a:off x="16268700" y="945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51907</xdr:rowOff>
    </xdr:from>
    <xdr:ext cx="534377" cy="259045"/>
    <xdr:sp macro="" textlink="">
      <xdr:nvSpPr>
        <xdr:cNvPr id="594" name="教育費該当値テキスト"/>
        <xdr:cNvSpPr txBox="1"/>
      </xdr:nvSpPr>
      <xdr:spPr>
        <a:xfrm>
          <a:off x="16370300" y="9310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122275</xdr:rowOff>
    </xdr:from>
    <xdr:to>
      <xdr:col>81</xdr:col>
      <xdr:colOff>101600</xdr:colOff>
      <xdr:row>56</xdr:row>
      <xdr:rowOff>52425</xdr:rowOff>
    </xdr:to>
    <xdr:sp macro="" textlink="">
      <xdr:nvSpPr>
        <xdr:cNvPr id="595" name="楕円 594"/>
        <xdr:cNvSpPr/>
      </xdr:nvSpPr>
      <xdr:spPr>
        <a:xfrm>
          <a:off x="15430500" y="9552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68952</xdr:rowOff>
    </xdr:from>
    <xdr:ext cx="534377" cy="259045"/>
    <xdr:sp macro="" textlink="">
      <xdr:nvSpPr>
        <xdr:cNvPr id="596" name="テキスト ボックス 595"/>
        <xdr:cNvSpPr txBox="1"/>
      </xdr:nvSpPr>
      <xdr:spPr>
        <a:xfrm>
          <a:off x="15214111" y="9327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162692</xdr:rowOff>
    </xdr:from>
    <xdr:to>
      <xdr:col>76</xdr:col>
      <xdr:colOff>165100</xdr:colOff>
      <xdr:row>56</xdr:row>
      <xdr:rowOff>92842</xdr:rowOff>
    </xdr:to>
    <xdr:sp macro="" textlink="">
      <xdr:nvSpPr>
        <xdr:cNvPr id="597" name="楕円 596"/>
        <xdr:cNvSpPr/>
      </xdr:nvSpPr>
      <xdr:spPr>
        <a:xfrm>
          <a:off x="14541500" y="9592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109369</xdr:rowOff>
    </xdr:from>
    <xdr:ext cx="534377" cy="259045"/>
    <xdr:sp macro="" textlink="">
      <xdr:nvSpPr>
        <xdr:cNvPr id="598" name="テキスト ボックス 597"/>
        <xdr:cNvSpPr txBox="1"/>
      </xdr:nvSpPr>
      <xdr:spPr>
        <a:xfrm>
          <a:off x="14325111" y="936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40231</xdr:rowOff>
    </xdr:from>
    <xdr:to>
      <xdr:col>72</xdr:col>
      <xdr:colOff>38100</xdr:colOff>
      <xdr:row>55</xdr:row>
      <xdr:rowOff>141831</xdr:rowOff>
    </xdr:to>
    <xdr:sp macro="" textlink="">
      <xdr:nvSpPr>
        <xdr:cNvPr id="599" name="楕円 598"/>
        <xdr:cNvSpPr/>
      </xdr:nvSpPr>
      <xdr:spPr>
        <a:xfrm>
          <a:off x="13652500" y="9469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158358</xdr:rowOff>
    </xdr:from>
    <xdr:ext cx="534377" cy="259045"/>
    <xdr:sp macro="" textlink="">
      <xdr:nvSpPr>
        <xdr:cNvPr id="600" name="テキスト ボックス 599"/>
        <xdr:cNvSpPr txBox="1"/>
      </xdr:nvSpPr>
      <xdr:spPr>
        <a:xfrm>
          <a:off x="13436111" y="9245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25715</xdr:rowOff>
    </xdr:from>
    <xdr:to>
      <xdr:col>67</xdr:col>
      <xdr:colOff>101600</xdr:colOff>
      <xdr:row>56</xdr:row>
      <xdr:rowOff>127315</xdr:rowOff>
    </xdr:to>
    <xdr:sp macro="" textlink="">
      <xdr:nvSpPr>
        <xdr:cNvPr id="601" name="楕円 600"/>
        <xdr:cNvSpPr/>
      </xdr:nvSpPr>
      <xdr:spPr>
        <a:xfrm>
          <a:off x="12763500" y="962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143842</xdr:rowOff>
    </xdr:from>
    <xdr:ext cx="534377" cy="259045"/>
    <xdr:sp macro="" textlink="">
      <xdr:nvSpPr>
        <xdr:cNvPr id="602" name="テキスト ボックス 601"/>
        <xdr:cNvSpPr txBox="1"/>
      </xdr:nvSpPr>
      <xdr:spPr>
        <a:xfrm>
          <a:off x="12547111" y="9402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75</xdr:row>
      <xdr:rowOff>54627</xdr:rowOff>
    </xdr:from>
    <xdr:ext cx="467179" cy="259045"/>
    <xdr:sp macro="" textlink="">
      <xdr:nvSpPr>
        <xdr:cNvPr id="616" name="テキスト ボックス 615"/>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72</xdr:row>
      <xdr:rowOff>111777</xdr:rowOff>
    </xdr:from>
    <xdr:ext cx="467179" cy="259045"/>
    <xdr:sp macro="" textlink="">
      <xdr:nvSpPr>
        <xdr:cNvPr id="618" name="テキスト ボックス 617"/>
        <xdr:cNvSpPr txBox="1"/>
      </xdr:nvSpPr>
      <xdr:spPr>
        <a:xfrm>
          <a:off x="11978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168927</xdr:rowOff>
    </xdr:from>
    <xdr:ext cx="467179" cy="259045"/>
    <xdr:sp macro="" textlink="">
      <xdr:nvSpPr>
        <xdr:cNvPr id="620" name="テキスト ボックス 619"/>
        <xdr:cNvSpPr txBox="1"/>
      </xdr:nvSpPr>
      <xdr:spPr>
        <a:xfrm>
          <a:off x="11978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22" name="テキスト ボックス 621"/>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146101</xdr:rowOff>
    </xdr:from>
    <xdr:to>
      <xdr:col>85</xdr:col>
      <xdr:colOff>126364</xdr:colOff>
      <xdr:row>78</xdr:row>
      <xdr:rowOff>139700</xdr:rowOff>
    </xdr:to>
    <xdr:cxnSp macro="">
      <xdr:nvCxnSpPr>
        <xdr:cNvPr id="624" name="直線コネクタ 623"/>
        <xdr:cNvCxnSpPr/>
      </xdr:nvCxnSpPr>
      <xdr:spPr>
        <a:xfrm flipV="1">
          <a:off x="16317595" y="12147601"/>
          <a:ext cx="1269" cy="1365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5"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6" name="直線コネクタ 62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92778</xdr:rowOff>
    </xdr:from>
    <xdr:ext cx="469744" cy="259045"/>
    <xdr:sp macro="" textlink="">
      <xdr:nvSpPr>
        <xdr:cNvPr id="627" name="災害復旧費最大値テキスト"/>
        <xdr:cNvSpPr txBox="1"/>
      </xdr:nvSpPr>
      <xdr:spPr>
        <a:xfrm>
          <a:off x="16370300" y="11922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146101</xdr:rowOff>
    </xdr:from>
    <xdr:to>
      <xdr:col>86</xdr:col>
      <xdr:colOff>25400</xdr:colOff>
      <xdr:row>70</xdr:row>
      <xdr:rowOff>146101</xdr:rowOff>
    </xdr:to>
    <xdr:cxnSp macro="">
      <xdr:nvCxnSpPr>
        <xdr:cNvPr id="628" name="直線コネクタ 627"/>
        <xdr:cNvCxnSpPr/>
      </xdr:nvCxnSpPr>
      <xdr:spPr>
        <a:xfrm>
          <a:off x="16230600" y="12147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29" name="直線コネクタ 628"/>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162526</xdr:rowOff>
    </xdr:from>
    <xdr:ext cx="378565" cy="259045"/>
    <xdr:sp macro="" textlink="">
      <xdr:nvSpPr>
        <xdr:cNvPr id="630" name="災害復旧費平均値テキスト"/>
        <xdr:cNvSpPr txBox="1"/>
      </xdr:nvSpPr>
      <xdr:spPr>
        <a:xfrm>
          <a:off x="16370300" y="1319272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139649</xdr:rowOff>
    </xdr:from>
    <xdr:to>
      <xdr:col>85</xdr:col>
      <xdr:colOff>177800</xdr:colOff>
      <xdr:row>78</xdr:row>
      <xdr:rowOff>69799</xdr:rowOff>
    </xdr:to>
    <xdr:sp macro="" textlink="">
      <xdr:nvSpPr>
        <xdr:cNvPr id="631" name="フローチャート: 判断 630"/>
        <xdr:cNvSpPr/>
      </xdr:nvSpPr>
      <xdr:spPr>
        <a:xfrm>
          <a:off x="16268700" y="1334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2" name="直線コネクタ 631"/>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40894</xdr:rowOff>
    </xdr:from>
    <xdr:to>
      <xdr:col>81</xdr:col>
      <xdr:colOff>101600</xdr:colOff>
      <xdr:row>78</xdr:row>
      <xdr:rowOff>142494</xdr:rowOff>
    </xdr:to>
    <xdr:sp macro="" textlink="">
      <xdr:nvSpPr>
        <xdr:cNvPr id="633" name="フローチャート: 判断 632"/>
        <xdr:cNvSpPr/>
      </xdr:nvSpPr>
      <xdr:spPr>
        <a:xfrm>
          <a:off x="15430500" y="13413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76</xdr:row>
      <xdr:rowOff>159021</xdr:rowOff>
    </xdr:from>
    <xdr:ext cx="378565" cy="259045"/>
    <xdr:sp macro="" textlink="">
      <xdr:nvSpPr>
        <xdr:cNvPr id="634" name="テキスト ボックス 633"/>
        <xdr:cNvSpPr txBox="1"/>
      </xdr:nvSpPr>
      <xdr:spPr>
        <a:xfrm>
          <a:off x="15292017" y="13189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138328</xdr:rowOff>
    </xdr:from>
    <xdr:to>
      <xdr:col>76</xdr:col>
      <xdr:colOff>114300</xdr:colOff>
      <xdr:row>78</xdr:row>
      <xdr:rowOff>139700</xdr:rowOff>
    </xdr:to>
    <xdr:cxnSp macro="">
      <xdr:nvCxnSpPr>
        <xdr:cNvPr id="635" name="直線コネクタ 634"/>
        <xdr:cNvCxnSpPr/>
      </xdr:nvCxnSpPr>
      <xdr:spPr>
        <a:xfrm>
          <a:off x="13703300" y="13511428"/>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120904</xdr:rowOff>
    </xdr:from>
    <xdr:to>
      <xdr:col>76</xdr:col>
      <xdr:colOff>165100</xdr:colOff>
      <xdr:row>78</xdr:row>
      <xdr:rowOff>51054</xdr:rowOff>
    </xdr:to>
    <xdr:sp macro="" textlink="">
      <xdr:nvSpPr>
        <xdr:cNvPr id="636" name="フローチャート: 判断 635"/>
        <xdr:cNvSpPr/>
      </xdr:nvSpPr>
      <xdr:spPr>
        <a:xfrm>
          <a:off x="14541500" y="1332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67581</xdr:rowOff>
    </xdr:from>
    <xdr:ext cx="378565" cy="259045"/>
    <xdr:sp macro="" textlink="">
      <xdr:nvSpPr>
        <xdr:cNvPr id="637" name="テキスト ボックス 636"/>
        <xdr:cNvSpPr txBox="1"/>
      </xdr:nvSpPr>
      <xdr:spPr>
        <a:xfrm>
          <a:off x="14403017" y="13097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138328</xdr:rowOff>
    </xdr:from>
    <xdr:to>
      <xdr:col>71</xdr:col>
      <xdr:colOff>177800</xdr:colOff>
      <xdr:row>78</xdr:row>
      <xdr:rowOff>139700</xdr:rowOff>
    </xdr:to>
    <xdr:cxnSp macro="">
      <xdr:nvCxnSpPr>
        <xdr:cNvPr id="638" name="直線コネクタ 637"/>
        <xdr:cNvCxnSpPr/>
      </xdr:nvCxnSpPr>
      <xdr:spPr>
        <a:xfrm flipV="1">
          <a:off x="12814300" y="13511428"/>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112218</xdr:rowOff>
    </xdr:from>
    <xdr:to>
      <xdr:col>72</xdr:col>
      <xdr:colOff>38100</xdr:colOff>
      <xdr:row>78</xdr:row>
      <xdr:rowOff>42368</xdr:rowOff>
    </xdr:to>
    <xdr:sp macro="" textlink="">
      <xdr:nvSpPr>
        <xdr:cNvPr id="639" name="フローチャート: 判断 638"/>
        <xdr:cNvSpPr/>
      </xdr:nvSpPr>
      <xdr:spPr>
        <a:xfrm>
          <a:off x="13652500" y="13313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58895</xdr:rowOff>
    </xdr:from>
    <xdr:ext cx="378565" cy="259045"/>
    <xdr:sp macro="" textlink="">
      <xdr:nvSpPr>
        <xdr:cNvPr id="640" name="テキスト ボックス 639"/>
        <xdr:cNvSpPr txBox="1"/>
      </xdr:nvSpPr>
      <xdr:spPr>
        <a:xfrm>
          <a:off x="13514017" y="130890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61925</xdr:rowOff>
    </xdr:from>
    <xdr:to>
      <xdr:col>67</xdr:col>
      <xdr:colOff>101600</xdr:colOff>
      <xdr:row>77</xdr:row>
      <xdr:rowOff>163525</xdr:rowOff>
    </xdr:to>
    <xdr:sp macro="" textlink="">
      <xdr:nvSpPr>
        <xdr:cNvPr id="641" name="フローチャート: 判断 640"/>
        <xdr:cNvSpPr/>
      </xdr:nvSpPr>
      <xdr:spPr>
        <a:xfrm>
          <a:off x="12763500" y="1326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8602</xdr:rowOff>
    </xdr:from>
    <xdr:ext cx="378565" cy="259045"/>
    <xdr:sp macro="" textlink="">
      <xdr:nvSpPr>
        <xdr:cNvPr id="642" name="テキスト ボックス 641"/>
        <xdr:cNvSpPr txBox="1"/>
      </xdr:nvSpPr>
      <xdr:spPr>
        <a:xfrm>
          <a:off x="12625017" y="130388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8" name="楕円 647"/>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49" name="災害復旧費該当値テキスト"/>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0" name="楕円 649"/>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1" name="テキスト ボックス 650"/>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2" name="楕円 651"/>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3" name="テキスト ボックス 652"/>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87528</xdr:rowOff>
    </xdr:from>
    <xdr:to>
      <xdr:col>72</xdr:col>
      <xdr:colOff>38100</xdr:colOff>
      <xdr:row>79</xdr:row>
      <xdr:rowOff>17678</xdr:rowOff>
    </xdr:to>
    <xdr:sp macro="" textlink="">
      <xdr:nvSpPr>
        <xdr:cNvPr id="654" name="楕円 653"/>
        <xdr:cNvSpPr/>
      </xdr:nvSpPr>
      <xdr:spPr>
        <a:xfrm>
          <a:off x="13652500" y="1346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8805</xdr:rowOff>
    </xdr:from>
    <xdr:ext cx="249299" cy="259045"/>
    <xdr:sp macro="" textlink="">
      <xdr:nvSpPr>
        <xdr:cNvPr id="655" name="テキスト ボックス 654"/>
        <xdr:cNvSpPr txBox="1"/>
      </xdr:nvSpPr>
      <xdr:spPr>
        <a:xfrm>
          <a:off x="13578650" y="13553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6" name="楕円 655"/>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7" name="テキスト ボックス 656"/>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9" name="テキスト ボックス 66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1" name="テキスト ボックス 67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3" name="テキスト ボックス 67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5" name="テキスト ボックス 67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7" name="テキスト ボックス 676"/>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143244</xdr:rowOff>
    </xdr:from>
    <xdr:to>
      <xdr:col>85</xdr:col>
      <xdr:colOff>126364</xdr:colOff>
      <xdr:row>97</xdr:row>
      <xdr:rowOff>126136</xdr:rowOff>
    </xdr:to>
    <xdr:cxnSp macro="">
      <xdr:nvCxnSpPr>
        <xdr:cNvPr id="681" name="直線コネクタ 680"/>
        <xdr:cNvCxnSpPr/>
      </xdr:nvCxnSpPr>
      <xdr:spPr>
        <a:xfrm flipV="1">
          <a:off x="16317595" y="15745194"/>
          <a:ext cx="1269" cy="1011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129963</xdr:rowOff>
    </xdr:from>
    <xdr:ext cx="534377" cy="259045"/>
    <xdr:sp macro="" textlink="">
      <xdr:nvSpPr>
        <xdr:cNvPr id="682" name="公債費最小値テキスト"/>
        <xdr:cNvSpPr txBox="1"/>
      </xdr:nvSpPr>
      <xdr:spPr>
        <a:xfrm>
          <a:off x="16370300" y="16760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126136</xdr:rowOff>
    </xdr:from>
    <xdr:to>
      <xdr:col>86</xdr:col>
      <xdr:colOff>25400</xdr:colOff>
      <xdr:row>97</xdr:row>
      <xdr:rowOff>126136</xdr:rowOff>
    </xdr:to>
    <xdr:cxnSp macro="">
      <xdr:nvCxnSpPr>
        <xdr:cNvPr id="683" name="直線コネクタ 682"/>
        <xdr:cNvCxnSpPr/>
      </xdr:nvCxnSpPr>
      <xdr:spPr>
        <a:xfrm>
          <a:off x="16230600" y="1675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89921</xdr:rowOff>
    </xdr:from>
    <xdr:ext cx="534377" cy="259045"/>
    <xdr:sp macro="" textlink="">
      <xdr:nvSpPr>
        <xdr:cNvPr id="684" name="公債費最大値テキスト"/>
        <xdr:cNvSpPr txBox="1"/>
      </xdr:nvSpPr>
      <xdr:spPr>
        <a:xfrm>
          <a:off x="16370300" y="15520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66,814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143244</xdr:rowOff>
    </xdr:from>
    <xdr:to>
      <xdr:col>86</xdr:col>
      <xdr:colOff>25400</xdr:colOff>
      <xdr:row>91</xdr:row>
      <xdr:rowOff>143244</xdr:rowOff>
    </xdr:to>
    <xdr:cxnSp macro="">
      <xdr:nvCxnSpPr>
        <xdr:cNvPr id="685" name="直線コネクタ 684"/>
        <xdr:cNvCxnSpPr/>
      </xdr:nvCxnSpPr>
      <xdr:spPr>
        <a:xfrm>
          <a:off x="16230600" y="15745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116878</xdr:rowOff>
    </xdr:from>
    <xdr:to>
      <xdr:col>85</xdr:col>
      <xdr:colOff>127000</xdr:colOff>
      <xdr:row>97</xdr:row>
      <xdr:rowOff>126136</xdr:rowOff>
    </xdr:to>
    <xdr:cxnSp macro="">
      <xdr:nvCxnSpPr>
        <xdr:cNvPr id="686" name="直線コネクタ 685"/>
        <xdr:cNvCxnSpPr/>
      </xdr:nvCxnSpPr>
      <xdr:spPr>
        <a:xfrm>
          <a:off x="15481300" y="16747528"/>
          <a:ext cx="838200" cy="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104157</xdr:rowOff>
    </xdr:from>
    <xdr:ext cx="534377" cy="259045"/>
    <xdr:sp macro="" textlink="">
      <xdr:nvSpPr>
        <xdr:cNvPr id="687" name="公債費平均値テキスト"/>
        <xdr:cNvSpPr txBox="1"/>
      </xdr:nvSpPr>
      <xdr:spPr>
        <a:xfrm>
          <a:off x="16370300" y="162204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81280</xdr:rowOff>
    </xdr:from>
    <xdr:to>
      <xdr:col>85</xdr:col>
      <xdr:colOff>177800</xdr:colOff>
      <xdr:row>96</xdr:row>
      <xdr:rowOff>11430</xdr:rowOff>
    </xdr:to>
    <xdr:sp macro="" textlink="">
      <xdr:nvSpPr>
        <xdr:cNvPr id="688" name="フローチャート: 判断 687"/>
        <xdr:cNvSpPr/>
      </xdr:nvSpPr>
      <xdr:spPr>
        <a:xfrm>
          <a:off x="16268700" y="1636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104724</xdr:rowOff>
    </xdr:from>
    <xdr:to>
      <xdr:col>81</xdr:col>
      <xdr:colOff>50800</xdr:colOff>
      <xdr:row>97</xdr:row>
      <xdr:rowOff>116878</xdr:rowOff>
    </xdr:to>
    <xdr:cxnSp macro="">
      <xdr:nvCxnSpPr>
        <xdr:cNvPr id="689" name="直線コネクタ 688"/>
        <xdr:cNvCxnSpPr/>
      </xdr:nvCxnSpPr>
      <xdr:spPr>
        <a:xfrm>
          <a:off x="14592300" y="16735374"/>
          <a:ext cx="889000" cy="12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72155</xdr:rowOff>
    </xdr:from>
    <xdr:to>
      <xdr:col>81</xdr:col>
      <xdr:colOff>101600</xdr:colOff>
      <xdr:row>96</xdr:row>
      <xdr:rowOff>2305</xdr:rowOff>
    </xdr:to>
    <xdr:sp macro="" textlink="">
      <xdr:nvSpPr>
        <xdr:cNvPr id="690" name="フローチャート: 判断 689"/>
        <xdr:cNvSpPr/>
      </xdr:nvSpPr>
      <xdr:spPr>
        <a:xfrm>
          <a:off x="15430500" y="1635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18832</xdr:rowOff>
    </xdr:from>
    <xdr:ext cx="534377" cy="259045"/>
    <xdr:sp macro="" textlink="">
      <xdr:nvSpPr>
        <xdr:cNvPr id="691" name="テキスト ボックス 690"/>
        <xdr:cNvSpPr txBox="1"/>
      </xdr:nvSpPr>
      <xdr:spPr>
        <a:xfrm>
          <a:off x="15214111" y="16135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49040</xdr:rowOff>
    </xdr:from>
    <xdr:to>
      <xdr:col>76</xdr:col>
      <xdr:colOff>114300</xdr:colOff>
      <xdr:row>97</xdr:row>
      <xdr:rowOff>104724</xdr:rowOff>
    </xdr:to>
    <xdr:cxnSp macro="">
      <xdr:nvCxnSpPr>
        <xdr:cNvPr id="692" name="直線コネクタ 691"/>
        <xdr:cNvCxnSpPr/>
      </xdr:nvCxnSpPr>
      <xdr:spPr>
        <a:xfrm>
          <a:off x="13703300" y="16679690"/>
          <a:ext cx="889000" cy="55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40532</xdr:rowOff>
    </xdr:from>
    <xdr:to>
      <xdr:col>76</xdr:col>
      <xdr:colOff>165100</xdr:colOff>
      <xdr:row>95</xdr:row>
      <xdr:rowOff>142132</xdr:rowOff>
    </xdr:to>
    <xdr:sp macro="" textlink="">
      <xdr:nvSpPr>
        <xdr:cNvPr id="693" name="フローチャート: 判断 692"/>
        <xdr:cNvSpPr/>
      </xdr:nvSpPr>
      <xdr:spPr>
        <a:xfrm>
          <a:off x="14541500" y="1632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158659</xdr:rowOff>
    </xdr:from>
    <xdr:ext cx="534377" cy="259045"/>
    <xdr:sp macro="" textlink="">
      <xdr:nvSpPr>
        <xdr:cNvPr id="694" name="テキスト ボックス 693"/>
        <xdr:cNvSpPr txBox="1"/>
      </xdr:nvSpPr>
      <xdr:spPr>
        <a:xfrm>
          <a:off x="14325111" y="16103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25991</xdr:rowOff>
    </xdr:from>
    <xdr:to>
      <xdr:col>71</xdr:col>
      <xdr:colOff>177800</xdr:colOff>
      <xdr:row>97</xdr:row>
      <xdr:rowOff>49040</xdr:rowOff>
    </xdr:to>
    <xdr:cxnSp macro="">
      <xdr:nvCxnSpPr>
        <xdr:cNvPr id="695" name="直線コネクタ 694"/>
        <xdr:cNvCxnSpPr/>
      </xdr:nvCxnSpPr>
      <xdr:spPr>
        <a:xfrm>
          <a:off x="12814300" y="16656641"/>
          <a:ext cx="889000" cy="23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5784</xdr:rowOff>
    </xdr:from>
    <xdr:to>
      <xdr:col>72</xdr:col>
      <xdr:colOff>38100</xdr:colOff>
      <xdr:row>95</xdr:row>
      <xdr:rowOff>107384</xdr:rowOff>
    </xdr:to>
    <xdr:sp macro="" textlink="">
      <xdr:nvSpPr>
        <xdr:cNvPr id="696" name="フローチャート: 判断 695"/>
        <xdr:cNvSpPr/>
      </xdr:nvSpPr>
      <xdr:spPr>
        <a:xfrm>
          <a:off x="13652500" y="1629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123911</xdr:rowOff>
    </xdr:from>
    <xdr:ext cx="534377" cy="259045"/>
    <xdr:sp macro="" textlink="">
      <xdr:nvSpPr>
        <xdr:cNvPr id="697" name="テキスト ボックス 696"/>
        <xdr:cNvSpPr txBox="1"/>
      </xdr:nvSpPr>
      <xdr:spPr>
        <a:xfrm>
          <a:off x="13436111" y="1606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7308</xdr:rowOff>
    </xdr:from>
    <xdr:to>
      <xdr:col>67</xdr:col>
      <xdr:colOff>101600</xdr:colOff>
      <xdr:row>95</xdr:row>
      <xdr:rowOff>108908</xdr:rowOff>
    </xdr:to>
    <xdr:sp macro="" textlink="">
      <xdr:nvSpPr>
        <xdr:cNvPr id="698" name="フローチャート: 判断 697"/>
        <xdr:cNvSpPr/>
      </xdr:nvSpPr>
      <xdr:spPr>
        <a:xfrm>
          <a:off x="12763500" y="16295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125435</xdr:rowOff>
    </xdr:from>
    <xdr:ext cx="534377" cy="259045"/>
    <xdr:sp macro="" textlink="">
      <xdr:nvSpPr>
        <xdr:cNvPr id="699" name="テキスト ボックス 698"/>
        <xdr:cNvSpPr txBox="1"/>
      </xdr:nvSpPr>
      <xdr:spPr>
        <a:xfrm>
          <a:off x="12547111" y="16070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75336</xdr:rowOff>
    </xdr:from>
    <xdr:to>
      <xdr:col>85</xdr:col>
      <xdr:colOff>177800</xdr:colOff>
      <xdr:row>98</xdr:row>
      <xdr:rowOff>5486</xdr:rowOff>
    </xdr:to>
    <xdr:sp macro="" textlink="">
      <xdr:nvSpPr>
        <xdr:cNvPr id="705" name="楕円 704"/>
        <xdr:cNvSpPr/>
      </xdr:nvSpPr>
      <xdr:spPr>
        <a:xfrm>
          <a:off x="16268700" y="1670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161713</xdr:rowOff>
    </xdr:from>
    <xdr:ext cx="534377" cy="259045"/>
    <xdr:sp macro="" textlink="">
      <xdr:nvSpPr>
        <xdr:cNvPr id="706" name="公債費該当値テキスト"/>
        <xdr:cNvSpPr txBox="1"/>
      </xdr:nvSpPr>
      <xdr:spPr>
        <a:xfrm>
          <a:off x="16370300" y="16620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66078</xdr:rowOff>
    </xdr:from>
    <xdr:to>
      <xdr:col>81</xdr:col>
      <xdr:colOff>101600</xdr:colOff>
      <xdr:row>97</xdr:row>
      <xdr:rowOff>167678</xdr:rowOff>
    </xdr:to>
    <xdr:sp macro="" textlink="">
      <xdr:nvSpPr>
        <xdr:cNvPr id="707" name="楕円 706"/>
        <xdr:cNvSpPr/>
      </xdr:nvSpPr>
      <xdr:spPr>
        <a:xfrm>
          <a:off x="15430500" y="1669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158805</xdr:rowOff>
    </xdr:from>
    <xdr:ext cx="534377" cy="259045"/>
    <xdr:sp macro="" textlink="">
      <xdr:nvSpPr>
        <xdr:cNvPr id="708" name="テキスト ボックス 707"/>
        <xdr:cNvSpPr txBox="1"/>
      </xdr:nvSpPr>
      <xdr:spPr>
        <a:xfrm>
          <a:off x="15214111" y="1678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53924</xdr:rowOff>
    </xdr:from>
    <xdr:to>
      <xdr:col>76</xdr:col>
      <xdr:colOff>165100</xdr:colOff>
      <xdr:row>97</xdr:row>
      <xdr:rowOff>155524</xdr:rowOff>
    </xdr:to>
    <xdr:sp macro="" textlink="">
      <xdr:nvSpPr>
        <xdr:cNvPr id="709" name="楕円 708"/>
        <xdr:cNvSpPr/>
      </xdr:nvSpPr>
      <xdr:spPr>
        <a:xfrm>
          <a:off x="14541500" y="1668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146651</xdr:rowOff>
    </xdr:from>
    <xdr:ext cx="534377" cy="259045"/>
    <xdr:sp macro="" textlink="">
      <xdr:nvSpPr>
        <xdr:cNvPr id="710" name="テキスト ボックス 709"/>
        <xdr:cNvSpPr txBox="1"/>
      </xdr:nvSpPr>
      <xdr:spPr>
        <a:xfrm>
          <a:off x="14325111" y="16777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169690</xdr:rowOff>
    </xdr:from>
    <xdr:to>
      <xdr:col>72</xdr:col>
      <xdr:colOff>38100</xdr:colOff>
      <xdr:row>97</xdr:row>
      <xdr:rowOff>99840</xdr:rowOff>
    </xdr:to>
    <xdr:sp macro="" textlink="">
      <xdr:nvSpPr>
        <xdr:cNvPr id="711" name="楕円 710"/>
        <xdr:cNvSpPr/>
      </xdr:nvSpPr>
      <xdr:spPr>
        <a:xfrm>
          <a:off x="13652500" y="16628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90967</xdr:rowOff>
    </xdr:from>
    <xdr:ext cx="534377" cy="259045"/>
    <xdr:sp macro="" textlink="">
      <xdr:nvSpPr>
        <xdr:cNvPr id="712" name="テキスト ボックス 711"/>
        <xdr:cNvSpPr txBox="1"/>
      </xdr:nvSpPr>
      <xdr:spPr>
        <a:xfrm>
          <a:off x="13436111" y="16721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146641</xdr:rowOff>
    </xdr:from>
    <xdr:to>
      <xdr:col>67</xdr:col>
      <xdr:colOff>101600</xdr:colOff>
      <xdr:row>97</xdr:row>
      <xdr:rowOff>76791</xdr:rowOff>
    </xdr:to>
    <xdr:sp macro="" textlink="">
      <xdr:nvSpPr>
        <xdr:cNvPr id="713" name="楕円 712"/>
        <xdr:cNvSpPr/>
      </xdr:nvSpPr>
      <xdr:spPr>
        <a:xfrm>
          <a:off x="12763500" y="16605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67918</xdr:rowOff>
    </xdr:from>
    <xdr:ext cx="534377" cy="259045"/>
    <xdr:sp macro="" textlink="">
      <xdr:nvSpPr>
        <xdr:cNvPr id="714" name="テキスト ボックス 713"/>
        <xdr:cNvSpPr txBox="1"/>
      </xdr:nvSpPr>
      <xdr:spPr>
        <a:xfrm>
          <a:off x="12547111" y="16698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28" name="テキスト ボックス 727"/>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0" name="テキスト ボックス 72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2" name="テキスト ボックス 73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4" name="テキスト ボックス 733"/>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84836</xdr:rowOff>
    </xdr:from>
    <xdr:to>
      <xdr:col>116</xdr:col>
      <xdr:colOff>62864</xdr:colOff>
      <xdr:row>39</xdr:row>
      <xdr:rowOff>44450</xdr:rowOff>
    </xdr:to>
    <xdr:cxnSp macro="">
      <xdr:nvCxnSpPr>
        <xdr:cNvPr id="738" name="直線コネクタ 737"/>
        <xdr:cNvCxnSpPr/>
      </xdr:nvCxnSpPr>
      <xdr:spPr>
        <a:xfrm flipV="1">
          <a:off x="22159595" y="5228336"/>
          <a:ext cx="1269" cy="1502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9"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31513</xdr:rowOff>
    </xdr:from>
    <xdr:ext cx="469744" cy="259045"/>
    <xdr:sp macro="" textlink="">
      <xdr:nvSpPr>
        <xdr:cNvPr id="741" name="諸支出金最大値テキスト"/>
        <xdr:cNvSpPr txBox="1"/>
      </xdr:nvSpPr>
      <xdr:spPr>
        <a:xfrm>
          <a:off x="22212300" y="5003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84836</xdr:rowOff>
    </xdr:from>
    <xdr:to>
      <xdr:col>116</xdr:col>
      <xdr:colOff>152400</xdr:colOff>
      <xdr:row>30</xdr:row>
      <xdr:rowOff>84836</xdr:rowOff>
    </xdr:to>
    <xdr:cxnSp macro="">
      <xdr:nvCxnSpPr>
        <xdr:cNvPr id="742" name="直線コネクタ 741"/>
        <xdr:cNvCxnSpPr/>
      </xdr:nvCxnSpPr>
      <xdr:spPr>
        <a:xfrm>
          <a:off x="22072600" y="522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3" name="直線コネクタ 74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114825</xdr:rowOff>
    </xdr:from>
    <xdr:ext cx="313932" cy="259045"/>
    <xdr:sp macro="" textlink="">
      <xdr:nvSpPr>
        <xdr:cNvPr id="744" name="諸支出金平均値テキスト"/>
        <xdr:cNvSpPr txBox="1"/>
      </xdr:nvSpPr>
      <xdr:spPr>
        <a:xfrm>
          <a:off x="22212300" y="645847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91948</xdr:rowOff>
    </xdr:from>
    <xdr:to>
      <xdr:col>116</xdr:col>
      <xdr:colOff>114300</xdr:colOff>
      <xdr:row>39</xdr:row>
      <xdr:rowOff>22098</xdr:rowOff>
    </xdr:to>
    <xdr:sp macro="" textlink="">
      <xdr:nvSpPr>
        <xdr:cNvPr id="745" name="フローチャート: 判断 744"/>
        <xdr:cNvSpPr/>
      </xdr:nvSpPr>
      <xdr:spPr>
        <a:xfrm>
          <a:off x="22110700" y="6607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6" name="直線コネクタ 74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21082</xdr:rowOff>
    </xdr:from>
    <xdr:to>
      <xdr:col>112</xdr:col>
      <xdr:colOff>38100</xdr:colOff>
      <xdr:row>38</xdr:row>
      <xdr:rowOff>122682</xdr:rowOff>
    </xdr:to>
    <xdr:sp macro="" textlink="">
      <xdr:nvSpPr>
        <xdr:cNvPr id="747" name="フローチャート: 判断 746"/>
        <xdr:cNvSpPr/>
      </xdr:nvSpPr>
      <xdr:spPr>
        <a:xfrm>
          <a:off x="21272500" y="653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139209</xdr:rowOff>
    </xdr:from>
    <xdr:ext cx="378565" cy="259045"/>
    <xdr:sp macro="" textlink="">
      <xdr:nvSpPr>
        <xdr:cNvPr id="748" name="テキスト ボックス 747"/>
        <xdr:cNvSpPr txBox="1"/>
      </xdr:nvSpPr>
      <xdr:spPr>
        <a:xfrm>
          <a:off x="21134017" y="63114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9" name="直線コネクタ 74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128524</xdr:rowOff>
    </xdr:from>
    <xdr:to>
      <xdr:col>107</xdr:col>
      <xdr:colOff>101600</xdr:colOff>
      <xdr:row>38</xdr:row>
      <xdr:rowOff>58674</xdr:rowOff>
    </xdr:to>
    <xdr:sp macro="" textlink="">
      <xdr:nvSpPr>
        <xdr:cNvPr id="750" name="フローチャート: 判断 749"/>
        <xdr:cNvSpPr/>
      </xdr:nvSpPr>
      <xdr:spPr>
        <a:xfrm>
          <a:off x="20383500" y="6472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75201</xdr:rowOff>
    </xdr:from>
    <xdr:ext cx="378565" cy="259045"/>
    <xdr:sp macro="" textlink="">
      <xdr:nvSpPr>
        <xdr:cNvPr id="751" name="テキスト ボックス 750"/>
        <xdr:cNvSpPr txBox="1"/>
      </xdr:nvSpPr>
      <xdr:spPr>
        <a:xfrm>
          <a:off x="20245017" y="6247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2" name="直線コネクタ 75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59944</xdr:rowOff>
    </xdr:from>
    <xdr:to>
      <xdr:col>102</xdr:col>
      <xdr:colOff>165100</xdr:colOff>
      <xdr:row>37</xdr:row>
      <xdr:rowOff>161544</xdr:rowOff>
    </xdr:to>
    <xdr:sp macro="" textlink="">
      <xdr:nvSpPr>
        <xdr:cNvPr id="753" name="フローチャート: 判断 752"/>
        <xdr:cNvSpPr/>
      </xdr:nvSpPr>
      <xdr:spPr>
        <a:xfrm>
          <a:off x="19494500" y="6403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6621</xdr:rowOff>
    </xdr:from>
    <xdr:ext cx="378565" cy="259045"/>
    <xdr:sp macro="" textlink="">
      <xdr:nvSpPr>
        <xdr:cNvPr id="754" name="テキスト ボックス 753"/>
        <xdr:cNvSpPr txBox="1"/>
      </xdr:nvSpPr>
      <xdr:spPr>
        <a:xfrm>
          <a:off x="19356017" y="61788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143002</xdr:rowOff>
    </xdr:from>
    <xdr:to>
      <xdr:col>98</xdr:col>
      <xdr:colOff>38100</xdr:colOff>
      <xdr:row>37</xdr:row>
      <xdr:rowOff>73152</xdr:rowOff>
    </xdr:to>
    <xdr:sp macro="" textlink="">
      <xdr:nvSpPr>
        <xdr:cNvPr id="755" name="フローチャート: 判断 754"/>
        <xdr:cNvSpPr/>
      </xdr:nvSpPr>
      <xdr:spPr>
        <a:xfrm>
          <a:off x="18605500" y="631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89679</xdr:rowOff>
    </xdr:from>
    <xdr:ext cx="378565" cy="259045"/>
    <xdr:sp macro="" textlink="">
      <xdr:nvSpPr>
        <xdr:cNvPr id="756" name="テキスト ボックス 755"/>
        <xdr:cNvSpPr txBox="1"/>
      </xdr:nvSpPr>
      <xdr:spPr>
        <a:xfrm>
          <a:off x="18467017" y="60904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2" name="楕円 76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3"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4" name="楕円 76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5" name="テキスト ボックス 764"/>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6" name="楕円 76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7" name="テキスト ボックス 766"/>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8" name="楕円 76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9" name="テキスト ボックス 768"/>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0" name="楕円 76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1" name="テキスト ボックス 770"/>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民生費は、住民１人当たり１６０，０８３円となっており、私立保育所や私立認定こども園の整備費助成や小規模保育改修費等の支援などにより</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、平成２８年度</a:t>
          </a:r>
          <a:r>
            <a:rPr kumimoji="1" lang="ja-JP" altLang="en-US" sz="1300">
              <a:latin typeface="ＭＳ Ｐゴシック" panose="020B0600070205080204" pitchFamily="50" charset="-128"/>
              <a:ea typeface="ＭＳ Ｐゴシック" panose="020B0600070205080204" pitchFamily="50" charset="-128"/>
            </a:rPr>
            <a:t>に比べて増加している。今後も人口増に伴う保育所需要の増などにより、増加が見込まれる。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衛生費は、住民１人当たり２９，９１２円となっており、地方独立行政法人市立吹田市民病院の移転建替工事に対する整備補助等に</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より、平成２８年度</a:t>
          </a:r>
          <a:r>
            <a:rPr kumimoji="1" lang="ja-JP" altLang="en-US" sz="1300">
              <a:latin typeface="ＭＳ Ｐゴシック" panose="020B0600070205080204" pitchFamily="50" charset="-128"/>
              <a:ea typeface="ＭＳ Ｐゴシック" panose="020B0600070205080204" pitchFamily="50" charset="-128"/>
            </a:rPr>
            <a:t>に比べて増加している。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土木費は、住民１人当たり３８，２５２円となっており、市営住宅の集約建替え経費が減少したことに</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より、平成２８年度</a:t>
          </a:r>
          <a:r>
            <a:rPr kumimoji="1" lang="ja-JP" altLang="en-US" sz="1300">
              <a:latin typeface="ＭＳ Ｐゴシック" panose="020B0600070205080204" pitchFamily="50" charset="-128"/>
              <a:ea typeface="ＭＳ Ｐゴシック" panose="020B0600070205080204" pitchFamily="50" charset="-128"/>
            </a:rPr>
            <a:t>に比べて減少している。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消防費は、住民１人当たり９，５８０円となっており</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、平成２８年度</a:t>
          </a:r>
          <a:r>
            <a:rPr kumimoji="1" lang="ja-JP" altLang="en-US" sz="1300">
              <a:latin typeface="ＭＳ Ｐゴシック" panose="020B0600070205080204" pitchFamily="50" charset="-128"/>
              <a:ea typeface="ＭＳ Ｐゴシック" panose="020B0600070205080204" pitchFamily="50" charset="-128"/>
            </a:rPr>
            <a:t>は消防庁舎等複合施設建設のための用地を取得したことなどにより、例年に比べ高い数値となっていたが、平成２９年度は新たな用地取得等がなかったため、大きく減少した。</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今後、</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消防庁舎等複合施設</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建設</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が始まる予定のため、増加が見込まれる。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大阪府吹田市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小中学校校舎の大規模改造や複数年度にわたる都市計画事業を進めており、普通建設事業費が増加している。しかし、人口増や雇用・所得環境の改善などにより地方税収入が増加したことなどにより、平成２８年度に引き続き実質収支が黒字となった。また、財政調整基金の取崩しによる財源補填措置を行わず黒字決算を達成したため、</a:t>
          </a:r>
          <a:r>
            <a:rPr kumimoji="1" lang="ja-JP" altLang="en-US" sz="1400">
              <a:solidFill>
                <a:sysClr val="windowText" lastClr="000000"/>
              </a:solidFill>
              <a:latin typeface="ＭＳ ゴシック" pitchFamily="49" charset="-128"/>
              <a:ea typeface="ＭＳ ゴシック" pitchFamily="49" charset="-128"/>
            </a:rPr>
            <a:t>財政調整基金残高は</a:t>
          </a:r>
          <a:r>
            <a:rPr kumimoji="1" lang="ja-JP" altLang="en-US" sz="1400">
              <a:latin typeface="ＭＳ ゴシック" pitchFamily="49" charset="-128"/>
              <a:ea typeface="ＭＳ ゴシック" pitchFamily="49" charset="-128"/>
            </a:rPr>
            <a:t>前年度比で増加している。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今後も事務事業を精査し、持続可能な財政運営に努める。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大阪府吹田市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各会計を連結した場合、黒字の状況が続いているが、これは国民健康保険特別会計の赤字が水道事業会計や下水道事業会計など、他の会計の黒字で相殺されるという算定上の結果にすぎない。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国民健康保険特別会計においては、</a:t>
          </a:r>
          <a:r>
            <a:rPr kumimoji="1" lang="ja-JP" altLang="en-US" sz="1400">
              <a:solidFill>
                <a:sysClr val="windowText" lastClr="000000"/>
              </a:solidFill>
              <a:latin typeface="ＭＳ ゴシック" pitchFamily="49" charset="-128"/>
              <a:ea typeface="ＭＳ ゴシック" pitchFamily="49" charset="-128"/>
            </a:rPr>
            <a:t>平成２８年度に</a:t>
          </a:r>
          <a:r>
            <a:rPr kumimoji="1" lang="ja-JP" altLang="en-US" sz="1400">
              <a:latin typeface="ＭＳ ゴシック" pitchFamily="49" charset="-128"/>
              <a:ea typeface="ＭＳ ゴシック" pitchFamily="49" charset="-128"/>
            </a:rPr>
            <a:t>比べ実質収支は改善したものの、これは赤字解消計画による一般会計繰入金等によるところが大きい。引き続き、収支構造の改善を図り、全会計において実質収支の黒字を目指す。</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127541878</v>
      </c>
      <c r="BO4" s="410"/>
      <c r="BP4" s="410"/>
      <c r="BQ4" s="410"/>
      <c r="BR4" s="410"/>
      <c r="BS4" s="410"/>
      <c r="BT4" s="410"/>
      <c r="BU4" s="411"/>
      <c r="BV4" s="409">
        <v>123234804</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3.6</v>
      </c>
      <c r="CU4" s="416"/>
      <c r="CV4" s="416"/>
      <c r="CW4" s="416"/>
      <c r="CX4" s="416"/>
      <c r="CY4" s="416"/>
      <c r="CZ4" s="416"/>
      <c r="DA4" s="417"/>
      <c r="DB4" s="415">
        <v>0.8</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123358131</v>
      </c>
      <c r="BO5" s="447"/>
      <c r="BP5" s="447"/>
      <c r="BQ5" s="447"/>
      <c r="BR5" s="447"/>
      <c r="BS5" s="447"/>
      <c r="BT5" s="447"/>
      <c r="BU5" s="448"/>
      <c r="BV5" s="446">
        <v>120787928</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95</v>
      </c>
      <c r="CU5" s="444"/>
      <c r="CV5" s="444"/>
      <c r="CW5" s="444"/>
      <c r="CX5" s="444"/>
      <c r="CY5" s="444"/>
      <c r="CZ5" s="444"/>
      <c r="DA5" s="445"/>
      <c r="DB5" s="443">
        <v>95.6</v>
      </c>
      <c r="DC5" s="444"/>
      <c r="DD5" s="444"/>
      <c r="DE5" s="444"/>
      <c r="DF5" s="444"/>
      <c r="DG5" s="444"/>
      <c r="DH5" s="444"/>
      <c r="DI5" s="445"/>
      <c r="DJ5" s="165"/>
      <c r="DK5" s="165"/>
      <c r="DL5" s="165"/>
      <c r="DM5" s="165"/>
      <c r="DN5" s="165"/>
      <c r="DO5" s="165"/>
    </row>
    <row r="6" spans="1:119" ht="18.75" customHeight="1" x14ac:dyDescent="0.15">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88</v>
      </c>
      <c r="AV6" s="479"/>
      <c r="AW6" s="479"/>
      <c r="AX6" s="479"/>
      <c r="AY6" s="480" t="s">
        <v>96</v>
      </c>
      <c r="AZ6" s="481"/>
      <c r="BA6" s="481"/>
      <c r="BB6" s="481"/>
      <c r="BC6" s="481"/>
      <c r="BD6" s="481"/>
      <c r="BE6" s="481"/>
      <c r="BF6" s="481"/>
      <c r="BG6" s="481"/>
      <c r="BH6" s="481"/>
      <c r="BI6" s="481"/>
      <c r="BJ6" s="481"/>
      <c r="BK6" s="481"/>
      <c r="BL6" s="481"/>
      <c r="BM6" s="482"/>
      <c r="BN6" s="446">
        <v>4183747</v>
      </c>
      <c r="BO6" s="447"/>
      <c r="BP6" s="447"/>
      <c r="BQ6" s="447"/>
      <c r="BR6" s="447"/>
      <c r="BS6" s="447"/>
      <c r="BT6" s="447"/>
      <c r="BU6" s="448"/>
      <c r="BV6" s="446">
        <v>2446876</v>
      </c>
      <c r="BW6" s="447"/>
      <c r="BX6" s="447"/>
      <c r="BY6" s="447"/>
      <c r="BZ6" s="447"/>
      <c r="CA6" s="447"/>
      <c r="CB6" s="447"/>
      <c r="CC6" s="448"/>
      <c r="CD6" s="449" t="s">
        <v>97</v>
      </c>
      <c r="CE6" s="450"/>
      <c r="CF6" s="450"/>
      <c r="CG6" s="450"/>
      <c r="CH6" s="450"/>
      <c r="CI6" s="450"/>
      <c r="CJ6" s="450"/>
      <c r="CK6" s="450"/>
      <c r="CL6" s="450"/>
      <c r="CM6" s="450"/>
      <c r="CN6" s="450"/>
      <c r="CO6" s="450"/>
      <c r="CP6" s="450"/>
      <c r="CQ6" s="450"/>
      <c r="CR6" s="450"/>
      <c r="CS6" s="451"/>
      <c r="CT6" s="483">
        <v>95</v>
      </c>
      <c r="CU6" s="484"/>
      <c r="CV6" s="484"/>
      <c r="CW6" s="484"/>
      <c r="CX6" s="484"/>
      <c r="CY6" s="484"/>
      <c r="CZ6" s="484"/>
      <c r="DA6" s="485"/>
      <c r="DB6" s="483">
        <v>95.6</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98</v>
      </c>
      <c r="AN7" s="476"/>
      <c r="AO7" s="476"/>
      <c r="AP7" s="476"/>
      <c r="AQ7" s="476"/>
      <c r="AR7" s="476"/>
      <c r="AS7" s="476"/>
      <c r="AT7" s="477"/>
      <c r="AU7" s="478" t="s">
        <v>88</v>
      </c>
      <c r="AV7" s="479"/>
      <c r="AW7" s="479"/>
      <c r="AX7" s="479"/>
      <c r="AY7" s="480" t="s">
        <v>99</v>
      </c>
      <c r="AZ7" s="481"/>
      <c r="BA7" s="481"/>
      <c r="BB7" s="481"/>
      <c r="BC7" s="481"/>
      <c r="BD7" s="481"/>
      <c r="BE7" s="481"/>
      <c r="BF7" s="481"/>
      <c r="BG7" s="481"/>
      <c r="BH7" s="481"/>
      <c r="BI7" s="481"/>
      <c r="BJ7" s="481"/>
      <c r="BK7" s="481"/>
      <c r="BL7" s="481"/>
      <c r="BM7" s="482"/>
      <c r="BN7" s="446">
        <v>1649865</v>
      </c>
      <c r="BO7" s="447"/>
      <c r="BP7" s="447"/>
      <c r="BQ7" s="447"/>
      <c r="BR7" s="447"/>
      <c r="BS7" s="447"/>
      <c r="BT7" s="447"/>
      <c r="BU7" s="448"/>
      <c r="BV7" s="446">
        <v>1914931</v>
      </c>
      <c r="BW7" s="447"/>
      <c r="BX7" s="447"/>
      <c r="BY7" s="447"/>
      <c r="BZ7" s="447"/>
      <c r="CA7" s="447"/>
      <c r="CB7" s="447"/>
      <c r="CC7" s="448"/>
      <c r="CD7" s="449" t="s">
        <v>100</v>
      </c>
      <c r="CE7" s="450"/>
      <c r="CF7" s="450"/>
      <c r="CG7" s="450"/>
      <c r="CH7" s="450"/>
      <c r="CI7" s="450"/>
      <c r="CJ7" s="450"/>
      <c r="CK7" s="450"/>
      <c r="CL7" s="450"/>
      <c r="CM7" s="450"/>
      <c r="CN7" s="450"/>
      <c r="CO7" s="450"/>
      <c r="CP7" s="450"/>
      <c r="CQ7" s="450"/>
      <c r="CR7" s="450"/>
      <c r="CS7" s="451"/>
      <c r="CT7" s="446">
        <v>70589517</v>
      </c>
      <c r="CU7" s="447"/>
      <c r="CV7" s="447"/>
      <c r="CW7" s="447"/>
      <c r="CX7" s="447"/>
      <c r="CY7" s="447"/>
      <c r="CZ7" s="447"/>
      <c r="DA7" s="448"/>
      <c r="DB7" s="446">
        <v>70097555</v>
      </c>
      <c r="DC7" s="447"/>
      <c r="DD7" s="447"/>
      <c r="DE7" s="447"/>
      <c r="DF7" s="447"/>
      <c r="DG7" s="447"/>
      <c r="DH7" s="447"/>
      <c r="DI7" s="448"/>
      <c r="DJ7" s="165"/>
      <c r="DK7" s="165"/>
      <c r="DL7" s="165"/>
      <c r="DM7" s="165"/>
      <c r="DN7" s="165"/>
      <c r="DO7" s="165"/>
    </row>
    <row r="8" spans="1:119" ht="18.75" customHeight="1" thickBot="1" x14ac:dyDescent="0.2">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101</v>
      </c>
      <c r="AN8" s="476"/>
      <c r="AO8" s="476"/>
      <c r="AP8" s="476"/>
      <c r="AQ8" s="476"/>
      <c r="AR8" s="476"/>
      <c r="AS8" s="476"/>
      <c r="AT8" s="477"/>
      <c r="AU8" s="478" t="s">
        <v>102</v>
      </c>
      <c r="AV8" s="479"/>
      <c r="AW8" s="479"/>
      <c r="AX8" s="479"/>
      <c r="AY8" s="480" t="s">
        <v>103</v>
      </c>
      <c r="AZ8" s="481"/>
      <c r="BA8" s="481"/>
      <c r="BB8" s="481"/>
      <c r="BC8" s="481"/>
      <c r="BD8" s="481"/>
      <c r="BE8" s="481"/>
      <c r="BF8" s="481"/>
      <c r="BG8" s="481"/>
      <c r="BH8" s="481"/>
      <c r="BI8" s="481"/>
      <c r="BJ8" s="481"/>
      <c r="BK8" s="481"/>
      <c r="BL8" s="481"/>
      <c r="BM8" s="482"/>
      <c r="BN8" s="446">
        <v>2533882</v>
      </c>
      <c r="BO8" s="447"/>
      <c r="BP8" s="447"/>
      <c r="BQ8" s="447"/>
      <c r="BR8" s="447"/>
      <c r="BS8" s="447"/>
      <c r="BT8" s="447"/>
      <c r="BU8" s="448"/>
      <c r="BV8" s="446">
        <v>531945</v>
      </c>
      <c r="BW8" s="447"/>
      <c r="BX8" s="447"/>
      <c r="BY8" s="447"/>
      <c r="BZ8" s="447"/>
      <c r="CA8" s="447"/>
      <c r="CB8" s="447"/>
      <c r="CC8" s="448"/>
      <c r="CD8" s="449" t="s">
        <v>104</v>
      </c>
      <c r="CE8" s="450"/>
      <c r="CF8" s="450"/>
      <c r="CG8" s="450"/>
      <c r="CH8" s="450"/>
      <c r="CI8" s="450"/>
      <c r="CJ8" s="450"/>
      <c r="CK8" s="450"/>
      <c r="CL8" s="450"/>
      <c r="CM8" s="450"/>
      <c r="CN8" s="450"/>
      <c r="CO8" s="450"/>
      <c r="CP8" s="450"/>
      <c r="CQ8" s="450"/>
      <c r="CR8" s="450"/>
      <c r="CS8" s="451"/>
      <c r="CT8" s="486">
        <v>0.99</v>
      </c>
      <c r="CU8" s="487"/>
      <c r="CV8" s="487"/>
      <c r="CW8" s="487"/>
      <c r="CX8" s="487"/>
      <c r="CY8" s="487"/>
      <c r="CZ8" s="487"/>
      <c r="DA8" s="488"/>
      <c r="DB8" s="486">
        <v>0.98</v>
      </c>
      <c r="DC8" s="487"/>
      <c r="DD8" s="487"/>
      <c r="DE8" s="487"/>
      <c r="DF8" s="487"/>
      <c r="DG8" s="487"/>
      <c r="DH8" s="487"/>
      <c r="DI8" s="488"/>
      <c r="DJ8" s="165"/>
      <c r="DK8" s="165"/>
      <c r="DL8" s="165"/>
      <c r="DM8" s="165"/>
      <c r="DN8" s="165"/>
      <c r="DO8" s="165"/>
    </row>
    <row r="9" spans="1:119" ht="18.75" customHeight="1" thickBot="1" x14ac:dyDescent="0.2">
      <c r="A9" s="166"/>
      <c r="B9" s="440" t="s">
        <v>105</v>
      </c>
      <c r="C9" s="441"/>
      <c r="D9" s="441"/>
      <c r="E9" s="441"/>
      <c r="F9" s="441"/>
      <c r="G9" s="441"/>
      <c r="H9" s="441"/>
      <c r="I9" s="441"/>
      <c r="J9" s="441"/>
      <c r="K9" s="489"/>
      <c r="L9" s="490" t="s">
        <v>106</v>
      </c>
      <c r="M9" s="491"/>
      <c r="N9" s="491"/>
      <c r="O9" s="491"/>
      <c r="P9" s="491"/>
      <c r="Q9" s="492"/>
      <c r="R9" s="493">
        <v>374468</v>
      </c>
      <c r="S9" s="494"/>
      <c r="T9" s="494"/>
      <c r="U9" s="494"/>
      <c r="V9" s="495"/>
      <c r="W9" s="403" t="s">
        <v>107</v>
      </c>
      <c r="X9" s="404"/>
      <c r="Y9" s="404"/>
      <c r="Z9" s="404"/>
      <c r="AA9" s="404"/>
      <c r="AB9" s="404"/>
      <c r="AC9" s="404"/>
      <c r="AD9" s="404"/>
      <c r="AE9" s="404"/>
      <c r="AF9" s="404"/>
      <c r="AG9" s="404"/>
      <c r="AH9" s="404"/>
      <c r="AI9" s="404"/>
      <c r="AJ9" s="404"/>
      <c r="AK9" s="404"/>
      <c r="AL9" s="405"/>
      <c r="AM9" s="475" t="s">
        <v>108</v>
      </c>
      <c r="AN9" s="476"/>
      <c r="AO9" s="476"/>
      <c r="AP9" s="476"/>
      <c r="AQ9" s="476"/>
      <c r="AR9" s="476"/>
      <c r="AS9" s="476"/>
      <c r="AT9" s="477"/>
      <c r="AU9" s="478" t="s">
        <v>88</v>
      </c>
      <c r="AV9" s="479"/>
      <c r="AW9" s="479"/>
      <c r="AX9" s="479"/>
      <c r="AY9" s="480" t="s">
        <v>109</v>
      </c>
      <c r="AZ9" s="481"/>
      <c r="BA9" s="481"/>
      <c r="BB9" s="481"/>
      <c r="BC9" s="481"/>
      <c r="BD9" s="481"/>
      <c r="BE9" s="481"/>
      <c r="BF9" s="481"/>
      <c r="BG9" s="481"/>
      <c r="BH9" s="481"/>
      <c r="BI9" s="481"/>
      <c r="BJ9" s="481"/>
      <c r="BK9" s="481"/>
      <c r="BL9" s="481"/>
      <c r="BM9" s="482"/>
      <c r="BN9" s="446">
        <v>2001937</v>
      </c>
      <c r="BO9" s="447"/>
      <c r="BP9" s="447"/>
      <c r="BQ9" s="447"/>
      <c r="BR9" s="447"/>
      <c r="BS9" s="447"/>
      <c r="BT9" s="447"/>
      <c r="BU9" s="448"/>
      <c r="BV9" s="446">
        <v>357113</v>
      </c>
      <c r="BW9" s="447"/>
      <c r="BX9" s="447"/>
      <c r="BY9" s="447"/>
      <c r="BZ9" s="447"/>
      <c r="CA9" s="447"/>
      <c r="CB9" s="447"/>
      <c r="CC9" s="448"/>
      <c r="CD9" s="449" t="s">
        <v>110</v>
      </c>
      <c r="CE9" s="450"/>
      <c r="CF9" s="450"/>
      <c r="CG9" s="450"/>
      <c r="CH9" s="450"/>
      <c r="CI9" s="450"/>
      <c r="CJ9" s="450"/>
      <c r="CK9" s="450"/>
      <c r="CL9" s="450"/>
      <c r="CM9" s="450"/>
      <c r="CN9" s="450"/>
      <c r="CO9" s="450"/>
      <c r="CP9" s="450"/>
      <c r="CQ9" s="450"/>
      <c r="CR9" s="450"/>
      <c r="CS9" s="451"/>
      <c r="CT9" s="443">
        <v>6.3</v>
      </c>
      <c r="CU9" s="444"/>
      <c r="CV9" s="444"/>
      <c r="CW9" s="444"/>
      <c r="CX9" s="444"/>
      <c r="CY9" s="444"/>
      <c r="CZ9" s="444"/>
      <c r="DA9" s="445"/>
      <c r="DB9" s="443">
        <v>6.8</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111</v>
      </c>
      <c r="M10" s="476"/>
      <c r="N10" s="476"/>
      <c r="O10" s="476"/>
      <c r="P10" s="476"/>
      <c r="Q10" s="477"/>
      <c r="R10" s="497">
        <v>355798</v>
      </c>
      <c r="S10" s="498"/>
      <c r="T10" s="498"/>
      <c r="U10" s="498"/>
      <c r="V10" s="499"/>
      <c r="W10" s="434"/>
      <c r="X10" s="435"/>
      <c r="Y10" s="435"/>
      <c r="Z10" s="435"/>
      <c r="AA10" s="435"/>
      <c r="AB10" s="435"/>
      <c r="AC10" s="435"/>
      <c r="AD10" s="435"/>
      <c r="AE10" s="435"/>
      <c r="AF10" s="435"/>
      <c r="AG10" s="435"/>
      <c r="AH10" s="435"/>
      <c r="AI10" s="435"/>
      <c r="AJ10" s="435"/>
      <c r="AK10" s="435"/>
      <c r="AL10" s="438"/>
      <c r="AM10" s="475" t="s">
        <v>112</v>
      </c>
      <c r="AN10" s="476"/>
      <c r="AO10" s="476"/>
      <c r="AP10" s="476"/>
      <c r="AQ10" s="476"/>
      <c r="AR10" s="476"/>
      <c r="AS10" s="476"/>
      <c r="AT10" s="477"/>
      <c r="AU10" s="478" t="s">
        <v>113</v>
      </c>
      <c r="AV10" s="479"/>
      <c r="AW10" s="479"/>
      <c r="AX10" s="479"/>
      <c r="AY10" s="480" t="s">
        <v>114</v>
      </c>
      <c r="AZ10" s="481"/>
      <c r="BA10" s="481"/>
      <c r="BB10" s="481"/>
      <c r="BC10" s="481"/>
      <c r="BD10" s="481"/>
      <c r="BE10" s="481"/>
      <c r="BF10" s="481"/>
      <c r="BG10" s="481"/>
      <c r="BH10" s="481"/>
      <c r="BI10" s="481"/>
      <c r="BJ10" s="481"/>
      <c r="BK10" s="481"/>
      <c r="BL10" s="481"/>
      <c r="BM10" s="482"/>
      <c r="BN10" s="446">
        <v>262680</v>
      </c>
      <c r="BO10" s="447"/>
      <c r="BP10" s="447"/>
      <c r="BQ10" s="447"/>
      <c r="BR10" s="447"/>
      <c r="BS10" s="447"/>
      <c r="BT10" s="447"/>
      <c r="BU10" s="448"/>
      <c r="BV10" s="446">
        <v>84108</v>
      </c>
      <c r="BW10" s="447"/>
      <c r="BX10" s="447"/>
      <c r="BY10" s="447"/>
      <c r="BZ10" s="447"/>
      <c r="CA10" s="447"/>
      <c r="CB10" s="447"/>
      <c r="CC10" s="448"/>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116</v>
      </c>
      <c r="M11" s="501"/>
      <c r="N11" s="501"/>
      <c r="O11" s="501"/>
      <c r="P11" s="501"/>
      <c r="Q11" s="502"/>
      <c r="R11" s="503" t="s">
        <v>117</v>
      </c>
      <c r="S11" s="504"/>
      <c r="T11" s="504"/>
      <c r="U11" s="504"/>
      <c r="V11" s="505"/>
      <c r="W11" s="434"/>
      <c r="X11" s="435"/>
      <c r="Y11" s="435"/>
      <c r="Z11" s="435"/>
      <c r="AA11" s="435"/>
      <c r="AB11" s="435"/>
      <c r="AC11" s="435"/>
      <c r="AD11" s="435"/>
      <c r="AE11" s="435"/>
      <c r="AF11" s="435"/>
      <c r="AG11" s="435"/>
      <c r="AH11" s="435"/>
      <c r="AI11" s="435"/>
      <c r="AJ11" s="435"/>
      <c r="AK11" s="435"/>
      <c r="AL11" s="438"/>
      <c r="AM11" s="475" t="s">
        <v>118</v>
      </c>
      <c r="AN11" s="476"/>
      <c r="AO11" s="476"/>
      <c r="AP11" s="476"/>
      <c r="AQ11" s="476"/>
      <c r="AR11" s="476"/>
      <c r="AS11" s="476"/>
      <c r="AT11" s="477"/>
      <c r="AU11" s="478" t="s">
        <v>88</v>
      </c>
      <c r="AV11" s="479"/>
      <c r="AW11" s="479"/>
      <c r="AX11" s="479"/>
      <c r="AY11" s="480" t="s">
        <v>119</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120</v>
      </c>
      <c r="CE11" s="450"/>
      <c r="CF11" s="450"/>
      <c r="CG11" s="450"/>
      <c r="CH11" s="450"/>
      <c r="CI11" s="450"/>
      <c r="CJ11" s="450"/>
      <c r="CK11" s="450"/>
      <c r="CL11" s="450"/>
      <c r="CM11" s="450"/>
      <c r="CN11" s="450"/>
      <c r="CO11" s="450"/>
      <c r="CP11" s="450"/>
      <c r="CQ11" s="450"/>
      <c r="CR11" s="450"/>
      <c r="CS11" s="451"/>
      <c r="CT11" s="486" t="s">
        <v>121</v>
      </c>
      <c r="CU11" s="487"/>
      <c r="CV11" s="487"/>
      <c r="CW11" s="487"/>
      <c r="CX11" s="487"/>
      <c r="CY11" s="487"/>
      <c r="CZ11" s="487"/>
      <c r="DA11" s="488"/>
      <c r="DB11" s="486" t="s">
        <v>121</v>
      </c>
      <c r="DC11" s="487"/>
      <c r="DD11" s="487"/>
      <c r="DE11" s="487"/>
      <c r="DF11" s="487"/>
      <c r="DG11" s="487"/>
      <c r="DH11" s="487"/>
      <c r="DI11" s="488"/>
      <c r="DJ11" s="165"/>
      <c r="DK11" s="165"/>
      <c r="DL11" s="165"/>
      <c r="DM11" s="165"/>
      <c r="DN11" s="165"/>
      <c r="DO11" s="165"/>
    </row>
    <row r="12" spans="1:119" ht="18.75" customHeight="1" x14ac:dyDescent="0.15">
      <c r="A12" s="166"/>
      <c r="B12" s="506" t="s">
        <v>122</v>
      </c>
      <c r="C12" s="507"/>
      <c r="D12" s="507"/>
      <c r="E12" s="507"/>
      <c r="F12" s="507"/>
      <c r="G12" s="507"/>
      <c r="H12" s="507"/>
      <c r="I12" s="507"/>
      <c r="J12" s="507"/>
      <c r="K12" s="508"/>
      <c r="L12" s="515" t="s">
        <v>123</v>
      </c>
      <c r="M12" s="516"/>
      <c r="N12" s="516"/>
      <c r="O12" s="516"/>
      <c r="P12" s="516"/>
      <c r="Q12" s="517"/>
      <c r="R12" s="518">
        <v>370583</v>
      </c>
      <c r="S12" s="519"/>
      <c r="T12" s="519"/>
      <c r="U12" s="519"/>
      <c r="V12" s="520"/>
      <c r="W12" s="521" t="s">
        <v>1</v>
      </c>
      <c r="X12" s="479"/>
      <c r="Y12" s="479"/>
      <c r="Z12" s="479"/>
      <c r="AA12" s="479"/>
      <c r="AB12" s="522"/>
      <c r="AC12" s="478" t="s">
        <v>124</v>
      </c>
      <c r="AD12" s="479"/>
      <c r="AE12" s="479"/>
      <c r="AF12" s="479"/>
      <c r="AG12" s="522"/>
      <c r="AH12" s="478" t="s">
        <v>125</v>
      </c>
      <c r="AI12" s="479"/>
      <c r="AJ12" s="479"/>
      <c r="AK12" s="479"/>
      <c r="AL12" s="523"/>
      <c r="AM12" s="475" t="s">
        <v>126</v>
      </c>
      <c r="AN12" s="476"/>
      <c r="AO12" s="476"/>
      <c r="AP12" s="476"/>
      <c r="AQ12" s="476"/>
      <c r="AR12" s="476"/>
      <c r="AS12" s="476"/>
      <c r="AT12" s="477"/>
      <c r="AU12" s="478" t="s">
        <v>88</v>
      </c>
      <c r="AV12" s="479"/>
      <c r="AW12" s="479"/>
      <c r="AX12" s="479"/>
      <c r="AY12" s="480" t="s">
        <v>127</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0</v>
      </c>
      <c r="BW12" s="447"/>
      <c r="BX12" s="447"/>
      <c r="BY12" s="447"/>
      <c r="BZ12" s="447"/>
      <c r="CA12" s="447"/>
      <c r="CB12" s="447"/>
      <c r="CC12" s="448"/>
      <c r="CD12" s="449" t="s">
        <v>128</v>
      </c>
      <c r="CE12" s="450"/>
      <c r="CF12" s="450"/>
      <c r="CG12" s="450"/>
      <c r="CH12" s="450"/>
      <c r="CI12" s="450"/>
      <c r="CJ12" s="450"/>
      <c r="CK12" s="450"/>
      <c r="CL12" s="450"/>
      <c r="CM12" s="450"/>
      <c r="CN12" s="450"/>
      <c r="CO12" s="450"/>
      <c r="CP12" s="450"/>
      <c r="CQ12" s="450"/>
      <c r="CR12" s="450"/>
      <c r="CS12" s="451"/>
      <c r="CT12" s="486" t="s">
        <v>121</v>
      </c>
      <c r="CU12" s="487"/>
      <c r="CV12" s="487"/>
      <c r="CW12" s="487"/>
      <c r="CX12" s="487"/>
      <c r="CY12" s="487"/>
      <c r="CZ12" s="487"/>
      <c r="DA12" s="488"/>
      <c r="DB12" s="486" t="s">
        <v>121</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6"/>
      <c r="M13" s="534" t="s">
        <v>129</v>
      </c>
      <c r="N13" s="535"/>
      <c r="O13" s="535"/>
      <c r="P13" s="535"/>
      <c r="Q13" s="536"/>
      <c r="R13" s="527">
        <v>365389</v>
      </c>
      <c r="S13" s="528"/>
      <c r="T13" s="528"/>
      <c r="U13" s="528"/>
      <c r="V13" s="529"/>
      <c r="W13" s="462" t="s">
        <v>130</v>
      </c>
      <c r="X13" s="463"/>
      <c r="Y13" s="463"/>
      <c r="Z13" s="463"/>
      <c r="AA13" s="463"/>
      <c r="AB13" s="453"/>
      <c r="AC13" s="497">
        <v>317</v>
      </c>
      <c r="AD13" s="498"/>
      <c r="AE13" s="498"/>
      <c r="AF13" s="498"/>
      <c r="AG13" s="537"/>
      <c r="AH13" s="497">
        <v>317</v>
      </c>
      <c r="AI13" s="498"/>
      <c r="AJ13" s="498"/>
      <c r="AK13" s="498"/>
      <c r="AL13" s="499"/>
      <c r="AM13" s="475" t="s">
        <v>131</v>
      </c>
      <c r="AN13" s="476"/>
      <c r="AO13" s="476"/>
      <c r="AP13" s="476"/>
      <c r="AQ13" s="476"/>
      <c r="AR13" s="476"/>
      <c r="AS13" s="476"/>
      <c r="AT13" s="477"/>
      <c r="AU13" s="478" t="s">
        <v>132</v>
      </c>
      <c r="AV13" s="479"/>
      <c r="AW13" s="479"/>
      <c r="AX13" s="479"/>
      <c r="AY13" s="480" t="s">
        <v>133</v>
      </c>
      <c r="AZ13" s="481"/>
      <c r="BA13" s="481"/>
      <c r="BB13" s="481"/>
      <c r="BC13" s="481"/>
      <c r="BD13" s="481"/>
      <c r="BE13" s="481"/>
      <c r="BF13" s="481"/>
      <c r="BG13" s="481"/>
      <c r="BH13" s="481"/>
      <c r="BI13" s="481"/>
      <c r="BJ13" s="481"/>
      <c r="BK13" s="481"/>
      <c r="BL13" s="481"/>
      <c r="BM13" s="482"/>
      <c r="BN13" s="446">
        <v>2264617</v>
      </c>
      <c r="BO13" s="447"/>
      <c r="BP13" s="447"/>
      <c r="BQ13" s="447"/>
      <c r="BR13" s="447"/>
      <c r="BS13" s="447"/>
      <c r="BT13" s="447"/>
      <c r="BU13" s="448"/>
      <c r="BV13" s="446">
        <v>441221</v>
      </c>
      <c r="BW13" s="447"/>
      <c r="BX13" s="447"/>
      <c r="BY13" s="447"/>
      <c r="BZ13" s="447"/>
      <c r="CA13" s="447"/>
      <c r="CB13" s="447"/>
      <c r="CC13" s="448"/>
      <c r="CD13" s="449" t="s">
        <v>134</v>
      </c>
      <c r="CE13" s="450"/>
      <c r="CF13" s="450"/>
      <c r="CG13" s="450"/>
      <c r="CH13" s="450"/>
      <c r="CI13" s="450"/>
      <c r="CJ13" s="450"/>
      <c r="CK13" s="450"/>
      <c r="CL13" s="450"/>
      <c r="CM13" s="450"/>
      <c r="CN13" s="450"/>
      <c r="CO13" s="450"/>
      <c r="CP13" s="450"/>
      <c r="CQ13" s="450"/>
      <c r="CR13" s="450"/>
      <c r="CS13" s="451"/>
      <c r="CT13" s="443">
        <v>-2.2000000000000002</v>
      </c>
      <c r="CU13" s="444"/>
      <c r="CV13" s="444"/>
      <c r="CW13" s="444"/>
      <c r="CX13" s="444"/>
      <c r="CY13" s="444"/>
      <c r="CZ13" s="444"/>
      <c r="DA13" s="445"/>
      <c r="DB13" s="443">
        <v>-1.8</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135</v>
      </c>
      <c r="M14" s="525"/>
      <c r="N14" s="525"/>
      <c r="O14" s="525"/>
      <c r="P14" s="525"/>
      <c r="Q14" s="526"/>
      <c r="R14" s="527">
        <v>369898</v>
      </c>
      <c r="S14" s="528"/>
      <c r="T14" s="528"/>
      <c r="U14" s="528"/>
      <c r="V14" s="529"/>
      <c r="W14" s="436"/>
      <c r="X14" s="437"/>
      <c r="Y14" s="437"/>
      <c r="Z14" s="437"/>
      <c r="AA14" s="437"/>
      <c r="AB14" s="426"/>
      <c r="AC14" s="530">
        <v>0.2</v>
      </c>
      <c r="AD14" s="531"/>
      <c r="AE14" s="531"/>
      <c r="AF14" s="531"/>
      <c r="AG14" s="532"/>
      <c r="AH14" s="530">
        <v>0.2</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136</v>
      </c>
      <c r="CE14" s="539"/>
      <c r="CF14" s="539"/>
      <c r="CG14" s="539"/>
      <c r="CH14" s="539"/>
      <c r="CI14" s="539"/>
      <c r="CJ14" s="539"/>
      <c r="CK14" s="539"/>
      <c r="CL14" s="539"/>
      <c r="CM14" s="539"/>
      <c r="CN14" s="539"/>
      <c r="CO14" s="539"/>
      <c r="CP14" s="539"/>
      <c r="CQ14" s="539"/>
      <c r="CR14" s="539"/>
      <c r="CS14" s="540"/>
      <c r="CT14" s="541" t="s">
        <v>121</v>
      </c>
      <c r="CU14" s="542"/>
      <c r="CV14" s="542"/>
      <c r="CW14" s="542"/>
      <c r="CX14" s="542"/>
      <c r="CY14" s="542"/>
      <c r="CZ14" s="542"/>
      <c r="DA14" s="543"/>
      <c r="DB14" s="541" t="s">
        <v>121</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6"/>
      <c r="M15" s="534" t="s">
        <v>129</v>
      </c>
      <c r="N15" s="535"/>
      <c r="O15" s="535"/>
      <c r="P15" s="535"/>
      <c r="Q15" s="536"/>
      <c r="R15" s="527">
        <v>364938</v>
      </c>
      <c r="S15" s="528"/>
      <c r="T15" s="528"/>
      <c r="U15" s="528"/>
      <c r="V15" s="529"/>
      <c r="W15" s="462" t="s">
        <v>137</v>
      </c>
      <c r="X15" s="463"/>
      <c r="Y15" s="463"/>
      <c r="Z15" s="463"/>
      <c r="AA15" s="463"/>
      <c r="AB15" s="453"/>
      <c r="AC15" s="497">
        <v>30864</v>
      </c>
      <c r="AD15" s="498"/>
      <c r="AE15" s="498"/>
      <c r="AF15" s="498"/>
      <c r="AG15" s="537"/>
      <c r="AH15" s="497">
        <v>28052</v>
      </c>
      <c r="AI15" s="498"/>
      <c r="AJ15" s="498"/>
      <c r="AK15" s="498"/>
      <c r="AL15" s="499"/>
      <c r="AM15" s="475"/>
      <c r="AN15" s="476"/>
      <c r="AO15" s="476"/>
      <c r="AP15" s="476"/>
      <c r="AQ15" s="476"/>
      <c r="AR15" s="476"/>
      <c r="AS15" s="476"/>
      <c r="AT15" s="477"/>
      <c r="AU15" s="478"/>
      <c r="AV15" s="479"/>
      <c r="AW15" s="479"/>
      <c r="AX15" s="479"/>
      <c r="AY15" s="406" t="s">
        <v>138</v>
      </c>
      <c r="AZ15" s="407"/>
      <c r="BA15" s="407"/>
      <c r="BB15" s="407"/>
      <c r="BC15" s="407"/>
      <c r="BD15" s="407"/>
      <c r="BE15" s="407"/>
      <c r="BF15" s="407"/>
      <c r="BG15" s="407"/>
      <c r="BH15" s="407"/>
      <c r="BI15" s="407"/>
      <c r="BJ15" s="407"/>
      <c r="BK15" s="407"/>
      <c r="BL15" s="407"/>
      <c r="BM15" s="408"/>
      <c r="BN15" s="409">
        <v>52753290</v>
      </c>
      <c r="BO15" s="410"/>
      <c r="BP15" s="410"/>
      <c r="BQ15" s="410"/>
      <c r="BR15" s="410"/>
      <c r="BS15" s="410"/>
      <c r="BT15" s="410"/>
      <c r="BU15" s="411"/>
      <c r="BV15" s="409">
        <v>51911552</v>
      </c>
      <c r="BW15" s="410"/>
      <c r="BX15" s="410"/>
      <c r="BY15" s="410"/>
      <c r="BZ15" s="410"/>
      <c r="CA15" s="410"/>
      <c r="CB15" s="410"/>
      <c r="CC15" s="411"/>
      <c r="CD15" s="544" t="s">
        <v>139</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140</v>
      </c>
      <c r="M16" s="555"/>
      <c r="N16" s="555"/>
      <c r="O16" s="555"/>
      <c r="P16" s="555"/>
      <c r="Q16" s="556"/>
      <c r="R16" s="547" t="s">
        <v>141</v>
      </c>
      <c r="S16" s="548"/>
      <c r="T16" s="548"/>
      <c r="U16" s="548"/>
      <c r="V16" s="549"/>
      <c r="W16" s="436"/>
      <c r="X16" s="437"/>
      <c r="Y16" s="437"/>
      <c r="Z16" s="437"/>
      <c r="AA16" s="437"/>
      <c r="AB16" s="426"/>
      <c r="AC16" s="530">
        <v>20.100000000000001</v>
      </c>
      <c r="AD16" s="531"/>
      <c r="AE16" s="531"/>
      <c r="AF16" s="531"/>
      <c r="AG16" s="532"/>
      <c r="AH16" s="530">
        <v>18.899999999999999</v>
      </c>
      <c r="AI16" s="531"/>
      <c r="AJ16" s="531"/>
      <c r="AK16" s="531"/>
      <c r="AL16" s="533"/>
      <c r="AM16" s="475"/>
      <c r="AN16" s="476"/>
      <c r="AO16" s="476"/>
      <c r="AP16" s="476"/>
      <c r="AQ16" s="476"/>
      <c r="AR16" s="476"/>
      <c r="AS16" s="476"/>
      <c r="AT16" s="477"/>
      <c r="AU16" s="478"/>
      <c r="AV16" s="479"/>
      <c r="AW16" s="479"/>
      <c r="AX16" s="479"/>
      <c r="AY16" s="480" t="s">
        <v>142</v>
      </c>
      <c r="AZ16" s="481"/>
      <c r="BA16" s="481"/>
      <c r="BB16" s="481"/>
      <c r="BC16" s="481"/>
      <c r="BD16" s="481"/>
      <c r="BE16" s="481"/>
      <c r="BF16" s="481"/>
      <c r="BG16" s="481"/>
      <c r="BH16" s="481"/>
      <c r="BI16" s="481"/>
      <c r="BJ16" s="481"/>
      <c r="BK16" s="481"/>
      <c r="BL16" s="481"/>
      <c r="BM16" s="482"/>
      <c r="BN16" s="446">
        <v>53289462</v>
      </c>
      <c r="BO16" s="447"/>
      <c r="BP16" s="447"/>
      <c r="BQ16" s="447"/>
      <c r="BR16" s="447"/>
      <c r="BS16" s="447"/>
      <c r="BT16" s="447"/>
      <c r="BU16" s="448"/>
      <c r="BV16" s="446">
        <v>52643328</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81"/>
      <c r="M17" s="550" t="s">
        <v>143</v>
      </c>
      <c r="N17" s="551"/>
      <c r="O17" s="551"/>
      <c r="P17" s="551"/>
      <c r="Q17" s="552"/>
      <c r="R17" s="547" t="s">
        <v>144</v>
      </c>
      <c r="S17" s="548"/>
      <c r="T17" s="548"/>
      <c r="U17" s="548"/>
      <c r="V17" s="549"/>
      <c r="W17" s="462" t="s">
        <v>145</v>
      </c>
      <c r="X17" s="463"/>
      <c r="Y17" s="463"/>
      <c r="Z17" s="463"/>
      <c r="AA17" s="463"/>
      <c r="AB17" s="453"/>
      <c r="AC17" s="497">
        <v>122191</v>
      </c>
      <c r="AD17" s="498"/>
      <c r="AE17" s="498"/>
      <c r="AF17" s="498"/>
      <c r="AG17" s="537"/>
      <c r="AH17" s="497">
        <v>119799</v>
      </c>
      <c r="AI17" s="498"/>
      <c r="AJ17" s="498"/>
      <c r="AK17" s="498"/>
      <c r="AL17" s="499"/>
      <c r="AM17" s="475"/>
      <c r="AN17" s="476"/>
      <c r="AO17" s="476"/>
      <c r="AP17" s="476"/>
      <c r="AQ17" s="476"/>
      <c r="AR17" s="476"/>
      <c r="AS17" s="476"/>
      <c r="AT17" s="477"/>
      <c r="AU17" s="478"/>
      <c r="AV17" s="479"/>
      <c r="AW17" s="479"/>
      <c r="AX17" s="479"/>
      <c r="AY17" s="480" t="s">
        <v>146</v>
      </c>
      <c r="AZ17" s="481"/>
      <c r="BA17" s="481"/>
      <c r="BB17" s="481"/>
      <c r="BC17" s="481"/>
      <c r="BD17" s="481"/>
      <c r="BE17" s="481"/>
      <c r="BF17" s="481"/>
      <c r="BG17" s="481"/>
      <c r="BH17" s="481"/>
      <c r="BI17" s="481"/>
      <c r="BJ17" s="481"/>
      <c r="BK17" s="481"/>
      <c r="BL17" s="481"/>
      <c r="BM17" s="482"/>
      <c r="BN17" s="446">
        <v>68706649</v>
      </c>
      <c r="BO17" s="447"/>
      <c r="BP17" s="447"/>
      <c r="BQ17" s="447"/>
      <c r="BR17" s="447"/>
      <c r="BS17" s="447"/>
      <c r="BT17" s="447"/>
      <c r="BU17" s="448"/>
      <c r="BV17" s="446">
        <v>67713860</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147</v>
      </c>
      <c r="C18" s="489"/>
      <c r="D18" s="489"/>
      <c r="E18" s="558"/>
      <c r="F18" s="558"/>
      <c r="G18" s="558"/>
      <c r="H18" s="558"/>
      <c r="I18" s="558"/>
      <c r="J18" s="558"/>
      <c r="K18" s="558"/>
      <c r="L18" s="559">
        <v>36.090000000000003</v>
      </c>
      <c r="M18" s="559"/>
      <c r="N18" s="559"/>
      <c r="O18" s="559"/>
      <c r="P18" s="559"/>
      <c r="Q18" s="559"/>
      <c r="R18" s="560"/>
      <c r="S18" s="560"/>
      <c r="T18" s="560"/>
      <c r="U18" s="560"/>
      <c r="V18" s="561"/>
      <c r="W18" s="464"/>
      <c r="X18" s="465"/>
      <c r="Y18" s="465"/>
      <c r="Z18" s="465"/>
      <c r="AA18" s="465"/>
      <c r="AB18" s="456"/>
      <c r="AC18" s="562">
        <v>79.7</v>
      </c>
      <c r="AD18" s="563"/>
      <c r="AE18" s="563"/>
      <c r="AF18" s="563"/>
      <c r="AG18" s="564"/>
      <c r="AH18" s="562">
        <v>80.900000000000006</v>
      </c>
      <c r="AI18" s="563"/>
      <c r="AJ18" s="563"/>
      <c r="AK18" s="563"/>
      <c r="AL18" s="565"/>
      <c r="AM18" s="475"/>
      <c r="AN18" s="476"/>
      <c r="AO18" s="476"/>
      <c r="AP18" s="476"/>
      <c r="AQ18" s="476"/>
      <c r="AR18" s="476"/>
      <c r="AS18" s="476"/>
      <c r="AT18" s="477"/>
      <c r="AU18" s="478"/>
      <c r="AV18" s="479"/>
      <c r="AW18" s="479"/>
      <c r="AX18" s="479"/>
      <c r="AY18" s="480" t="s">
        <v>148</v>
      </c>
      <c r="AZ18" s="481"/>
      <c r="BA18" s="481"/>
      <c r="BB18" s="481"/>
      <c r="BC18" s="481"/>
      <c r="BD18" s="481"/>
      <c r="BE18" s="481"/>
      <c r="BF18" s="481"/>
      <c r="BG18" s="481"/>
      <c r="BH18" s="481"/>
      <c r="BI18" s="481"/>
      <c r="BJ18" s="481"/>
      <c r="BK18" s="481"/>
      <c r="BL18" s="481"/>
      <c r="BM18" s="482"/>
      <c r="BN18" s="446">
        <v>67457869</v>
      </c>
      <c r="BO18" s="447"/>
      <c r="BP18" s="447"/>
      <c r="BQ18" s="447"/>
      <c r="BR18" s="447"/>
      <c r="BS18" s="447"/>
      <c r="BT18" s="447"/>
      <c r="BU18" s="448"/>
      <c r="BV18" s="446">
        <v>66582907</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149</v>
      </c>
      <c r="C19" s="489"/>
      <c r="D19" s="489"/>
      <c r="E19" s="558"/>
      <c r="F19" s="558"/>
      <c r="G19" s="558"/>
      <c r="H19" s="558"/>
      <c r="I19" s="558"/>
      <c r="J19" s="558"/>
      <c r="K19" s="558"/>
      <c r="L19" s="566">
        <v>10376</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150</v>
      </c>
      <c r="AZ19" s="481"/>
      <c r="BA19" s="481"/>
      <c r="BB19" s="481"/>
      <c r="BC19" s="481"/>
      <c r="BD19" s="481"/>
      <c r="BE19" s="481"/>
      <c r="BF19" s="481"/>
      <c r="BG19" s="481"/>
      <c r="BH19" s="481"/>
      <c r="BI19" s="481"/>
      <c r="BJ19" s="481"/>
      <c r="BK19" s="481"/>
      <c r="BL19" s="481"/>
      <c r="BM19" s="482"/>
      <c r="BN19" s="446">
        <v>80714437</v>
      </c>
      <c r="BO19" s="447"/>
      <c r="BP19" s="447"/>
      <c r="BQ19" s="447"/>
      <c r="BR19" s="447"/>
      <c r="BS19" s="447"/>
      <c r="BT19" s="447"/>
      <c r="BU19" s="448"/>
      <c r="BV19" s="446">
        <v>77610160</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151</v>
      </c>
      <c r="C20" s="489"/>
      <c r="D20" s="489"/>
      <c r="E20" s="558"/>
      <c r="F20" s="558"/>
      <c r="G20" s="558"/>
      <c r="H20" s="558"/>
      <c r="I20" s="558"/>
      <c r="J20" s="558"/>
      <c r="K20" s="558"/>
      <c r="L20" s="566">
        <v>168473</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152</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153</v>
      </c>
      <c r="C22" s="581"/>
      <c r="D22" s="582"/>
      <c r="E22" s="458" t="s">
        <v>1</v>
      </c>
      <c r="F22" s="463"/>
      <c r="G22" s="463"/>
      <c r="H22" s="463"/>
      <c r="I22" s="463"/>
      <c r="J22" s="463"/>
      <c r="K22" s="453"/>
      <c r="L22" s="458" t="s">
        <v>154</v>
      </c>
      <c r="M22" s="463"/>
      <c r="N22" s="463"/>
      <c r="O22" s="463"/>
      <c r="P22" s="453"/>
      <c r="Q22" s="589" t="s">
        <v>155</v>
      </c>
      <c r="R22" s="590"/>
      <c r="S22" s="590"/>
      <c r="T22" s="590"/>
      <c r="U22" s="590"/>
      <c r="V22" s="591"/>
      <c r="W22" s="595" t="s">
        <v>156</v>
      </c>
      <c r="X22" s="581"/>
      <c r="Y22" s="582"/>
      <c r="Z22" s="458" t="s">
        <v>1</v>
      </c>
      <c r="AA22" s="463"/>
      <c r="AB22" s="463"/>
      <c r="AC22" s="463"/>
      <c r="AD22" s="463"/>
      <c r="AE22" s="463"/>
      <c r="AF22" s="463"/>
      <c r="AG22" s="453"/>
      <c r="AH22" s="608" t="s">
        <v>157</v>
      </c>
      <c r="AI22" s="463"/>
      <c r="AJ22" s="463"/>
      <c r="AK22" s="463"/>
      <c r="AL22" s="453"/>
      <c r="AM22" s="608" t="s">
        <v>158</v>
      </c>
      <c r="AN22" s="609"/>
      <c r="AO22" s="609"/>
      <c r="AP22" s="609"/>
      <c r="AQ22" s="609"/>
      <c r="AR22" s="610"/>
      <c r="AS22" s="589" t="s">
        <v>155</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159</v>
      </c>
      <c r="AZ23" s="407"/>
      <c r="BA23" s="407"/>
      <c r="BB23" s="407"/>
      <c r="BC23" s="407"/>
      <c r="BD23" s="407"/>
      <c r="BE23" s="407"/>
      <c r="BF23" s="407"/>
      <c r="BG23" s="407"/>
      <c r="BH23" s="407"/>
      <c r="BI23" s="407"/>
      <c r="BJ23" s="407"/>
      <c r="BK23" s="407"/>
      <c r="BL23" s="407"/>
      <c r="BM23" s="408"/>
      <c r="BN23" s="446">
        <v>47688184</v>
      </c>
      <c r="BO23" s="447"/>
      <c r="BP23" s="447"/>
      <c r="BQ23" s="447"/>
      <c r="BR23" s="447"/>
      <c r="BS23" s="447"/>
      <c r="BT23" s="447"/>
      <c r="BU23" s="448"/>
      <c r="BV23" s="446">
        <v>46393264</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160</v>
      </c>
      <c r="F24" s="476"/>
      <c r="G24" s="476"/>
      <c r="H24" s="476"/>
      <c r="I24" s="476"/>
      <c r="J24" s="476"/>
      <c r="K24" s="477"/>
      <c r="L24" s="497">
        <v>1</v>
      </c>
      <c r="M24" s="498"/>
      <c r="N24" s="498"/>
      <c r="O24" s="498"/>
      <c r="P24" s="537"/>
      <c r="Q24" s="497">
        <v>10500</v>
      </c>
      <c r="R24" s="498"/>
      <c r="S24" s="498"/>
      <c r="T24" s="498"/>
      <c r="U24" s="498"/>
      <c r="V24" s="537"/>
      <c r="W24" s="596"/>
      <c r="X24" s="584"/>
      <c r="Y24" s="585"/>
      <c r="Z24" s="496" t="s">
        <v>161</v>
      </c>
      <c r="AA24" s="476"/>
      <c r="AB24" s="476"/>
      <c r="AC24" s="476"/>
      <c r="AD24" s="476"/>
      <c r="AE24" s="476"/>
      <c r="AF24" s="476"/>
      <c r="AG24" s="477"/>
      <c r="AH24" s="497">
        <v>2239</v>
      </c>
      <c r="AI24" s="498"/>
      <c r="AJ24" s="498"/>
      <c r="AK24" s="498"/>
      <c r="AL24" s="537"/>
      <c r="AM24" s="497">
        <v>6851340</v>
      </c>
      <c r="AN24" s="498"/>
      <c r="AO24" s="498"/>
      <c r="AP24" s="498"/>
      <c r="AQ24" s="498"/>
      <c r="AR24" s="537"/>
      <c r="AS24" s="497">
        <v>3060</v>
      </c>
      <c r="AT24" s="498"/>
      <c r="AU24" s="498"/>
      <c r="AV24" s="498"/>
      <c r="AW24" s="498"/>
      <c r="AX24" s="499"/>
      <c r="AY24" s="616" t="s">
        <v>162</v>
      </c>
      <c r="AZ24" s="617"/>
      <c r="BA24" s="617"/>
      <c r="BB24" s="617"/>
      <c r="BC24" s="617"/>
      <c r="BD24" s="617"/>
      <c r="BE24" s="617"/>
      <c r="BF24" s="617"/>
      <c r="BG24" s="617"/>
      <c r="BH24" s="617"/>
      <c r="BI24" s="617"/>
      <c r="BJ24" s="617"/>
      <c r="BK24" s="617"/>
      <c r="BL24" s="617"/>
      <c r="BM24" s="618"/>
      <c r="BN24" s="446">
        <v>36567993</v>
      </c>
      <c r="BO24" s="447"/>
      <c r="BP24" s="447"/>
      <c r="BQ24" s="447"/>
      <c r="BR24" s="447"/>
      <c r="BS24" s="447"/>
      <c r="BT24" s="447"/>
      <c r="BU24" s="448"/>
      <c r="BV24" s="446">
        <v>35803465</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163</v>
      </c>
      <c r="F25" s="476"/>
      <c r="G25" s="476"/>
      <c r="H25" s="476"/>
      <c r="I25" s="476"/>
      <c r="J25" s="476"/>
      <c r="K25" s="477"/>
      <c r="L25" s="497">
        <v>2</v>
      </c>
      <c r="M25" s="498"/>
      <c r="N25" s="498"/>
      <c r="O25" s="498"/>
      <c r="P25" s="537"/>
      <c r="Q25" s="497">
        <v>9200</v>
      </c>
      <c r="R25" s="498"/>
      <c r="S25" s="498"/>
      <c r="T25" s="498"/>
      <c r="U25" s="498"/>
      <c r="V25" s="537"/>
      <c r="W25" s="596"/>
      <c r="X25" s="584"/>
      <c r="Y25" s="585"/>
      <c r="Z25" s="496" t="s">
        <v>164</v>
      </c>
      <c r="AA25" s="476"/>
      <c r="AB25" s="476"/>
      <c r="AC25" s="476"/>
      <c r="AD25" s="476"/>
      <c r="AE25" s="476"/>
      <c r="AF25" s="476"/>
      <c r="AG25" s="477"/>
      <c r="AH25" s="497">
        <v>344</v>
      </c>
      <c r="AI25" s="498"/>
      <c r="AJ25" s="498"/>
      <c r="AK25" s="498"/>
      <c r="AL25" s="537"/>
      <c r="AM25" s="497">
        <v>993472</v>
      </c>
      <c r="AN25" s="498"/>
      <c r="AO25" s="498"/>
      <c r="AP25" s="498"/>
      <c r="AQ25" s="498"/>
      <c r="AR25" s="537"/>
      <c r="AS25" s="497">
        <v>2888</v>
      </c>
      <c r="AT25" s="498"/>
      <c r="AU25" s="498"/>
      <c r="AV25" s="498"/>
      <c r="AW25" s="498"/>
      <c r="AX25" s="499"/>
      <c r="AY25" s="406" t="s">
        <v>165</v>
      </c>
      <c r="AZ25" s="407"/>
      <c r="BA25" s="407"/>
      <c r="BB25" s="407"/>
      <c r="BC25" s="407"/>
      <c r="BD25" s="407"/>
      <c r="BE25" s="407"/>
      <c r="BF25" s="407"/>
      <c r="BG25" s="407"/>
      <c r="BH25" s="407"/>
      <c r="BI25" s="407"/>
      <c r="BJ25" s="407"/>
      <c r="BK25" s="407"/>
      <c r="BL25" s="407"/>
      <c r="BM25" s="408"/>
      <c r="BN25" s="409">
        <v>35588536</v>
      </c>
      <c r="BO25" s="410"/>
      <c r="BP25" s="410"/>
      <c r="BQ25" s="410"/>
      <c r="BR25" s="410"/>
      <c r="BS25" s="410"/>
      <c r="BT25" s="410"/>
      <c r="BU25" s="411"/>
      <c r="BV25" s="409">
        <v>34869414</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166</v>
      </c>
      <c r="F26" s="476"/>
      <c r="G26" s="476"/>
      <c r="H26" s="476"/>
      <c r="I26" s="476"/>
      <c r="J26" s="476"/>
      <c r="K26" s="477"/>
      <c r="L26" s="497">
        <v>1</v>
      </c>
      <c r="M26" s="498"/>
      <c r="N26" s="498"/>
      <c r="O26" s="498"/>
      <c r="P26" s="537"/>
      <c r="Q26" s="497">
        <v>8100</v>
      </c>
      <c r="R26" s="498"/>
      <c r="S26" s="498"/>
      <c r="T26" s="498"/>
      <c r="U26" s="498"/>
      <c r="V26" s="537"/>
      <c r="W26" s="596"/>
      <c r="X26" s="584"/>
      <c r="Y26" s="585"/>
      <c r="Z26" s="496" t="s">
        <v>167</v>
      </c>
      <c r="AA26" s="606"/>
      <c r="AB26" s="606"/>
      <c r="AC26" s="606"/>
      <c r="AD26" s="606"/>
      <c r="AE26" s="606"/>
      <c r="AF26" s="606"/>
      <c r="AG26" s="607"/>
      <c r="AH26" s="497">
        <v>214</v>
      </c>
      <c r="AI26" s="498"/>
      <c r="AJ26" s="498"/>
      <c r="AK26" s="498"/>
      <c r="AL26" s="537"/>
      <c r="AM26" s="497">
        <v>665112</v>
      </c>
      <c r="AN26" s="498"/>
      <c r="AO26" s="498"/>
      <c r="AP26" s="498"/>
      <c r="AQ26" s="498"/>
      <c r="AR26" s="537"/>
      <c r="AS26" s="497">
        <v>3108</v>
      </c>
      <c r="AT26" s="498"/>
      <c r="AU26" s="498"/>
      <c r="AV26" s="498"/>
      <c r="AW26" s="498"/>
      <c r="AX26" s="499"/>
      <c r="AY26" s="449" t="s">
        <v>168</v>
      </c>
      <c r="AZ26" s="450"/>
      <c r="BA26" s="450"/>
      <c r="BB26" s="450"/>
      <c r="BC26" s="450"/>
      <c r="BD26" s="450"/>
      <c r="BE26" s="450"/>
      <c r="BF26" s="450"/>
      <c r="BG26" s="450"/>
      <c r="BH26" s="450"/>
      <c r="BI26" s="450"/>
      <c r="BJ26" s="450"/>
      <c r="BK26" s="450"/>
      <c r="BL26" s="450"/>
      <c r="BM26" s="451"/>
      <c r="BN26" s="446">
        <v>116230</v>
      </c>
      <c r="BO26" s="447"/>
      <c r="BP26" s="447"/>
      <c r="BQ26" s="447"/>
      <c r="BR26" s="447"/>
      <c r="BS26" s="447"/>
      <c r="BT26" s="447"/>
      <c r="BU26" s="448"/>
      <c r="BV26" s="446">
        <v>47770</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169</v>
      </c>
      <c r="F27" s="476"/>
      <c r="G27" s="476"/>
      <c r="H27" s="476"/>
      <c r="I27" s="476"/>
      <c r="J27" s="476"/>
      <c r="K27" s="477"/>
      <c r="L27" s="497">
        <v>1</v>
      </c>
      <c r="M27" s="498"/>
      <c r="N27" s="498"/>
      <c r="O27" s="498"/>
      <c r="P27" s="537"/>
      <c r="Q27" s="497">
        <v>7400</v>
      </c>
      <c r="R27" s="498"/>
      <c r="S27" s="498"/>
      <c r="T27" s="498"/>
      <c r="U27" s="498"/>
      <c r="V27" s="537"/>
      <c r="W27" s="596"/>
      <c r="X27" s="584"/>
      <c r="Y27" s="585"/>
      <c r="Z27" s="496" t="s">
        <v>170</v>
      </c>
      <c r="AA27" s="476"/>
      <c r="AB27" s="476"/>
      <c r="AC27" s="476"/>
      <c r="AD27" s="476"/>
      <c r="AE27" s="476"/>
      <c r="AF27" s="476"/>
      <c r="AG27" s="477"/>
      <c r="AH27" s="497">
        <v>90</v>
      </c>
      <c r="AI27" s="498"/>
      <c r="AJ27" s="498"/>
      <c r="AK27" s="498"/>
      <c r="AL27" s="537"/>
      <c r="AM27" s="497">
        <v>292980</v>
      </c>
      <c r="AN27" s="498"/>
      <c r="AO27" s="498"/>
      <c r="AP27" s="498"/>
      <c r="AQ27" s="498"/>
      <c r="AR27" s="537"/>
      <c r="AS27" s="497">
        <v>3255</v>
      </c>
      <c r="AT27" s="498"/>
      <c r="AU27" s="498"/>
      <c r="AV27" s="498"/>
      <c r="AW27" s="498"/>
      <c r="AX27" s="499"/>
      <c r="AY27" s="538" t="s">
        <v>171</v>
      </c>
      <c r="AZ27" s="539"/>
      <c r="BA27" s="539"/>
      <c r="BB27" s="539"/>
      <c r="BC27" s="539"/>
      <c r="BD27" s="539"/>
      <c r="BE27" s="539"/>
      <c r="BF27" s="539"/>
      <c r="BG27" s="539"/>
      <c r="BH27" s="539"/>
      <c r="BI27" s="539"/>
      <c r="BJ27" s="539"/>
      <c r="BK27" s="539"/>
      <c r="BL27" s="539"/>
      <c r="BM27" s="540"/>
      <c r="BN27" s="619">
        <v>1060411</v>
      </c>
      <c r="BO27" s="620"/>
      <c r="BP27" s="620"/>
      <c r="BQ27" s="620"/>
      <c r="BR27" s="620"/>
      <c r="BS27" s="620"/>
      <c r="BT27" s="620"/>
      <c r="BU27" s="621"/>
      <c r="BV27" s="619">
        <v>1059940</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172</v>
      </c>
      <c r="F28" s="476"/>
      <c r="G28" s="476"/>
      <c r="H28" s="476"/>
      <c r="I28" s="476"/>
      <c r="J28" s="476"/>
      <c r="K28" s="477"/>
      <c r="L28" s="497">
        <v>1</v>
      </c>
      <c r="M28" s="498"/>
      <c r="N28" s="498"/>
      <c r="O28" s="498"/>
      <c r="P28" s="537"/>
      <c r="Q28" s="497">
        <v>7000</v>
      </c>
      <c r="R28" s="498"/>
      <c r="S28" s="498"/>
      <c r="T28" s="498"/>
      <c r="U28" s="498"/>
      <c r="V28" s="537"/>
      <c r="W28" s="596"/>
      <c r="X28" s="584"/>
      <c r="Y28" s="585"/>
      <c r="Z28" s="496" t="s">
        <v>173</v>
      </c>
      <c r="AA28" s="476"/>
      <c r="AB28" s="476"/>
      <c r="AC28" s="476"/>
      <c r="AD28" s="476"/>
      <c r="AE28" s="476"/>
      <c r="AF28" s="476"/>
      <c r="AG28" s="477"/>
      <c r="AH28" s="497" t="s">
        <v>174</v>
      </c>
      <c r="AI28" s="498"/>
      <c r="AJ28" s="498"/>
      <c r="AK28" s="498"/>
      <c r="AL28" s="537"/>
      <c r="AM28" s="497" t="s">
        <v>121</v>
      </c>
      <c r="AN28" s="498"/>
      <c r="AO28" s="498"/>
      <c r="AP28" s="498"/>
      <c r="AQ28" s="498"/>
      <c r="AR28" s="537"/>
      <c r="AS28" s="497" t="s">
        <v>174</v>
      </c>
      <c r="AT28" s="498"/>
      <c r="AU28" s="498"/>
      <c r="AV28" s="498"/>
      <c r="AW28" s="498"/>
      <c r="AX28" s="499"/>
      <c r="AY28" s="622" t="s">
        <v>175</v>
      </c>
      <c r="AZ28" s="623"/>
      <c r="BA28" s="623"/>
      <c r="BB28" s="624"/>
      <c r="BC28" s="406" t="s">
        <v>42</v>
      </c>
      <c r="BD28" s="407"/>
      <c r="BE28" s="407"/>
      <c r="BF28" s="407"/>
      <c r="BG28" s="407"/>
      <c r="BH28" s="407"/>
      <c r="BI28" s="407"/>
      <c r="BJ28" s="407"/>
      <c r="BK28" s="407"/>
      <c r="BL28" s="407"/>
      <c r="BM28" s="408"/>
      <c r="BN28" s="409">
        <v>10890774</v>
      </c>
      <c r="BO28" s="410"/>
      <c r="BP28" s="410"/>
      <c r="BQ28" s="410"/>
      <c r="BR28" s="410"/>
      <c r="BS28" s="410"/>
      <c r="BT28" s="410"/>
      <c r="BU28" s="411"/>
      <c r="BV28" s="409">
        <v>10628094</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176</v>
      </c>
      <c r="F29" s="476"/>
      <c r="G29" s="476"/>
      <c r="H29" s="476"/>
      <c r="I29" s="476"/>
      <c r="J29" s="476"/>
      <c r="K29" s="477"/>
      <c r="L29" s="497">
        <v>34</v>
      </c>
      <c r="M29" s="498"/>
      <c r="N29" s="498"/>
      <c r="O29" s="498"/>
      <c r="P29" s="537"/>
      <c r="Q29" s="497">
        <v>6500</v>
      </c>
      <c r="R29" s="498"/>
      <c r="S29" s="498"/>
      <c r="T29" s="498"/>
      <c r="U29" s="498"/>
      <c r="V29" s="537"/>
      <c r="W29" s="597"/>
      <c r="X29" s="598"/>
      <c r="Y29" s="599"/>
      <c r="Z29" s="496" t="s">
        <v>177</v>
      </c>
      <c r="AA29" s="476"/>
      <c r="AB29" s="476"/>
      <c r="AC29" s="476"/>
      <c r="AD29" s="476"/>
      <c r="AE29" s="476"/>
      <c r="AF29" s="476"/>
      <c r="AG29" s="477"/>
      <c r="AH29" s="497">
        <v>2329</v>
      </c>
      <c r="AI29" s="498"/>
      <c r="AJ29" s="498"/>
      <c r="AK29" s="498"/>
      <c r="AL29" s="537"/>
      <c r="AM29" s="497">
        <v>7144320</v>
      </c>
      <c r="AN29" s="498"/>
      <c r="AO29" s="498"/>
      <c r="AP29" s="498"/>
      <c r="AQ29" s="498"/>
      <c r="AR29" s="537"/>
      <c r="AS29" s="497">
        <v>3068</v>
      </c>
      <c r="AT29" s="498"/>
      <c r="AU29" s="498"/>
      <c r="AV29" s="498"/>
      <c r="AW29" s="498"/>
      <c r="AX29" s="499"/>
      <c r="AY29" s="625"/>
      <c r="AZ29" s="626"/>
      <c r="BA29" s="626"/>
      <c r="BB29" s="627"/>
      <c r="BC29" s="480" t="s">
        <v>178</v>
      </c>
      <c r="BD29" s="481"/>
      <c r="BE29" s="481"/>
      <c r="BF29" s="481"/>
      <c r="BG29" s="481"/>
      <c r="BH29" s="481"/>
      <c r="BI29" s="481"/>
      <c r="BJ29" s="481"/>
      <c r="BK29" s="481"/>
      <c r="BL29" s="481"/>
      <c r="BM29" s="482"/>
      <c r="BN29" s="446" t="s">
        <v>121</v>
      </c>
      <c r="BO29" s="447"/>
      <c r="BP29" s="447"/>
      <c r="BQ29" s="447"/>
      <c r="BR29" s="447"/>
      <c r="BS29" s="447"/>
      <c r="BT29" s="447"/>
      <c r="BU29" s="448"/>
      <c r="BV29" s="446" t="s">
        <v>174</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179</v>
      </c>
      <c r="X30" s="604"/>
      <c r="Y30" s="604"/>
      <c r="Z30" s="604"/>
      <c r="AA30" s="604"/>
      <c r="AB30" s="604"/>
      <c r="AC30" s="604"/>
      <c r="AD30" s="604"/>
      <c r="AE30" s="604"/>
      <c r="AF30" s="604"/>
      <c r="AG30" s="605"/>
      <c r="AH30" s="562">
        <v>99.6</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11183316</v>
      </c>
      <c r="BO30" s="620"/>
      <c r="BP30" s="620"/>
      <c r="BQ30" s="620"/>
      <c r="BR30" s="620"/>
      <c r="BS30" s="620"/>
      <c r="BT30" s="620"/>
      <c r="BU30" s="621"/>
      <c r="BV30" s="619">
        <v>12552338</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180</v>
      </c>
      <c r="D32" s="193"/>
      <c r="E32" s="193"/>
      <c r="F32" s="190"/>
      <c r="G32" s="190"/>
      <c r="H32" s="190"/>
      <c r="I32" s="190"/>
      <c r="J32" s="190"/>
      <c r="K32" s="190"/>
      <c r="L32" s="190"/>
      <c r="M32" s="190"/>
      <c r="N32" s="190"/>
      <c r="O32" s="190"/>
      <c r="P32" s="190"/>
      <c r="Q32" s="190"/>
      <c r="R32" s="190"/>
      <c r="S32" s="190"/>
      <c r="T32" s="190"/>
      <c r="U32" s="190" t="s">
        <v>181</v>
      </c>
      <c r="V32" s="190"/>
      <c r="W32" s="190"/>
      <c r="X32" s="190"/>
      <c r="Y32" s="190"/>
      <c r="Z32" s="190"/>
      <c r="AA32" s="190"/>
      <c r="AB32" s="190"/>
      <c r="AC32" s="190"/>
      <c r="AD32" s="190"/>
      <c r="AE32" s="190"/>
      <c r="AF32" s="190"/>
      <c r="AG32" s="190"/>
      <c r="AH32" s="190"/>
      <c r="AI32" s="190"/>
      <c r="AJ32" s="190"/>
      <c r="AK32" s="190"/>
      <c r="AL32" s="190"/>
      <c r="AM32" s="194" t="s">
        <v>182</v>
      </c>
      <c r="AN32" s="190"/>
      <c r="AO32" s="190"/>
      <c r="AP32" s="190"/>
      <c r="AQ32" s="190"/>
      <c r="AR32" s="190"/>
      <c r="AS32" s="194"/>
      <c r="AT32" s="194"/>
      <c r="AU32" s="194"/>
      <c r="AV32" s="194"/>
      <c r="AW32" s="194"/>
      <c r="AX32" s="194"/>
      <c r="AY32" s="194"/>
      <c r="AZ32" s="194"/>
      <c r="BA32" s="194"/>
      <c r="BB32" s="190"/>
      <c r="BC32" s="194"/>
      <c r="BD32" s="190"/>
      <c r="BE32" s="194" t="s">
        <v>183</v>
      </c>
      <c r="BF32" s="190"/>
      <c r="BG32" s="190"/>
      <c r="BH32" s="190"/>
      <c r="BI32" s="190"/>
      <c r="BJ32" s="194"/>
      <c r="BK32" s="194"/>
      <c r="BL32" s="194"/>
      <c r="BM32" s="194"/>
      <c r="BN32" s="194"/>
      <c r="BO32" s="194"/>
      <c r="BP32" s="194"/>
      <c r="BQ32" s="194"/>
      <c r="BR32" s="190"/>
      <c r="BS32" s="190"/>
      <c r="BT32" s="190"/>
      <c r="BU32" s="190"/>
      <c r="BV32" s="190"/>
      <c r="BW32" s="190" t="s">
        <v>184</v>
      </c>
      <c r="BX32" s="190"/>
      <c r="BY32" s="190"/>
      <c r="BZ32" s="190"/>
      <c r="CA32" s="190"/>
      <c r="CB32" s="194"/>
      <c r="CC32" s="194"/>
      <c r="CD32" s="194"/>
      <c r="CE32" s="194"/>
      <c r="CF32" s="194"/>
      <c r="CG32" s="194"/>
      <c r="CH32" s="194"/>
      <c r="CI32" s="194"/>
      <c r="CJ32" s="194"/>
      <c r="CK32" s="194"/>
      <c r="CL32" s="194"/>
      <c r="CM32" s="194"/>
      <c r="CN32" s="194"/>
      <c r="CO32" s="194" t="s">
        <v>185</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70" t="s">
        <v>186</v>
      </c>
      <c r="D33" s="470"/>
      <c r="E33" s="435" t="s">
        <v>187</v>
      </c>
      <c r="F33" s="435"/>
      <c r="G33" s="435"/>
      <c r="H33" s="435"/>
      <c r="I33" s="435"/>
      <c r="J33" s="435"/>
      <c r="K33" s="435"/>
      <c r="L33" s="435"/>
      <c r="M33" s="435"/>
      <c r="N33" s="435"/>
      <c r="O33" s="435"/>
      <c r="P33" s="435"/>
      <c r="Q33" s="435"/>
      <c r="R33" s="435"/>
      <c r="S33" s="435"/>
      <c r="T33" s="195"/>
      <c r="U33" s="470" t="s">
        <v>188</v>
      </c>
      <c r="V33" s="470"/>
      <c r="W33" s="435" t="s">
        <v>187</v>
      </c>
      <c r="X33" s="435"/>
      <c r="Y33" s="435"/>
      <c r="Z33" s="435"/>
      <c r="AA33" s="435"/>
      <c r="AB33" s="435"/>
      <c r="AC33" s="435"/>
      <c r="AD33" s="435"/>
      <c r="AE33" s="435"/>
      <c r="AF33" s="435"/>
      <c r="AG33" s="435"/>
      <c r="AH33" s="435"/>
      <c r="AI33" s="435"/>
      <c r="AJ33" s="435"/>
      <c r="AK33" s="435"/>
      <c r="AL33" s="195"/>
      <c r="AM33" s="470" t="s">
        <v>186</v>
      </c>
      <c r="AN33" s="470"/>
      <c r="AO33" s="435" t="s">
        <v>187</v>
      </c>
      <c r="AP33" s="435"/>
      <c r="AQ33" s="435"/>
      <c r="AR33" s="435"/>
      <c r="AS33" s="435"/>
      <c r="AT33" s="435"/>
      <c r="AU33" s="435"/>
      <c r="AV33" s="435"/>
      <c r="AW33" s="435"/>
      <c r="AX33" s="435"/>
      <c r="AY33" s="435"/>
      <c r="AZ33" s="435"/>
      <c r="BA33" s="435"/>
      <c r="BB33" s="435"/>
      <c r="BC33" s="435"/>
      <c r="BD33" s="196"/>
      <c r="BE33" s="435" t="s">
        <v>189</v>
      </c>
      <c r="BF33" s="435"/>
      <c r="BG33" s="435" t="s">
        <v>190</v>
      </c>
      <c r="BH33" s="435"/>
      <c r="BI33" s="435"/>
      <c r="BJ33" s="435"/>
      <c r="BK33" s="435"/>
      <c r="BL33" s="435"/>
      <c r="BM33" s="435"/>
      <c r="BN33" s="435"/>
      <c r="BO33" s="435"/>
      <c r="BP33" s="435"/>
      <c r="BQ33" s="435"/>
      <c r="BR33" s="435"/>
      <c r="BS33" s="435"/>
      <c r="BT33" s="435"/>
      <c r="BU33" s="435"/>
      <c r="BV33" s="196"/>
      <c r="BW33" s="470" t="s">
        <v>189</v>
      </c>
      <c r="BX33" s="470"/>
      <c r="BY33" s="435" t="s">
        <v>191</v>
      </c>
      <c r="BZ33" s="435"/>
      <c r="CA33" s="435"/>
      <c r="CB33" s="435"/>
      <c r="CC33" s="435"/>
      <c r="CD33" s="435"/>
      <c r="CE33" s="435"/>
      <c r="CF33" s="435"/>
      <c r="CG33" s="435"/>
      <c r="CH33" s="435"/>
      <c r="CI33" s="435"/>
      <c r="CJ33" s="435"/>
      <c r="CK33" s="435"/>
      <c r="CL33" s="435"/>
      <c r="CM33" s="435"/>
      <c r="CN33" s="195"/>
      <c r="CO33" s="470" t="s">
        <v>188</v>
      </c>
      <c r="CP33" s="470"/>
      <c r="CQ33" s="435" t="s">
        <v>192</v>
      </c>
      <c r="CR33" s="435"/>
      <c r="CS33" s="435"/>
      <c r="CT33" s="435"/>
      <c r="CU33" s="435"/>
      <c r="CV33" s="435"/>
      <c r="CW33" s="435"/>
      <c r="CX33" s="435"/>
      <c r="CY33" s="435"/>
      <c r="CZ33" s="435"/>
      <c r="DA33" s="435"/>
      <c r="DB33" s="435"/>
      <c r="DC33" s="435"/>
      <c r="DD33" s="435"/>
      <c r="DE33" s="435"/>
      <c r="DF33" s="195"/>
      <c r="DG33" s="631" t="s">
        <v>193</v>
      </c>
      <c r="DH33" s="631"/>
      <c r="DI33" s="197"/>
      <c r="DJ33" s="165"/>
      <c r="DK33" s="165"/>
      <c r="DL33" s="165"/>
      <c r="DM33" s="165"/>
      <c r="DN33" s="165"/>
      <c r="DO33" s="165"/>
    </row>
    <row r="34" spans="1:119" ht="32.25" customHeight="1" x14ac:dyDescent="0.15">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7</v>
      </c>
      <c r="V34" s="632"/>
      <c r="W34" s="633" t="str">
        <f>IF('各会計、関係団体の財政状況及び健全化判断比率'!B28="","",'各会計、関係団体の財政状況及び健全化判断比率'!B28)</f>
        <v>国民健康保険特別会計</v>
      </c>
      <c r="X34" s="633"/>
      <c r="Y34" s="633"/>
      <c r="Z34" s="633"/>
      <c r="AA34" s="633"/>
      <c r="AB34" s="633"/>
      <c r="AC34" s="633"/>
      <c r="AD34" s="633"/>
      <c r="AE34" s="633"/>
      <c r="AF34" s="633"/>
      <c r="AG34" s="633"/>
      <c r="AH34" s="633"/>
      <c r="AI34" s="633"/>
      <c r="AJ34" s="633"/>
      <c r="AK34" s="633"/>
      <c r="AL34" s="193"/>
      <c r="AM34" s="632">
        <f>IF(AO34="","",MAX(C34:D43,U34:V43)+1)</f>
        <v>10</v>
      </c>
      <c r="AN34" s="632"/>
      <c r="AO34" s="633" t="str">
        <f>IF('各会計、関係団体の財政状況及び健全化判断比率'!B31="","",'各会計、関係団体の財政状況及び健全化判断比率'!B31)</f>
        <v>水道事業会計</v>
      </c>
      <c r="AP34" s="633"/>
      <c r="AQ34" s="633"/>
      <c r="AR34" s="633"/>
      <c r="AS34" s="633"/>
      <c r="AT34" s="633"/>
      <c r="AU34" s="633"/>
      <c r="AV34" s="633"/>
      <c r="AW34" s="633"/>
      <c r="AX34" s="633"/>
      <c r="AY34" s="633"/>
      <c r="AZ34" s="633"/>
      <c r="BA34" s="633"/>
      <c r="BB34" s="633"/>
      <c r="BC34" s="633"/>
      <c r="BD34" s="193"/>
      <c r="BE34" s="632" t="str">
        <f>IF(BG34="","",MAX(C34:D43,U34:V43,AM34:AN43)+1)</f>
        <v/>
      </c>
      <c r="BF34" s="632"/>
      <c r="BG34" s="633"/>
      <c r="BH34" s="633"/>
      <c r="BI34" s="633"/>
      <c r="BJ34" s="633"/>
      <c r="BK34" s="633"/>
      <c r="BL34" s="633"/>
      <c r="BM34" s="633"/>
      <c r="BN34" s="633"/>
      <c r="BO34" s="633"/>
      <c r="BP34" s="633"/>
      <c r="BQ34" s="633"/>
      <c r="BR34" s="633"/>
      <c r="BS34" s="633"/>
      <c r="BT34" s="633"/>
      <c r="BU34" s="633"/>
      <c r="BV34" s="193"/>
      <c r="BW34" s="632">
        <f>IF(BY34="","",MAX(C34:D43,U34:V43,AM34:AN43,BE34:BF43)+1)</f>
        <v>12</v>
      </c>
      <c r="BX34" s="632"/>
      <c r="BY34" s="633" t="str">
        <f>IF('各会計、関係団体の財政状況及び健全化判断比率'!B68="","",'各会計、関係団体の財政状況及び健全化判断比率'!B68)</f>
        <v>大阪府都市競艇企業団</v>
      </c>
      <c r="BZ34" s="633"/>
      <c r="CA34" s="633"/>
      <c r="CB34" s="633"/>
      <c r="CC34" s="633"/>
      <c r="CD34" s="633"/>
      <c r="CE34" s="633"/>
      <c r="CF34" s="633"/>
      <c r="CG34" s="633"/>
      <c r="CH34" s="633"/>
      <c r="CI34" s="633"/>
      <c r="CJ34" s="633"/>
      <c r="CK34" s="633"/>
      <c r="CL34" s="633"/>
      <c r="CM34" s="633"/>
      <c r="CN34" s="193"/>
      <c r="CO34" s="632">
        <f>IF(CQ34="","",MAX(C34:D43,U34:V43,AM34:AN43,BE34:BF43,BW34:BX43)+1)</f>
        <v>18</v>
      </c>
      <c r="CP34" s="632"/>
      <c r="CQ34" s="633" t="str">
        <f>IF('各会計、関係団体の財政状況及び健全化判断比率'!BS7="","",'各会計、関係団体の財政状況及び健全化判断比率'!BS7)</f>
        <v>吹田市健康づくり推進事業団</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x14ac:dyDescent="0.15">
      <c r="A35" s="166"/>
      <c r="B35" s="192"/>
      <c r="C35" s="632">
        <f>IF(E35="","",C34+1)</f>
        <v>2</v>
      </c>
      <c r="D35" s="632"/>
      <c r="E35" s="633" t="str">
        <f>IF('各会計、関係団体の財政状況及び健全化判断比率'!B8="","",'各会計、関係団体の財政状況及び健全化判断比率'!B8)</f>
        <v>部落有財産特別会計</v>
      </c>
      <c r="F35" s="633"/>
      <c r="G35" s="633"/>
      <c r="H35" s="633"/>
      <c r="I35" s="633"/>
      <c r="J35" s="633"/>
      <c r="K35" s="633"/>
      <c r="L35" s="633"/>
      <c r="M35" s="633"/>
      <c r="N35" s="633"/>
      <c r="O35" s="633"/>
      <c r="P35" s="633"/>
      <c r="Q35" s="633"/>
      <c r="R35" s="633"/>
      <c r="S35" s="633"/>
      <c r="T35" s="193"/>
      <c r="U35" s="632">
        <f>IF(W35="","",U34+1)</f>
        <v>8</v>
      </c>
      <c r="V35" s="632"/>
      <c r="W35" s="633" t="str">
        <f>IF('各会計、関係団体の財政状況及び健全化判断比率'!B29="","",'各会計、関係団体の財政状況及び健全化判断比率'!B29)</f>
        <v>介護保険特別会計</v>
      </c>
      <c r="X35" s="633"/>
      <c r="Y35" s="633"/>
      <c r="Z35" s="633"/>
      <c r="AA35" s="633"/>
      <c r="AB35" s="633"/>
      <c r="AC35" s="633"/>
      <c r="AD35" s="633"/>
      <c r="AE35" s="633"/>
      <c r="AF35" s="633"/>
      <c r="AG35" s="633"/>
      <c r="AH35" s="633"/>
      <c r="AI35" s="633"/>
      <c r="AJ35" s="633"/>
      <c r="AK35" s="633"/>
      <c r="AL35" s="193"/>
      <c r="AM35" s="632">
        <f t="shared" ref="AM35:AM43" si="0">IF(AO35="","",AM34+1)</f>
        <v>11</v>
      </c>
      <c r="AN35" s="632"/>
      <c r="AO35" s="633" t="str">
        <f>IF('各会計、関係団体の財政状況及び健全化判断比率'!B32="","",'各会計、関係団体の財政状況及び健全化判断比率'!B32)</f>
        <v>下水道事業会計</v>
      </c>
      <c r="AP35" s="633"/>
      <c r="AQ35" s="633"/>
      <c r="AR35" s="633"/>
      <c r="AS35" s="633"/>
      <c r="AT35" s="633"/>
      <c r="AU35" s="633"/>
      <c r="AV35" s="633"/>
      <c r="AW35" s="633"/>
      <c r="AX35" s="633"/>
      <c r="AY35" s="633"/>
      <c r="AZ35" s="633"/>
      <c r="BA35" s="633"/>
      <c r="BB35" s="633"/>
      <c r="BC35" s="633"/>
      <c r="BD35" s="193"/>
      <c r="BE35" s="632" t="str">
        <f t="shared" ref="BE35:BE43" si="1">IF(BG35="","",BE34+1)</f>
        <v/>
      </c>
      <c r="BF35" s="632"/>
      <c r="BG35" s="633"/>
      <c r="BH35" s="633"/>
      <c r="BI35" s="633"/>
      <c r="BJ35" s="633"/>
      <c r="BK35" s="633"/>
      <c r="BL35" s="633"/>
      <c r="BM35" s="633"/>
      <c r="BN35" s="633"/>
      <c r="BO35" s="633"/>
      <c r="BP35" s="633"/>
      <c r="BQ35" s="633"/>
      <c r="BR35" s="633"/>
      <c r="BS35" s="633"/>
      <c r="BT35" s="633"/>
      <c r="BU35" s="633"/>
      <c r="BV35" s="193"/>
      <c r="BW35" s="632">
        <f t="shared" ref="BW35:BW43" si="2">IF(BY35="","",BW34+1)</f>
        <v>13</v>
      </c>
      <c r="BX35" s="632"/>
      <c r="BY35" s="633" t="str">
        <f>IF('各会計、関係団体の財政状況及び健全化判断比率'!B69="","",'各会計、関係団体の財政状況及び健全化判断比率'!B69)</f>
        <v>大阪府後期高齢者医療広域連合（一般会計）</v>
      </c>
      <c r="BZ35" s="633"/>
      <c r="CA35" s="633"/>
      <c r="CB35" s="633"/>
      <c r="CC35" s="633"/>
      <c r="CD35" s="633"/>
      <c r="CE35" s="633"/>
      <c r="CF35" s="633"/>
      <c r="CG35" s="633"/>
      <c r="CH35" s="633"/>
      <c r="CI35" s="633"/>
      <c r="CJ35" s="633"/>
      <c r="CK35" s="633"/>
      <c r="CL35" s="633"/>
      <c r="CM35" s="633"/>
      <c r="CN35" s="193"/>
      <c r="CO35" s="632">
        <f t="shared" ref="CO35:CO43" si="3">IF(CQ35="","",CO34+1)</f>
        <v>19</v>
      </c>
      <c r="CP35" s="632"/>
      <c r="CQ35" s="633" t="str">
        <f>IF('各会計、関係団体の財政状況及び健全化判断比率'!BS8="","",'各会計、関係団体の財政状況及び健全化判断比率'!BS8)</f>
        <v>吹田市介護老人保健施設事業団</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15">
      <c r="A36" s="166"/>
      <c r="B36" s="192"/>
      <c r="C36" s="632">
        <f>IF(E36="","",C35+1)</f>
        <v>3</v>
      </c>
      <c r="D36" s="632"/>
      <c r="E36" s="633" t="str">
        <f>IF('各会計、関係団体の財政状況及び健全化判断比率'!B9="","",'各会計、関係団体の財政状況及び健全化判断比率'!B9)</f>
        <v>交通災害・火災等共済特別会計</v>
      </c>
      <c r="F36" s="633"/>
      <c r="G36" s="633"/>
      <c r="H36" s="633"/>
      <c r="I36" s="633"/>
      <c r="J36" s="633"/>
      <c r="K36" s="633"/>
      <c r="L36" s="633"/>
      <c r="M36" s="633"/>
      <c r="N36" s="633"/>
      <c r="O36" s="633"/>
      <c r="P36" s="633"/>
      <c r="Q36" s="633"/>
      <c r="R36" s="633"/>
      <c r="S36" s="633"/>
      <c r="T36" s="193"/>
      <c r="U36" s="632">
        <f t="shared" ref="U36:U43" si="4">IF(W36="","",U35+1)</f>
        <v>9</v>
      </c>
      <c r="V36" s="632"/>
      <c r="W36" s="633" t="str">
        <f>IF('各会計、関係団体の財政状況及び健全化判断比率'!B30="","",'各会計、関係団体の財政状況及び健全化判断比率'!B30)</f>
        <v>後期高齢者医療特別会計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14</v>
      </c>
      <c r="BX36" s="632"/>
      <c r="BY36" s="633" t="str">
        <f>IF('各会計、関係団体の財政状況及び健全化判断比率'!B70="","",'各会計、関係団体の財政状況及び健全化判断比率'!B70)</f>
        <v>大阪府後期高齢者医療広域連合（後期高齢者医療特別会計）</v>
      </c>
      <c r="BZ36" s="633"/>
      <c r="CA36" s="633"/>
      <c r="CB36" s="633"/>
      <c r="CC36" s="633"/>
      <c r="CD36" s="633"/>
      <c r="CE36" s="633"/>
      <c r="CF36" s="633"/>
      <c r="CG36" s="633"/>
      <c r="CH36" s="633"/>
      <c r="CI36" s="633"/>
      <c r="CJ36" s="633"/>
      <c r="CK36" s="633"/>
      <c r="CL36" s="633"/>
      <c r="CM36" s="633"/>
      <c r="CN36" s="193"/>
      <c r="CO36" s="632">
        <f t="shared" si="3"/>
        <v>20</v>
      </c>
      <c r="CP36" s="632"/>
      <c r="CQ36" s="633" t="str">
        <f>IF('各会計、関係団体の財政状況及び健全化判断比率'!BS9="","",'各会計、関係団体の財政状況及び健全化判断比率'!BS9)</f>
        <v>吹田市文化振興事業団</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15">
      <c r="A37" s="166"/>
      <c r="B37" s="192"/>
      <c r="C37" s="632">
        <f>IF(E37="","",C36+1)</f>
        <v>4</v>
      </c>
      <c r="D37" s="632"/>
      <c r="E37" s="633" t="str">
        <f>IF('各会計、関係団体の財政状況及び健全化判断比率'!B10="","",'各会計、関係団体の財政状況及び健全化判断比率'!B10)</f>
        <v>勤労者福祉共済特別会計</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15</v>
      </c>
      <c r="BX37" s="632"/>
      <c r="BY37" s="633" t="str">
        <f>IF('各会計、関係団体の財政状況及び健全化判断比率'!B71="","",'各会計、関係団体の財政状況及び健全化判断比率'!B71)</f>
        <v>淀川右岸水防事務組合</v>
      </c>
      <c r="BZ37" s="633"/>
      <c r="CA37" s="633"/>
      <c r="CB37" s="633"/>
      <c r="CC37" s="633"/>
      <c r="CD37" s="633"/>
      <c r="CE37" s="633"/>
      <c r="CF37" s="633"/>
      <c r="CG37" s="633"/>
      <c r="CH37" s="633"/>
      <c r="CI37" s="633"/>
      <c r="CJ37" s="633"/>
      <c r="CK37" s="633"/>
      <c r="CL37" s="633"/>
      <c r="CM37" s="633"/>
      <c r="CN37" s="193"/>
      <c r="CO37" s="632">
        <f t="shared" si="3"/>
        <v>21</v>
      </c>
      <c r="CP37" s="632"/>
      <c r="CQ37" s="633" t="str">
        <f>IF('各会計、関係団体の財政状況及び健全化判断比率'!BS10="","",'各会計、関係団体の財政状況及び健全化判断比率'!BS10)</f>
        <v>吹田市国際交流協会</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15">
      <c r="A38" s="166"/>
      <c r="B38" s="192"/>
      <c r="C38" s="632">
        <f t="shared" ref="C38:C43" si="5">IF(E38="","",C37+1)</f>
        <v>5</v>
      </c>
      <c r="D38" s="632"/>
      <c r="E38" s="633" t="str">
        <f>IF('各会計、関係団体の財政状況及び健全化判断比率'!B11="","",'各会計、関係団体の財政状況及び健全化判断比率'!B11)</f>
        <v>公共用地先行取得特別会計</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16</v>
      </c>
      <c r="BX38" s="632"/>
      <c r="BY38" s="633" t="str">
        <f>IF('各会計、関係団体の財政状況及び健全化判断比率'!B72="","",'各会計、関係団体の財政状況及び健全化判断比率'!B72)</f>
        <v>大阪広域水道企業団（水道事業会計）</v>
      </c>
      <c r="BZ38" s="633"/>
      <c r="CA38" s="633"/>
      <c r="CB38" s="633"/>
      <c r="CC38" s="633"/>
      <c r="CD38" s="633"/>
      <c r="CE38" s="633"/>
      <c r="CF38" s="633"/>
      <c r="CG38" s="633"/>
      <c r="CH38" s="633"/>
      <c r="CI38" s="633"/>
      <c r="CJ38" s="633"/>
      <c r="CK38" s="633"/>
      <c r="CL38" s="633"/>
      <c r="CM38" s="633"/>
      <c r="CN38" s="193"/>
      <c r="CO38" s="632">
        <f t="shared" si="3"/>
        <v>22</v>
      </c>
      <c r="CP38" s="632"/>
      <c r="CQ38" s="633" t="str">
        <f>IF('各会計、関係団体の財政状況及び健全化判断比率'!BS11="","",'各会計、関係団体の財政状況及び健全化判断比率'!BS11)</f>
        <v>吹田市開発ビル</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15">
      <c r="A39" s="166"/>
      <c r="B39" s="192"/>
      <c r="C39" s="632">
        <f t="shared" si="5"/>
        <v>6</v>
      </c>
      <c r="D39" s="632"/>
      <c r="E39" s="633" t="str">
        <f>IF('各会計、関係団体の財政状況及び健全化判断比率'!B12="","",'各会計、関係団体の財政状況及び健全化判断比率'!B12)</f>
        <v>病院事業債管理特別会計</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17</v>
      </c>
      <c r="BX39" s="632"/>
      <c r="BY39" s="633" t="str">
        <f>IF('各会計、関係団体の財政状況及び健全化判断比率'!B73="","",'各会計、関係団体の財政状況及び健全化判断比率'!B73)</f>
        <v>大阪広域水道企業団（工業用水道事業会計）</v>
      </c>
      <c r="BZ39" s="633"/>
      <c r="CA39" s="633"/>
      <c r="CB39" s="633"/>
      <c r="CC39" s="633"/>
      <c r="CD39" s="633"/>
      <c r="CE39" s="633"/>
      <c r="CF39" s="633"/>
      <c r="CG39" s="633"/>
      <c r="CH39" s="633"/>
      <c r="CI39" s="633"/>
      <c r="CJ39" s="633"/>
      <c r="CK39" s="633"/>
      <c r="CL39" s="633"/>
      <c r="CM39" s="633"/>
      <c r="CN39" s="193"/>
      <c r="CO39" s="632">
        <f t="shared" si="3"/>
        <v>23</v>
      </c>
      <c r="CP39" s="632"/>
      <c r="CQ39" s="633" t="str">
        <f>IF('各会計、関係団体の財政状況及び健全化判断比率'!BS12="","",'各会計、関係団体の財政状況及び健全化判断比率'!BS12)</f>
        <v>千里リサイクルプラザ</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15">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t="str">
        <f t="shared" si="2"/>
        <v/>
      </c>
      <c r="BX40" s="632"/>
      <c r="BY40" s="633" t="str">
        <f>IF('各会計、関係団体の財政状況及び健全化判断比率'!B74="","",'各会計、関係団体の財政状況及び健全化判断比率'!B74)</f>
        <v/>
      </c>
      <c r="BZ40" s="633"/>
      <c r="CA40" s="633"/>
      <c r="CB40" s="633"/>
      <c r="CC40" s="633"/>
      <c r="CD40" s="633"/>
      <c r="CE40" s="633"/>
      <c r="CF40" s="633"/>
      <c r="CG40" s="633"/>
      <c r="CH40" s="633"/>
      <c r="CI40" s="633"/>
      <c r="CJ40" s="633"/>
      <c r="CK40" s="633"/>
      <c r="CL40" s="633"/>
      <c r="CM40" s="633"/>
      <c r="CN40" s="193"/>
      <c r="CO40" s="632">
        <f t="shared" si="3"/>
        <v>24</v>
      </c>
      <c r="CP40" s="632"/>
      <c r="CQ40" s="633" t="str">
        <f>IF('各会計、関係団体の財政状況及び健全化判断比率'!BS13="","",'各会計、関係団体の財政状況及び健全化判断比率'!BS13)</f>
        <v>市立吹田市民病院</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v>
      </c>
      <c r="DH40" s="634"/>
      <c r="DI40" s="197"/>
      <c r="DJ40" s="165"/>
      <c r="DK40" s="165"/>
      <c r="DL40" s="165"/>
      <c r="DM40" s="165"/>
      <c r="DN40" s="165"/>
      <c r="DO40" s="165"/>
    </row>
    <row r="41" spans="1:119" ht="32.25" customHeight="1" x14ac:dyDescent="0.15">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t="str">
        <f t="shared" si="2"/>
        <v/>
      </c>
      <c r="BX41" s="632"/>
      <c r="BY41" s="633" t="str">
        <f>IF('各会計、関係団体の財政状況及び健全化判断比率'!B75="","",'各会計、関係団体の財政状況及び健全化判断比率'!B75)</f>
        <v/>
      </c>
      <c r="BZ41" s="633"/>
      <c r="CA41" s="633"/>
      <c r="CB41" s="633"/>
      <c r="CC41" s="633"/>
      <c r="CD41" s="633"/>
      <c r="CE41" s="633"/>
      <c r="CF41" s="633"/>
      <c r="CG41" s="633"/>
      <c r="CH41" s="633"/>
      <c r="CI41" s="633"/>
      <c r="CJ41" s="633"/>
      <c r="CK41" s="633"/>
      <c r="CL41" s="633"/>
      <c r="CM41" s="633"/>
      <c r="CN41" s="193"/>
      <c r="CO41" s="632">
        <f t="shared" si="3"/>
        <v>25</v>
      </c>
      <c r="CP41" s="632"/>
      <c r="CQ41" s="633" t="str">
        <f>IF('各会計、関係団体の財政状況及び健全化判断比率'!BS14="","",'各会計、関係団体の財政状況及び健全化判断比率'!BS14)</f>
        <v>大阪外環状鉄道</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15">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15">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194</v>
      </c>
      <c r="C46" s="165"/>
      <c r="D46" s="165"/>
      <c r="E46" s="165" t="s">
        <v>195</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196</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197</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198</v>
      </c>
    </row>
    <row r="50" spans="5:5" x14ac:dyDescent="0.15">
      <c r="E50" s="167" t="s">
        <v>199</v>
      </c>
    </row>
    <row r="51" spans="5:5" x14ac:dyDescent="0.15">
      <c r="E51" s="167" t="s">
        <v>200</v>
      </c>
    </row>
    <row r="52" spans="5:5" x14ac:dyDescent="0.15">
      <c r="E52" s="167" t="s">
        <v>201</v>
      </c>
    </row>
    <row r="53" spans="5:5" x14ac:dyDescent="0.15">
      <c r="E53" s="167" t="s">
        <v>202</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PVNcTuKTPV0X5fZzQZUPtaTaNXedyPQdpmTSE2NbOEZQIpbgO+n+FCem7odWPdbSrfmHNIB1Va/xDKqZTYe9xw==" saltValue="lUgcQAgXtNbPsAxyFldZL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551</v>
      </c>
      <c r="G33" s="29" t="s">
        <v>552</v>
      </c>
      <c r="H33" s="29" t="s">
        <v>553</v>
      </c>
      <c r="I33" s="29" t="s">
        <v>554</v>
      </c>
      <c r="J33" s="30" t="s">
        <v>555</v>
      </c>
      <c r="K33" s="22"/>
      <c r="L33" s="22"/>
      <c r="M33" s="22"/>
      <c r="N33" s="22"/>
      <c r="O33" s="22"/>
      <c r="P33" s="22"/>
    </row>
    <row r="34" spans="1:16" ht="39" customHeight="1" x14ac:dyDescent="0.15">
      <c r="A34" s="22"/>
      <c r="B34" s="31"/>
      <c r="C34" s="1224" t="s">
        <v>557</v>
      </c>
      <c r="D34" s="1224"/>
      <c r="E34" s="1225"/>
      <c r="F34" s="32" t="s">
        <v>558</v>
      </c>
      <c r="G34" s="33" t="s">
        <v>559</v>
      </c>
      <c r="H34" s="33" t="s">
        <v>560</v>
      </c>
      <c r="I34" s="33" t="s">
        <v>561</v>
      </c>
      <c r="J34" s="34" t="s">
        <v>562</v>
      </c>
      <c r="K34" s="22"/>
      <c r="L34" s="22"/>
      <c r="M34" s="22"/>
      <c r="N34" s="22"/>
      <c r="O34" s="22"/>
      <c r="P34" s="22"/>
    </row>
    <row r="35" spans="1:16" ht="39" customHeight="1" x14ac:dyDescent="0.15">
      <c r="A35" s="22"/>
      <c r="B35" s="35"/>
      <c r="C35" s="1218" t="s">
        <v>563</v>
      </c>
      <c r="D35" s="1219"/>
      <c r="E35" s="1220"/>
      <c r="F35" s="36">
        <v>7.11</v>
      </c>
      <c r="G35" s="37">
        <v>6.52</v>
      </c>
      <c r="H35" s="37">
        <v>5.47</v>
      </c>
      <c r="I35" s="37">
        <v>5.83</v>
      </c>
      <c r="J35" s="38">
        <v>5.27</v>
      </c>
      <c r="K35" s="22"/>
      <c r="L35" s="22"/>
      <c r="M35" s="22"/>
      <c r="N35" s="22"/>
      <c r="O35" s="22"/>
      <c r="P35" s="22"/>
    </row>
    <row r="36" spans="1:16" ht="39" customHeight="1" x14ac:dyDescent="0.15">
      <c r="A36" s="22"/>
      <c r="B36" s="35"/>
      <c r="C36" s="1218" t="s">
        <v>564</v>
      </c>
      <c r="D36" s="1219"/>
      <c r="E36" s="1220"/>
      <c r="F36" s="36" t="s">
        <v>509</v>
      </c>
      <c r="G36" s="37" t="s">
        <v>509</v>
      </c>
      <c r="H36" s="37" t="s">
        <v>509</v>
      </c>
      <c r="I36" s="37" t="s">
        <v>509</v>
      </c>
      <c r="J36" s="38">
        <v>4.37</v>
      </c>
      <c r="K36" s="22"/>
      <c r="L36" s="22"/>
      <c r="M36" s="22"/>
      <c r="N36" s="22"/>
      <c r="O36" s="22"/>
      <c r="P36" s="22"/>
    </row>
    <row r="37" spans="1:16" ht="39" customHeight="1" x14ac:dyDescent="0.15">
      <c r="A37" s="22"/>
      <c r="B37" s="35"/>
      <c r="C37" s="1218" t="s">
        <v>565</v>
      </c>
      <c r="D37" s="1219"/>
      <c r="E37" s="1220"/>
      <c r="F37" s="36">
        <v>3.02</v>
      </c>
      <c r="G37" s="37">
        <v>1.65</v>
      </c>
      <c r="H37" s="37">
        <v>0.24</v>
      </c>
      <c r="I37" s="37">
        <v>0.74</v>
      </c>
      <c r="J37" s="38">
        <v>3.57</v>
      </c>
      <c r="K37" s="22"/>
      <c r="L37" s="22"/>
      <c r="M37" s="22"/>
      <c r="N37" s="22"/>
      <c r="O37" s="22"/>
      <c r="P37" s="22"/>
    </row>
    <row r="38" spans="1:16" ht="39" customHeight="1" x14ac:dyDescent="0.15">
      <c r="A38" s="22"/>
      <c r="B38" s="35"/>
      <c r="C38" s="1218" t="s">
        <v>566</v>
      </c>
      <c r="D38" s="1219"/>
      <c r="E38" s="1220"/>
      <c r="F38" s="36">
        <v>0.47</v>
      </c>
      <c r="G38" s="37">
        <v>0.56000000000000005</v>
      </c>
      <c r="H38" s="37">
        <v>0.43</v>
      </c>
      <c r="I38" s="37">
        <v>0.83</v>
      </c>
      <c r="J38" s="38">
        <v>0.88</v>
      </c>
      <c r="K38" s="22"/>
      <c r="L38" s="22"/>
      <c r="M38" s="22"/>
      <c r="N38" s="22"/>
      <c r="O38" s="22"/>
      <c r="P38" s="22"/>
    </row>
    <row r="39" spans="1:16" ht="39" customHeight="1" x14ac:dyDescent="0.15">
      <c r="A39" s="22"/>
      <c r="B39" s="35"/>
      <c r="C39" s="1218" t="s">
        <v>567</v>
      </c>
      <c r="D39" s="1219"/>
      <c r="E39" s="1220"/>
      <c r="F39" s="36">
        <v>0.18</v>
      </c>
      <c r="G39" s="37">
        <v>0.18</v>
      </c>
      <c r="H39" s="37">
        <v>0.18</v>
      </c>
      <c r="I39" s="37">
        <v>0.17</v>
      </c>
      <c r="J39" s="38">
        <v>0.19</v>
      </c>
      <c r="K39" s="22"/>
      <c r="L39" s="22"/>
      <c r="M39" s="22"/>
      <c r="N39" s="22"/>
      <c r="O39" s="22"/>
      <c r="P39" s="22"/>
    </row>
    <row r="40" spans="1:16" ht="39" customHeight="1" x14ac:dyDescent="0.15">
      <c r="A40" s="22"/>
      <c r="B40" s="35"/>
      <c r="C40" s="1218" t="s">
        <v>568</v>
      </c>
      <c r="D40" s="1219"/>
      <c r="E40" s="1220"/>
      <c r="F40" s="36">
        <v>0</v>
      </c>
      <c r="G40" s="37">
        <v>0</v>
      </c>
      <c r="H40" s="37">
        <v>0</v>
      </c>
      <c r="I40" s="37">
        <v>0.01</v>
      </c>
      <c r="J40" s="38">
        <v>0.01</v>
      </c>
      <c r="K40" s="22"/>
      <c r="L40" s="22"/>
      <c r="M40" s="22"/>
      <c r="N40" s="22"/>
      <c r="O40" s="22"/>
      <c r="P40" s="22"/>
    </row>
    <row r="41" spans="1:16" ht="39" customHeight="1" x14ac:dyDescent="0.15">
      <c r="A41" s="22"/>
      <c r="B41" s="35"/>
      <c r="C41" s="1218" t="s">
        <v>569</v>
      </c>
      <c r="D41" s="1219"/>
      <c r="E41" s="1220"/>
      <c r="F41" s="36">
        <v>0.01</v>
      </c>
      <c r="G41" s="37">
        <v>0</v>
      </c>
      <c r="H41" s="37">
        <v>0</v>
      </c>
      <c r="I41" s="37">
        <v>0</v>
      </c>
      <c r="J41" s="38">
        <v>0</v>
      </c>
      <c r="K41" s="22"/>
      <c r="L41" s="22"/>
      <c r="M41" s="22"/>
      <c r="N41" s="22"/>
      <c r="O41" s="22"/>
      <c r="P41" s="22"/>
    </row>
    <row r="42" spans="1:16" ht="39" customHeight="1" x14ac:dyDescent="0.15">
      <c r="A42" s="22"/>
      <c r="B42" s="39"/>
      <c r="C42" s="1218" t="s">
        <v>570</v>
      </c>
      <c r="D42" s="1219"/>
      <c r="E42" s="1220"/>
      <c r="F42" s="36" t="s">
        <v>509</v>
      </c>
      <c r="G42" s="37" t="s">
        <v>509</v>
      </c>
      <c r="H42" s="37" t="s">
        <v>509</v>
      </c>
      <c r="I42" s="37" t="s">
        <v>509</v>
      </c>
      <c r="J42" s="38" t="s">
        <v>509</v>
      </c>
      <c r="K42" s="22"/>
      <c r="L42" s="22"/>
      <c r="M42" s="22"/>
      <c r="N42" s="22"/>
      <c r="O42" s="22"/>
      <c r="P42" s="22"/>
    </row>
    <row r="43" spans="1:16" ht="39" customHeight="1" thickBot="1" x14ac:dyDescent="0.2">
      <c r="A43" s="22"/>
      <c r="B43" s="40"/>
      <c r="C43" s="1221" t="s">
        <v>571</v>
      </c>
      <c r="D43" s="1222"/>
      <c r="E43" s="1223"/>
      <c r="F43" s="41">
        <v>3.62</v>
      </c>
      <c r="G43" s="42">
        <v>1.21</v>
      </c>
      <c r="H43" s="42">
        <v>2.0099999999999998</v>
      </c>
      <c r="I43" s="42">
        <v>3.68</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efyyqr2YMM7YZ/SH+IXDgP3V556LfmYCdsbVRGyCeDvSAsEdgydX/N9KIPHFKZMs5yC0GxOvwDTcvHt6OuVH7Q==" saltValue="v+vHW2GFQfSOtQmOzQ0L2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551</v>
      </c>
      <c r="L44" s="56" t="s">
        <v>552</v>
      </c>
      <c r="M44" s="56" t="s">
        <v>553</v>
      </c>
      <c r="N44" s="56" t="s">
        <v>554</v>
      </c>
      <c r="O44" s="57" t="s">
        <v>555</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6850</v>
      </c>
      <c r="L45" s="60">
        <v>6690</v>
      </c>
      <c r="M45" s="60">
        <v>5840</v>
      </c>
      <c r="N45" s="60">
        <v>5624</v>
      </c>
      <c r="O45" s="61">
        <v>5351</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509</v>
      </c>
      <c r="L46" s="64" t="s">
        <v>509</v>
      </c>
      <c r="M46" s="64" t="s">
        <v>509</v>
      </c>
      <c r="N46" s="64" t="s">
        <v>509</v>
      </c>
      <c r="O46" s="65" t="s">
        <v>509</v>
      </c>
      <c r="P46" s="48"/>
      <c r="Q46" s="48"/>
      <c r="R46" s="48"/>
      <c r="S46" s="48"/>
      <c r="T46" s="48"/>
      <c r="U46" s="48"/>
    </row>
    <row r="47" spans="1:21" ht="30.75" customHeight="1" x14ac:dyDescent="0.15">
      <c r="A47" s="48"/>
      <c r="B47" s="1236"/>
      <c r="C47" s="1237"/>
      <c r="D47" s="62"/>
      <c r="E47" s="1228" t="s">
        <v>14</v>
      </c>
      <c r="F47" s="1228"/>
      <c r="G47" s="1228"/>
      <c r="H47" s="1228"/>
      <c r="I47" s="1228"/>
      <c r="J47" s="1229"/>
      <c r="K47" s="63">
        <v>5</v>
      </c>
      <c r="L47" s="64" t="s">
        <v>509</v>
      </c>
      <c r="M47" s="64" t="s">
        <v>509</v>
      </c>
      <c r="N47" s="64" t="s">
        <v>509</v>
      </c>
      <c r="O47" s="65" t="s">
        <v>509</v>
      </c>
      <c r="P47" s="48"/>
      <c r="Q47" s="48"/>
      <c r="R47" s="48"/>
      <c r="S47" s="48"/>
      <c r="T47" s="48"/>
      <c r="U47" s="48"/>
    </row>
    <row r="48" spans="1:21" ht="30.75" customHeight="1" x14ac:dyDescent="0.15">
      <c r="A48" s="48"/>
      <c r="B48" s="1236"/>
      <c r="C48" s="1237"/>
      <c r="D48" s="62"/>
      <c r="E48" s="1228" t="s">
        <v>15</v>
      </c>
      <c r="F48" s="1228"/>
      <c r="G48" s="1228"/>
      <c r="H48" s="1228"/>
      <c r="I48" s="1228"/>
      <c r="J48" s="1229"/>
      <c r="K48" s="63">
        <v>2431</v>
      </c>
      <c r="L48" s="64">
        <v>2652</v>
      </c>
      <c r="M48" s="64">
        <v>2683</v>
      </c>
      <c r="N48" s="64">
        <v>2584</v>
      </c>
      <c r="O48" s="65">
        <v>2145</v>
      </c>
      <c r="P48" s="48"/>
      <c r="Q48" s="48"/>
      <c r="R48" s="48"/>
      <c r="S48" s="48"/>
      <c r="T48" s="48"/>
      <c r="U48" s="48"/>
    </row>
    <row r="49" spans="1:21" ht="30.75" customHeight="1" x14ac:dyDescent="0.15">
      <c r="A49" s="48"/>
      <c r="B49" s="1236"/>
      <c r="C49" s="1237"/>
      <c r="D49" s="62"/>
      <c r="E49" s="1228" t="s">
        <v>16</v>
      </c>
      <c r="F49" s="1228"/>
      <c r="G49" s="1228"/>
      <c r="H49" s="1228"/>
      <c r="I49" s="1228"/>
      <c r="J49" s="1229"/>
      <c r="K49" s="63" t="s">
        <v>509</v>
      </c>
      <c r="L49" s="64" t="s">
        <v>509</v>
      </c>
      <c r="M49" s="64" t="s">
        <v>509</v>
      </c>
      <c r="N49" s="64" t="s">
        <v>509</v>
      </c>
      <c r="O49" s="65" t="s">
        <v>509</v>
      </c>
      <c r="P49" s="48"/>
      <c r="Q49" s="48"/>
      <c r="R49" s="48"/>
      <c r="S49" s="48"/>
      <c r="T49" s="48"/>
      <c r="U49" s="48"/>
    </row>
    <row r="50" spans="1:21" ht="30.75" customHeight="1" x14ac:dyDescent="0.15">
      <c r="A50" s="48"/>
      <c r="B50" s="1236"/>
      <c r="C50" s="1237"/>
      <c r="D50" s="62"/>
      <c r="E50" s="1228" t="s">
        <v>17</v>
      </c>
      <c r="F50" s="1228"/>
      <c r="G50" s="1228"/>
      <c r="H50" s="1228"/>
      <c r="I50" s="1228"/>
      <c r="J50" s="1229"/>
      <c r="K50" s="63">
        <v>316</v>
      </c>
      <c r="L50" s="64">
        <v>311</v>
      </c>
      <c r="M50" s="64">
        <v>308</v>
      </c>
      <c r="N50" s="64">
        <v>303</v>
      </c>
      <c r="O50" s="65">
        <v>310</v>
      </c>
      <c r="P50" s="48"/>
      <c r="Q50" s="48"/>
      <c r="R50" s="48"/>
      <c r="S50" s="48"/>
      <c r="T50" s="48"/>
      <c r="U50" s="48"/>
    </row>
    <row r="51" spans="1:21" ht="30.75" customHeight="1" x14ac:dyDescent="0.15">
      <c r="A51" s="48"/>
      <c r="B51" s="1238"/>
      <c r="C51" s="1239"/>
      <c r="D51" s="66"/>
      <c r="E51" s="1228" t="s">
        <v>18</v>
      </c>
      <c r="F51" s="1228"/>
      <c r="G51" s="1228"/>
      <c r="H51" s="1228"/>
      <c r="I51" s="1228"/>
      <c r="J51" s="1229"/>
      <c r="K51" s="63" t="s">
        <v>509</v>
      </c>
      <c r="L51" s="64" t="s">
        <v>509</v>
      </c>
      <c r="M51" s="64" t="s">
        <v>509</v>
      </c>
      <c r="N51" s="64" t="s">
        <v>509</v>
      </c>
      <c r="O51" s="65" t="s">
        <v>509</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10533</v>
      </c>
      <c r="L52" s="64">
        <v>10631</v>
      </c>
      <c r="M52" s="64">
        <v>9785</v>
      </c>
      <c r="N52" s="64">
        <v>10086</v>
      </c>
      <c r="O52" s="65">
        <v>9500</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-931</v>
      </c>
      <c r="L53" s="69">
        <v>-978</v>
      </c>
      <c r="M53" s="69">
        <v>-954</v>
      </c>
      <c r="N53" s="69">
        <v>-1575</v>
      </c>
      <c r="O53" s="70">
        <v>-1694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kvTv1mH56vMwdfCxCGMHu8z34qeaGHi41gyT6La5dGF2qy7U8fMukPpJYxHGT4y+LuETtIdCx0RBvV8uKZa3Jw==" saltValue="3J4V7I3zxYCTbxPp8HXyB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551</v>
      </c>
      <c r="J40" s="79" t="s">
        <v>552</v>
      </c>
      <c r="K40" s="79" t="s">
        <v>553</v>
      </c>
      <c r="L40" s="79" t="s">
        <v>554</v>
      </c>
      <c r="M40" s="80" t="s">
        <v>555</v>
      </c>
    </row>
    <row r="41" spans="2:13" ht="27.75" customHeight="1" x14ac:dyDescent="0.15">
      <c r="B41" s="1242" t="s">
        <v>24</v>
      </c>
      <c r="C41" s="1243"/>
      <c r="D41" s="81"/>
      <c r="E41" s="1248" t="s">
        <v>25</v>
      </c>
      <c r="F41" s="1248"/>
      <c r="G41" s="1248"/>
      <c r="H41" s="1249"/>
      <c r="I41" s="82">
        <v>47949</v>
      </c>
      <c r="J41" s="83">
        <v>50343</v>
      </c>
      <c r="K41" s="83">
        <v>49603</v>
      </c>
      <c r="L41" s="83">
        <v>50699</v>
      </c>
      <c r="M41" s="84">
        <v>55158</v>
      </c>
    </row>
    <row r="42" spans="2:13" ht="27.75" customHeight="1" x14ac:dyDescent="0.15">
      <c r="B42" s="1244"/>
      <c r="C42" s="1245"/>
      <c r="D42" s="85"/>
      <c r="E42" s="1250" t="s">
        <v>26</v>
      </c>
      <c r="F42" s="1250"/>
      <c r="G42" s="1250"/>
      <c r="H42" s="1251"/>
      <c r="I42" s="86">
        <v>4140</v>
      </c>
      <c r="J42" s="87">
        <v>4075</v>
      </c>
      <c r="K42" s="87">
        <v>3844</v>
      </c>
      <c r="L42" s="87">
        <v>3720</v>
      </c>
      <c r="M42" s="88">
        <v>3478</v>
      </c>
    </row>
    <row r="43" spans="2:13" ht="27.75" customHeight="1" x14ac:dyDescent="0.15">
      <c r="B43" s="1244"/>
      <c r="C43" s="1245"/>
      <c r="D43" s="85"/>
      <c r="E43" s="1250" t="s">
        <v>27</v>
      </c>
      <c r="F43" s="1250"/>
      <c r="G43" s="1250"/>
      <c r="H43" s="1251"/>
      <c r="I43" s="86">
        <v>27781</v>
      </c>
      <c r="J43" s="87">
        <v>25088</v>
      </c>
      <c r="K43" s="87">
        <v>26418</v>
      </c>
      <c r="L43" s="87">
        <v>24626</v>
      </c>
      <c r="M43" s="88">
        <v>23109</v>
      </c>
    </row>
    <row r="44" spans="2:13" ht="27.75" customHeight="1" x14ac:dyDescent="0.15">
      <c r="B44" s="1244"/>
      <c r="C44" s="1245"/>
      <c r="D44" s="85"/>
      <c r="E44" s="1250" t="s">
        <v>28</v>
      </c>
      <c r="F44" s="1250"/>
      <c r="G44" s="1250"/>
      <c r="H44" s="1251"/>
      <c r="I44" s="86" t="s">
        <v>509</v>
      </c>
      <c r="J44" s="87" t="s">
        <v>509</v>
      </c>
      <c r="K44" s="87" t="s">
        <v>509</v>
      </c>
      <c r="L44" s="87" t="s">
        <v>509</v>
      </c>
      <c r="M44" s="88" t="s">
        <v>509</v>
      </c>
    </row>
    <row r="45" spans="2:13" ht="27.75" customHeight="1" x14ac:dyDescent="0.15">
      <c r="B45" s="1244"/>
      <c r="C45" s="1245"/>
      <c r="D45" s="85"/>
      <c r="E45" s="1250" t="s">
        <v>29</v>
      </c>
      <c r="F45" s="1250"/>
      <c r="G45" s="1250"/>
      <c r="H45" s="1251"/>
      <c r="I45" s="86">
        <v>18172</v>
      </c>
      <c r="J45" s="87">
        <v>19207</v>
      </c>
      <c r="K45" s="87">
        <v>16839</v>
      </c>
      <c r="L45" s="87">
        <v>17033</v>
      </c>
      <c r="M45" s="88">
        <v>16671</v>
      </c>
    </row>
    <row r="46" spans="2:13" ht="27.75" customHeight="1" x14ac:dyDescent="0.15">
      <c r="B46" s="1244"/>
      <c r="C46" s="1245"/>
      <c r="D46" s="89"/>
      <c r="E46" s="1250" t="s">
        <v>30</v>
      </c>
      <c r="F46" s="1250"/>
      <c r="G46" s="1250"/>
      <c r="H46" s="1251"/>
      <c r="I46" s="86" t="s">
        <v>509</v>
      </c>
      <c r="J46" s="87" t="s">
        <v>509</v>
      </c>
      <c r="K46" s="87" t="s">
        <v>509</v>
      </c>
      <c r="L46" s="87" t="s">
        <v>509</v>
      </c>
      <c r="M46" s="88" t="s">
        <v>509</v>
      </c>
    </row>
    <row r="47" spans="2:13" ht="27.75" customHeight="1" x14ac:dyDescent="0.15">
      <c r="B47" s="1244"/>
      <c r="C47" s="1245"/>
      <c r="D47" s="90"/>
      <c r="E47" s="1252" t="s">
        <v>31</v>
      </c>
      <c r="F47" s="1253"/>
      <c r="G47" s="1253"/>
      <c r="H47" s="1254"/>
      <c r="I47" s="86" t="s">
        <v>509</v>
      </c>
      <c r="J47" s="87" t="s">
        <v>509</v>
      </c>
      <c r="K47" s="87" t="s">
        <v>509</v>
      </c>
      <c r="L47" s="87" t="s">
        <v>509</v>
      </c>
      <c r="M47" s="88" t="s">
        <v>509</v>
      </c>
    </row>
    <row r="48" spans="2:13" ht="27.75" customHeight="1" x14ac:dyDescent="0.15">
      <c r="B48" s="1244"/>
      <c r="C48" s="1245"/>
      <c r="D48" s="85"/>
      <c r="E48" s="1250" t="s">
        <v>32</v>
      </c>
      <c r="F48" s="1250"/>
      <c r="G48" s="1250"/>
      <c r="H48" s="1251"/>
      <c r="I48" s="86" t="s">
        <v>509</v>
      </c>
      <c r="J48" s="87" t="s">
        <v>509</v>
      </c>
      <c r="K48" s="87" t="s">
        <v>509</v>
      </c>
      <c r="L48" s="87" t="s">
        <v>509</v>
      </c>
      <c r="M48" s="88" t="s">
        <v>509</v>
      </c>
    </row>
    <row r="49" spans="2:13" ht="27.75" customHeight="1" x14ac:dyDescent="0.15">
      <c r="B49" s="1246"/>
      <c r="C49" s="1247"/>
      <c r="D49" s="85"/>
      <c r="E49" s="1250" t="s">
        <v>33</v>
      </c>
      <c r="F49" s="1250"/>
      <c r="G49" s="1250"/>
      <c r="H49" s="1251"/>
      <c r="I49" s="86" t="s">
        <v>509</v>
      </c>
      <c r="J49" s="87" t="s">
        <v>509</v>
      </c>
      <c r="K49" s="87" t="s">
        <v>509</v>
      </c>
      <c r="L49" s="87" t="s">
        <v>509</v>
      </c>
      <c r="M49" s="88" t="s">
        <v>509</v>
      </c>
    </row>
    <row r="50" spans="2:13" ht="27.75" customHeight="1" x14ac:dyDescent="0.15">
      <c r="B50" s="1255" t="s">
        <v>34</v>
      </c>
      <c r="C50" s="1256"/>
      <c r="D50" s="91"/>
      <c r="E50" s="1250" t="s">
        <v>35</v>
      </c>
      <c r="F50" s="1250"/>
      <c r="G50" s="1250"/>
      <c r="H50" s="1251"/>
      <c r="I50" s="86">
        <v>25515</v>
      </c>
      <c r="J50" s="87">
        <v>27769</v>
      </c>
      <c r="K50" s="87">
        <v>28788</v>
      </c>
      <c r="L50" s="87">
        <v>25551</v>
      </c>
      <c r="M50" s="88">
        <v>24396</v>
      </c>
    </row>
    <row r="51" spans="2:13" ht="27.75" customHeight="1" x14ac:dyDescent="0.15">
      <c r="B51" s="1244"/>
      <c r="C51" s="1245"/>
      <c r="D51" s="85"/>
      <c r="E51" s="1250" t="s">
        <v>36</v>
      </c>
      <c r="F51" s="1250"/>
      <c r="G51" s="1250"/>
      <c r="H51" s="1251"/>
      <c r="I51" s="86">
        <v>31637</v>
      </c>
      <c r="J51" s="87">
        <v>33973</v>
      </c>
      <c r="K51" s="87">
        <v>33865</v>
      </c>
      <c r="L51" s="87">
        <v>31913</v>
      </c>
      <c r="M51" s="88">
        <v>32661</v>
      </c>
    </row>
    <row r="52" spans="2:13" ht="27.75" customHeight="1" x14ac:dyDescent="0.15">
      <c r="B52" s="1246"/>
      <c r="C52" s="1247"/>
      <c r="D52" s="85"/>
      <c r="E52" s="1250" t="s">
        <v>37</v>
      </c>
      <c r="F52" s="1250"/>
      <c r="G52" s="1250"/>
      <c r="H52" s="1251"/>
      <c r="I52" s="86">
        <v>74106</v>
      </c>
      <c r="J52" s="87">
        <v>73316</v>
      </c>
      <c r="K52" s="87">
        <v>72050</v>
      </c>
      <c r="L52" s="87">
        <v>69561</v>
      </c>
      <c r="M52" s="88">
        <v>68995</v>
      </c>
    </row>
    <row r="53" spans="2:13" ht="27.75" customHeight="1" thickBot="1" x14ac:dyDescent="0.2">
      <c r="B53" s="1257" t="s">
        <v>38</v>
      </c>
      <c r="C53" s="1258"/>
      <c r="D53" s="92"/>
      <c r="E53" s="1259" t="s">
        <v>39</v>
      </c>
      <c r="F53" s="1259"/>
      <c r="G53" s="1259"/>
      <c r="H53" s="1260"/>
      <c r="I53" s="93">
        <v>-33214</v>
      </c>
      <c r="J53" s="94">
        <v>-36345</v>
      </c>
      <c r="K53" s="94">
        <v>-37998</v>
      </c>
      <c r="L53" s="94">
        <v>-30946</v>
      </c>
      <c r="M53" s="95">
        <v>-27636</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A+vr5gi6el33Cz4JncdvJhpyBasN5oQM09NI0S2jb65+KEhmkm1QOUayVk+lKuZvb/DDEJahZrF8hMDGMsSgXQ==" saltValue="IAxCe/4r9gq2evEF5BxXf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553</v>
      </c>
      <c r="G54" s="104" t="s">
        <v>554</v>
      </c>
      <c r="H54" s="105" t="s">
        <v>555</v>
      </c>
    </row>
    <row r="55" spans="2:8" ht="52.5" customHeight="1" x14ac:dyDescent="0.15">
      <c r="B55" s="106"/>
      <c r="C55" s="1269" t="s">
        <v>42</v>
      </c>
      <c r="D55" s="1269"/>
      <c r="E55" s="1270"/>
      <c r="F55" s="107">
        <v>10544</v>
      </c>
      <c r="G55" s="107">
        <v>10628</v>
      </c>
      <c r="H55" s="108">
        <v>10891</v>
      </c>
    </row>
    <row r="56" spans="2:8" ht="52.5" customHeight="1" x14ac:dyDescent="0.15">
      <c r="B56" s="109"/>
      <c r="C56" s="1271" t="s">
        <v>43</v>
      </c>
      <c r="D56" s="1271"/>
      <c r="E56" s="1272"/>
      <c r="F56" s="110" t="s">
        <v>509</v>
      </c>
      <c r="G56" s="110" t="s">
        <v>509</v>
      </c>
      <c r="H56" s="111" t="s">
        <v>509</v>
      </c>
    </row>
    <row r="57" spans="2:8" ht="53.25" customHeight="1" x14ac:dyDescent="0.15">
      <c r="B57" s="109"/>
      <c r="C57" s="1273" t="s">
        <v>44</v>
      </c>
      <c r="D57" s="1273"/>
      <c r="E57" s="1274"/>
      <c r="F57" s="112">
        <v>16319</v>
      </c>
      <c r="G57" s="112">
        <v>12552</v>
      </c>
      <c r="H57" s="113">
        <v>11183</v>
      </c>
    </row>
    <row r="58" spans="2:8" ht="45.75" customHeight="1" x14ac:dyDescent="0.15">
      <c r="B58" s="114"/>
      <c r="C58" s="1261" t="s">
        <v>596</v>
      </c>
      <c r="D58" s="1262"/>
      <c r="E58" s="1263"/>
      <c r="F58" s="115">
        <v>6987</v>
      </c>
      <c r="G58" s="115">
        <v>5988</v>
      </c>
      <c r="H58" s="116">
        <v>5149</v>
      </c>
    </row>
    <row r="59" spans="2:8" ht="45.75" customHeight="1" x14ac:dyDescent="0.15">
      <c r="B59" s="114"/>
      <c r="C59" s="1261" t="s">
        <v>597</v>
      </c>
      <c r="D59" s="1262"/>
      <c r="E59" s="1263"/>
      <c r="F59" s="115">
        <v>2224</v>
      </c>
      <c r="G59" s="115">
        <v>2153</v>
      </c>
      <c r="H59" s="116">
        <v>1964</v>
      </c>
    </row>
    <row r="60" spans="2:8" ht="45.75" customHeight="1" x14ac:dyDescent="0.15">
      <c r="B60" s="114"/>
      <c r="C60" s="1261" t="s">
        <v>598</v>
      </c>
      <c r="D60" s="1262"/>
      <c r="E60" s="1263"/>
      <c r="F60" s="115">
        <v>3658</v>
      </c>
      <c r="G60" s="115">
        <v>878</v>
      </c>
      <c r="H60" s="116">
        <v>941</v>
      </c>
    </row>
    <row r="61" spans="2:8" ht="45.75" customHeight="1" x14ac:dyDescent="0.15">
      <c r="B61" s="114"/>
      <c r="C61" s="1261" t="s">
        <v>599</v>
      </c>
      <c r="D61" s="1262"/>
      <c r="E61" s="1263"/>
      <c r="F61" s="115">
        <v>1222</v>
      </c>
      <c r="G61" s="115">
        <v>1080</v>
      </c>
      <c r="H61" s="116">
        <v>765</v>
      </c>
    </row>
    <row r="62" spans="2:8" ht="45.75" customHeight="1" thickBot="1" x14ac:dyDescent="0.2">
      <c r="B62" s="117"/>
      <c r="C62" s="1264" t="s">
        <v>600</v>
      </c>
      <c r="D62" s="1265"/>
      <c r="E62" s="1266"/>
      <c r="F62" s="118">
        <v>549</v>
      </c>
      <c r="G62" s="118">
        <v>549</v>
      </c>
      <c r="H62" s="119">
        <v>554</v>
      </c>
    </row>
    <row r="63" spans="2:8" ht="52.5" customHeight="1" thickBot="1" x14ac:dyDescent="0.2">
      <c r="B63" s="120"/>
      <c r="C63" s="1267" t="s">
        <v>45</v>
      </c>
      <c r="D63" s="1267"/>
      <c r="E63" s="1268"/>
      <c r="F63" s="121">
        <v>26863</v>
      </c>
      <c r="G63" s="121">
        <v>23180</v>
      </c>
      <c r="H63" s="122">
        <v>22074</v>
      </c>
    </row>
    <row r="64" spans="2:8" ht="15" customHeight="1" x14ac:dyDescent="0.15"/>
    <row r="65" ht="0" hidden="1" customHeight="1" x14ac:dyDescent="0.15"/>
    <row r="66" ht="0" hidden="1" customHeight="1" x14ac:dyDescent="0.15"/>
  </sheetData>
  <sheetProtection algorithmName="SHA-512" hashValue="b68sHTFs0jocJZruufd9vfXe89XwAaies6S3ZMJRYEEu5yN7vByYuI1WJQjjJ7fwnr9cM14x2kN5VmvikMcMwQ==" saltValue="/KAiwzslVc0pdM3LL33Nr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602</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602</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603</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604</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75" t="s">
        <v>605</v>
      </c>
      <c r="AO43" s="1276"/>
      <c r="AP43" s="1276"/>
      <c r="AQ43" s="1276"/>
      <c r="AR43" s="1276"/>
      <c r="AS43" s="1276"/>
      <c r="AT43" s="1276"/>
      <c r="AU43" s="1276"/>
      <c r="AV43" s="1276"/>
      <c r="AW43" s="1276"/>
      <c r="AX43" s="1276"/>
      <c r="AY43" s="1276"/>
      <c r="AZ43" s="1276"/>
      <c r="BA43" s="1276"/>
      <c r="BB43" s="1276"/>
      <c r="BC43" s="1276"/>
      <c r="BD43" s="1276"/>
      <c r="BE43" s="1276"/>
      <c r="BF43" s="1276"/>
      <c r="BG43" s="1276"/>
      <c r="BH43" s="1276"/>
      <c r="BI43" s="1276"/>
      <c r="BJ43" s="1276"/>
      <c r="BK43" s="1276"/>
      <c r="BL43" s="1276"/>
      <c r="BM43" s="1276"/>
      <c r="BN43" s="1276"/>
      <c r="BO43" s="1276"/>
      <c r="BP43" s="1276"/>
      <c r="BQ43" s="1276"/>
      <c r="BR43" s="1276"/>
      <c r="BS43" s="1276"/>
      <c r="BT43" s="1276"/>
      <c r="BU43" s="1276"/>
      <c r="BV43" s="1276"/>
      <c r="BW43" s="1276"/>
      <c r="BX43" s="1276"/>
      <c r="BY43" s="1276"/>
      <c r="BZ43" s="1276"/>
      <c r="CA43" s="1276"/>
      <c r="CB43" s="1276"/>
      <c r="CC43" s="1276"/>
      <c r="CD43" s="1276"/>
      <c r="CE43" s="1276"/>
      <c r="CF43" s="1276"/>
      <c r="CG43" s="1276"/>
      <c r="CH43" s="1276"/>
      <c r="CI43" s="1276"/>
      <c r="CJ43" s="1276"/>
      <c r="CK43" s="1276"/>
      <c r="CL43" s="1276"/>
      <c r="CM43" s="1276"/>
      <c r="CN43" s="1276"/>
      <c r="CO43" s="1276"/>
      <c r="CP43" s="1276"/>
      <c r="CQ43" s="1276"/>
      <c r="CR43" s="1276"/>
      <c r="CS43" s="1276"/>
      <c r="CT43" s="1276"/>
      <c r="CU43" s="1276"/>
      <c r="CV43" s="1276"/>
      <c r="CW43" s="1276"/>
      <c r="CX43" s="1276"/>
      <c r="CY43" s="1276"/>
      <c r="CZ43" s="1276"/>
      <c r="DA43" s="1276"/>
      <c r="DB43" s="1276"/>
      <c r="DC43" s="1277"/>
    </row>
    <row r="44" spans="2:109" x14ac:dyDescent="0.15">
      <c r="B44" s="374"/>
      <c r="AN44" s="1278"/>
      <c r="AO44" s="1279"/>
      <c r="AP44" s="1279"/>
      <c r="AQ44" s="1279"/>
      <c r="AR44" s="1279"/>
      <c r="AS44" s="1279"/>
      <c r="AT44" s="1279"/>
      <c r="AU44" s="1279"/>
      <c r="AV44" s="1279"/>
      <c r="AW44" s="1279"/>
      <c r="AX44" s="1279"/>
      <c r="AY44" s="1279"/>
      <c r="AZ44" s="1279"/>
      <c r="BA44" s="1279"/>
      <c r="BB44" s="1279"/>
      <c r="BC44" s="1279"/>
      <c r="BD44" s="1279"/>
      <c r="BE44" s="1279"/>
      <c r="BF44" s="1279"/>
      <c r="BG44" s="1279"/>
      <c r="BH44" s="1279"/>
      <c r="BI44" s="1279"/>
      <c r="BJ44" s="1279"/>
      <c r="BK44" s="1279"/>
      <c r="BL44" s="1279"/>
      <c r="BM44" s="1279"/>
      <c r="BN44" s="1279"/>
      <c r="BO44" s="1279"/>
      <c r="BP44" s="1279"/>
      <c r="BQ44" s="1279"/>
      <c r="BR44" s="1279"/>
      <c r="BS44" s="1279"/>
      <c r="BT44" s="1279"/>
      <c r="BU44" s="1279"/>
      <c r="BV44" s="1279"/>
      <c r="BW44" s="1279"/>
      <c r="BX44" s="1279"/>
      <c r="BY44" s="1279"/>
      <c r="BZ44" s="1279"/>
      <c r="CA44" s="1279"/>
      <c r="CB44" s="1279"/>
      <c r="CC44" s="1279"/>
      <c r="CD44" s="1279"/>
      <c r="CE44" s="1279"/>
      <c r="CF44" s="1279"/>
      <c r="CG44" s="1279"/>
      <c r="CH44" s="1279"/>
      <c r="CI44" s="1279"/>
      <c r="CJ44" s="1279"/>
      <c r="CK44" s="1279"/>
      <c r="CL44" s="1279"/>
      <c r="CM44" s="1279"/>
      <c r="CN44" s="1279"/>
      <c r="CO44" s="1279"/>
      <c r="CP44" s="1279"/>
      <c r="CQ44" s="1279"/>
      <c r="CR44" s="1279"/>
      <c r="CS44" s="1279"/>
      <c r="CT44" s="1279"/>
      <c r="CU44" s="1279"/>
      <c r="CV44" s="1279"/>
      <c r="CW44" s="1279"/>
      <c r="CX44" s="1279"/>
      <c r="CY44" s="1279"/>
      <c r="CZ44" s="1279"/>
      <c r="DA44" s="1279"/>
      <c r="DB44" s="1279"/>
      <c r="DC44" s="1280"/>
    </row>
    <row r="45" spans="2:109" x14ac:dyDescent="0.15">
      <c r="B45" s="374"/>
      <c r="AN45" s="1278"/>
      <c r="AO45" s="1279"/>
      <c r="AP45" s="1279"/>
      <c r="AQ45" s="1279"/>
      <c r="AR45" s="1279"/>
      <c r="AS45" s="1279"/>
      <c r="AT45" s="1279"/>
      <c r="AU45" s="1279"/>
      <c r="AV45" s="1279"/>
      <c r="AW45" s="1279"/>
      <c r="AX45" s="1279"/>
      <c r="AY45" s="1279"/>
      <c r="AZ45" s="1279"/>
      <c r="BA45" s="1279"/>
      <c r="BB45" s="1279"/>
      <c r="BC45" s="1279"/>
      <c r="BD45" s="1279"/>
      <c r="BE45" s="1279"/>
      <c r="BF45" s="1279"/>
      <c r="BG45" s="1279"/>
      <c r="BH45" s="1279"/>
      <c r="BI45" s="1279"/>
      <c r="BJ45" s="1279"/>
      <c r="BK45" s="1279"/>
      <c r="BL45" s="1279"/>
      <c r="BM45" s="1279"/>
      <c r="BN45" s="1279"/>
      <c r="BO45" s="1279"/>
      <c r="BP45" s="1279"/>
      <c r="BQ45" s="1279"/>
      <c r="BR45" s="1279"/>
      <c r="BS45" s="1279"/>
      <c r="BT45" s="1279"/>
      <c r="BU45" s="1279"/>
      <c r="BV45" s="1279"/>
      <c r="BW45" s="1279"/>
      <c r="BX45" s="1279"/>
      <c r="BY45" s="1279"/>
      <c r="BZ45" s="1279"/>
      <c r="CA45" s="1279"/>
      <c r="CB45" s="1279"/>
      <c r="CC45" s="1279"/>
      <c r="CD45" s="1279"/>
      <c r="CE45" s="1279"/>
      <c r="CF45" s="1279"/>
      <c r="CG45" s="1279"/>
      <c r="CH45" s="1279"/>
      <c r="CI45" s="1279"/>
      <c r="CJ45" s="1279"/>
      <c r="CK45" s="1279"/>
      <c r="CL45" s="1279"/>
      <c r="CM45" s="1279"/>
      <c r="CN45" s="1279"/>
      <c r="CO45" s="1279"/>
      <c r="CP45" s="1279"/>
      <c r="CQ45" s="1279"/>
      <c r="CR45" s="1279"/>
      <c r="CS45" s="1279"/>
      <c r="CT45" s="1279"/>
      <c r="CU45" s="1279"/>
      <c r="CV45" s="1279"/>
      <c r="CW45" s="1279"/>
      <c r="CX45" s="1279"/>
      <c r="CY45" s="1279"/>
      <c r="CZ45" s="1279"/>
      <c r="DA45" s="1279"/>
      <c r="DB45" s="1279"/>
      <c r="DC45" s="1280"/>
    </row>
    <row r="46" spans="2:109" x14ac:dyDescent="0.15">
      <c r="B46" s="374"/>
      <c r="AN46" s="1278"/>
      <c r="AO46" s="1279"/>
      <c r="AP46" s="1279"/>
      <c r="AQ46" s="1279"/>
      <c r="AR46" s="1279"/>
      <c r="AS46" s="1279"/>
      <c r="AT46" s="1279"/>
      <c r="AU46" s="1279"/>
      <c r="AV46" s="1279"/>
      <c r="AW46" s="1279"/>
      <c r="AX46" s="1279"/>
      <c r="AY46" s="1279"/>
      <c r="AZ46" s="1279"/>
      <c r="BA46" s="1279"/>
      <c r="BB46" s="1279"/>
      <c r="BC46" s="1279"/>
      <c r="BD46" s="1279"/>
      <c r="BE46" s="1279"/>
      <c r="BF46" s="1279"/>
      <c r="BG46" s="1279"/>
      <c r="BH46" s="1279"/>
      <c r="BI46" s="1279"/>
      <c r="BJ46" s="1279"/>
      <c r="BK46" s="1279"/>
      <c r="BL46" s="1279"/>
      <c r="BM46" s="1279"/>
      <c r="BN46" s="1279"/>
      <c r="BO46" s="1279"/>
      <c r="BP46" s="1279"/>
      <c r="BQ46" s="1279"/>
      <c r="BR46" s="1279"/>
      <c r="BS46" s="1279"/>
      <c r="BT46" s="1279"/>
      <c r="BU46" s="1279"/>
      <c r="BV46" s="1279"/>
      <c r="BW46" s="1279"/>
      <c r="BX46" s="1279"/>
      <c r="BY46" s="1279"/>
      <c r="BZ46" s="1279"/>
      <c r="CA46" s="1279"/>
      <c r="CB46" s="1279"/>
      <c r="CC46" s="1279"/>
      <c r="CD46" s="1279"/>
      <c r="CE46" s="1279"/>
      <c r="CF46" s="1279"/>
      <c r="CG46" s="1279"/>
      <c r="CH46" s="1279"/>
      <c r="CI46" s="1279"/>
      <c r="CJ46" s="1279"/>
      <c r="CK46" s="1279"/>
      <c r="CL46" s="1279"/>
      <c r="CM46" s="1279"/>
      <c r="CN46" s="1279"/>
      <c r="CO46" s="1279"/>
      <c r="CP46" s="1279"/>
      <c r="CQ46" s="1279"/>
      <c r="CR46" s="1279"/>
      <c r="CS46" s="1279"/>
      <c r="CT46" s="1279"/>
      <c r="CU46" s="1279"/>
      <c r="CV46" s="1279"/>
      <c r="CW46" s="1279"/>
      <c r="CX46" s="1279"/>
      <c r="CY46" s="1279"/>
      <c r="CZ46" s="1279"/>
      <c r="DA46" s="1279"/>
      <c r="DB46" s="1279"/>
      <c r="DC46" s="1280"/>
    </row>
    <row r="47" spans="2:109" x14ac:dyDescent="0.15">
      <c r="B47" s="374"/>
      <c r="AN47" s="1281"/>
      <c r="AO47" s="1282"/>
      <c r="AP47" s="1282"/>
      <c r="AQ47" s="1282"/>
      <c r="AR47" s="1282"/>
      <c r="AS47" s="1282"/>
      <c r="AT47" s="1282"/>
      <c r="AU47" s="1282"/>
      <c r="AV47" s="1282"/>
      <c r="AW47" s="1282"/>
      <c r="AX47" s="1282"/>
      <c r="AY47" s="1282"/>
      <c r="AZ47" s="1282"/>
      <c r="BA47" s="1282"/>
      <c r="BB47" s="1282"/>
      <c r="BC47" s="1282"/>
      <c r="BD47" s="1282"/>
      <c r="BE47" s="1282"/>
      <c r="BF47" s="1282"/>
      <c r="BG47" s="1282"/>
      <c r="BH47" s="1282"/>
      <c r="BI47" s="1282"/>
      <c r="BJ47" s="1282"/>
      <c r="BK47" s="1282"/>
      <c r="BL47" s="1282"/>
      <c r="BM47" s="1282"/>
      <c r="BN47" s="1282"/>
      <c r="BO47" s="1282"/>
      <c r="BP47" s="1282"/>
      <c r="BQ47" s="1282"/>
      <c r="BR47" s="1282"/>
      <c r="BS47" s="1282"/>
      <c r="BT47" s="1282"/>
      <c r="BU47" s="1282"/>
      <c r="BV47" s="1282"/>
      <c r="BW47" s="1282"/>
      <c r="BX47" s="1282"/>
      <c r="BY47" s="1282"/>
      <c r="BZ47" s="1282"/>
      <c r="CA47" s="1282"/>
      <c r="CB47" s="1282"/>
      <c r="CC47" s="1282"/>
      <c r="CD47" s="1282"/>
      <c r="CE47" s="1282"/>
      <c r="CF47" s="1282"/>
      <c r="CG47" s="1282"/>
      <c r="CH47" s="1282"/>
      <c r="CI47" s="1282"/>
      <c r="CJ47" s="1282"/>
      <c r="CK47" s="1282"/>
      <c r="CL47" s="1282"/>
      <c r="CM47" s="1282"/>
      <c r="CN47" s="1282"/>
      <c r="CO47" s="1282"/>
      <c r="CP47" s="1282"/>
      <c r="CQ47" s="1282"/>
      <c r="CR47" s="1282"/>
      <c r="CS47" s="1282"/>
      <c r="CT47" s="1282"/>
      <c r="CU47" s="1282"/>
      <c r="CV47" s="1282"/>
      <c r="CW47" s="1282"/>
      <c r="CX47" s="1282"/>
      <c r="CY47" s="1282"/>
      <c r="CZ47" s="1282"/>
      <c r="DA47" s="1282"/>
      <c r="DB47" s="1282"/>
      <c r="DC47" s="1283"/>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606</v>
      </c>
    </row>
    <row r="50" spans="1:109" x14ac:dyDescent="0.15">
      <c r="B50" s="374"/>
      <c r="G50" s="1284"/>
      <c r="H50" s="1284"/>
      <c r="I50" s="1284"/>
      <c r="J50" s="1284"/>
      <c r="K50" s="384"/>
      <c r="L50" s="384"/>
      <c r="M50" s="385"/>
      <c r="N50" s="385"/>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8" t="s">
        <v>551</v>
      </c>
      <c r="BQ50" s="1288"/>
      <c r="BR50" s="1288"/>
      <c r="BS50" s="1288"/>
      <c r="BT50" s="1288"/>
      <c r="BU50" s="1288"/>
      <c r="BV50" s="1288"/>
      <c r="BW50" s="1288"/>
      <c r="BX50" s="1288" t="s">
        <v>552</v>
      </c>
      <c r="BY50" s="1288"/>
      <c r="BZ50" s="1288"/>
      <c r="CA50" s="1288"/>
      <c r="CB50" s="1288"/>
      <c r="CC50" s="1288"/>
      <c r="CD50" s="1288"/>
      <c r="CE50" s="1288"/>
      <c r="CF50" s="1288" t="s">
        <v>553</v>
      </c>
      <c r="CG50" s="1288"/>
      <c r="CH50" s="1288"/>
      <c r="CI50" s="1288"/>
      <c r="CJ50" s="1288"/>
      <c r="CK50" s="1288"/>
      <c r="CL50" s="1288"/>
      <c r="CM50" s="1288"/>
      <c r="CN50" s="1288" t="s">
        <v>554</v>
      </c>
      <c r="CO50" s="1288"/>
      <c r="CP50" s="1288"/>
      <c r="CQ50" s="1288"/>
      <c r="CR50" s="1288"/>
      <c r="CS50" s="1288"/>
      <c r="CT50" s="1288"/>
      <c r="CU50" s="1288"/>
      <c r="CV50" s="1288" t="s">
        <v>555</v>
      </c>
      <c r="CW50" s="1288"/>
      <c r="CX50" s="1288"/>
      <c r="CY50" s="1288"/>
      <c r="CZ50" s="1288"/>
      <c r="DA50" s="1288"/>
      <c r="DB50" s="1288"/>
      <c r="DC50" s="1288"/>
    </row>
    <row r="51" spans="1:109" ht="13.5" customHeight="1" x14ac:dyDescent="0.15">
      <c r="B51" s="374"/>
      <c r="G51" s="1295"/>
      <c r="H51" s="1295"/>
      <c r="I51" s="1293"/>
      <c r="J51" s="1293"/>
      <c r="K51" s="1290"/>
      <c r="L51" s="1290"/>
      <c r="M51" s="1290"/>
      <c r="N51" s="1290"/>
      <c r="AM51" s="383"/>
      <c r="AN51" s="1291" t="s">
        <v>607</v>
      </c>
      <c r="AO51" s="1291"/>
      <c r="AP51" s="1291"/>
      <c r="AQ51" s="1291"/>
      <c r="AR51" s="1291"/>
      <c r="AS51" s="1291"/>
      <c r="AT51" s="1291"/>
      <c r="AU51" s="1291"/>
      <c r="AV51" s="1291"/>
      <c r="AW51" s="1291"/>
      <c r="AX51" s="1291"/>
      <c r="AY51" s="1291"/>
      <c r="AZ51" s="1291"/>
      <c r="BA51" s="1291"/>
      <c r="BB51" s="1291" t="s">
        <v>609</v>
      </c>
      <c r="BC51" s="1291"/>
      <c r="BD51" s="1291"/>
      <c r="BE51" s="1291"/>
      <c r="BF51" s="1291"/>
      <c r="BG51" s="1291"/>
      <c r="BH51" s="1291"/>
      <c r="BI51" s="1291"/>
      <c r="BJ51" s="1291"/>
      <c r="BK51" s="1291"/>
      <c r="BL51" s="1291"/>
      <c r="BM51" s="1291"/>
      <c r="BN51" s="1291"/>
      <c r="BO51" s="1291"/>
      <c r="BP51" s="1292"/>
      <c r="BQ51" s="1289"/>
      <c r="BR51" s="1289"/>
      <c r="BS51" s="1289"/>
      <c r="BT51" s="1289"/>
      <c r="BU51" s="1289"/>
      <c r="BV51" s="1289"/>
      <c r="BW51" s="1289"/>
      <c r="BX51" s="1292"/>
      <c r="BY51" s="1289"/>
      <c r="BZ51" s="1289"/>
      <c r="CA51" s="1289"/>
      <c r="CB51" s="1289"/>
      <c r="CC51" s="1289"/>
      <c r="CD51" s="1289"/>
      <c r="CE51" s="1289"/>
      <c r="CF51" s="1289"/>
      <c r="CG51" s="1289"/>
      <c r="CH51" s="1289"/>
      <c r="CI51" s="1289"/>
      <c r="CJ51" s="1289"/>
      <c r="CK51" s="1289"/>
      <c r="CL51" s="1289"/>
      <c r="CM51" s="1289"/>
      <c r="CN51" s="1289"/>
      <c r="CO51" s="1289"/>
      <c r="CP51" s="1289"/>
      <c r="CQ51" s="1289"/>
      <c r="CR51" s="1289"/>
      <c r="CS51" s="1289"/>
      <c r="CT51" s="1289"/>
      <c r="CU51" s="1289"/>
      <c r="CV51" s="1289"/>
      <c r="CW51" s="1289"/>
      <c r="CX51" s="1289"/>
      <c r="CY51" s="1289"/>
      <c r="CZ51" s="1289"/>
      <c r="DA51" s="1289"/>
      <c r="DB51" s="1289"/>
      <c r="DC51" s="1289"/>
    </row>
    <row r="52" spans="1:109" x14ac:dyDescent="0.15">
      <c r="B52" s="374"/>
      <c r="G52" s="1295"/>
      <c r="H52" s="1295"/>
      <c r="I52" s="1293"/>
      <c r="J52" s="1293"/>
      <c r="K52" s="1290"/>
      <c r="L52" s="1290"/>
      <c r="M52" s="1290"/>
      <c r="N52" s="1290"/>
      <c r="AM52" s="383"/>
      <c r="AN52" s="1291"/>
      <c r="AO52" s="1291"/>
      <c r="AP52" s="1291"/>
      <c r="AQ52" s="1291"/>
      <c r="AR52" s="1291"/>
      <c r="AS52" s="1291"/>
      <c r="AT52" s="1291"/>
      <c r="AU52" s="1291"/>
      <c r="AV52" s="1291"/>
      <c r="AW52" s="1291"/>
      <c r="AX52" s="1291"/>
      <c r="AY52" s="1291"/>
      <c r="AZ52" s="1291"/>
      <c r="BA52" s="1291"/>
      <c r="BB52" s="1291"/>
      <c r="BC52" s="1291"/>
      <c r="BD52" s="1291"/>
      <c r="BE52" s="1291"/>
      <c r="BF52" s="1291"/>
      <c r="BG52" s="1291"/>
      <c r="BH52" s="1291"/>
      <c r="BI52" s="1291"/>
      <c r="BJ52" s="1291"/>
      <c r="BK52" s="1291"/>
      <c r="BL52" s="1291"/>
      <c r="BM52" s="1291"/>
      <c r="BN52" s="1291"/>
      <c r="BO52" s="1291"/>
      <c r="BP52" s="1289"/>
      <c r="BQ52" s="1289"/>
      <c r="BR52" s="1289"/>
      <c r="BS52" s="1289"/>
      <c r="BT52" s="1289"/>
      <c r="BU52" s="1289"/>
      <c r="BV52" s="1289"/>
      <c r="BW52" s="1289"/>
      <c r="BX52" s="1289"/>
      <c r="BY52" s="1289"/>
      <c r="BZ52" s="1289"/>
      <c r="CA52" s="1289"/>
      <c r="CB52" s="1289"/>
      <c r="CC52" s="1289"/>
      <c r="CD52" s="1289"/>
      <c r="CE52" s="1289"/>
      <c r="CF52" s="1289"/>
      <c r="CG52" s="1289"/>
      <c r="CH52" s="1289"/>
      <c r="CI52" s="1289"/>
      <c r="CJ52" s="1289"/>
      <c r="CK52" s="1289"/>
      <c r="CL52" s="1289"/>
      <c r="CM52" s="1289"/>
      <c r="CN52" s="1289"/>
      <c r="CO52" s="1289"/>
      <c r="CP52" s="1289"/>
      <c r="CQ52" s="1289"/>
      <c r="CR52" s="1289"/>
      <c r="CS52" s="1289"/>
      <c r="CT52" s="1289"/>
      <c r="CU52" s="1289"/>
      <c r="CV52" s="1289"/>
      <c r="CW52" s="1289"/>
      <c r="CX52" s="1289"/>
      <c r="CY52" s="1289"/>
      <c r="CZ52" s="1289"/>
      <c r="DA52" s="1289"/>
      <c r="DB52" s="1289"/>
      <c r="DC52" s="1289"/>
    </row>
    <row r="53" spans="1:109" x14ac:dyDescent="0.15">
      <c r="A53" s="382"/>
      <c r="B53" s="374"/>
      <c r="G53" s="1295"/>
      <c r="H53" s="1295"/>
      <c r="I53" s="1284"/>
      <c r="J53" s="1284"/>
      <c r="K53" s="1290"/>
      <c r="L53" s="1290"/>
      <c r="M53" s="1290"/>
      <c r="N53" s="1290"/>
      <c r="AM53" s="383"/>
      <c r="AN53" s="1291"/>
      <c r="AO53" s="1291"/>
      <c r="AP53" s="1291"/>
      <c r="AQ53" s="1291"/>
      <c r="AR53" s="1291"/>
      <c r="AS53" s="1291"/>
      <c r="AT53" s="1291"/>
      <c r="AU53" s="1291"/>
      <c r="AV53" s="1291"/>
      <c r="AW53" s="1291"/>
      <c r="AX53" s="1291"/>
      <c r="AY53" s="1291"/>
      <c r="AZ53" s="1291"/>
      <c r="BA53" s="1291"/>
      <c r="BB53" s="1291" t="s">
        <v>610</v>
      </c>
      <c r="BC53" s="1291"/>
      <c r="BD53" s="1291"/>
      <c r="BE53" s="1291"/>
      <c r="BF53" s="1291"/>
      <c r="BG53" s="1291"/>
      <c r="BH53" s="1291"/>
      <c r="BI53" s="1291"/>
      <c r="BJ53" s="1291"/>
      <c r="BK53" s="1291"/>
      <c r="BL53" s="1291"/>
      <c r="BM53" s="1291"/>
      <c r="BN53" s="1291"/>
      <c r="BO53" s="1291"/>
      <c r="BP53" s="1292"/>
      <c r="BQ53" s="1289"/>
      <c r="BR53" s="1289"/>
      <c r="BS53" s="1289"/>
      <c r="BT53" s="1289"/>
      <c r="BU53" s="1289"/>
      <c r="BV53" s="1289"/>
      <c r="BW53" s="1289"/>
      <c r="BX53" s="1292"/>
      <c r="BY53" s="1289"/>
      <c r="BZ53" s="1289"/>
      <c r="CA53" s="1289"/>
      <c r="CB53" s="1289"/>
      <c r="CC53" s="1289"/>
      <c r="CD53" s="1289"/>
      <c r="CE53" s="1289"/>
      <c r="CF53" s="1289">
        <v>59</v>
      </c>
      <c r="CG53" s="1289"/>
      <c r="CH53" s="1289"/>
      <c r="CI53" s="1289"/>
      <c r="CJ53" s="1289"/>
      <c r="CK53" s="1289"/>
      <c r="CL53" s="1289"/>
      <c r="CM53" s="1289"/>
      <c r="CN53" s="1289">
        <v>59.9</v>
      </c>
      <c r="CO53" s="1289"/>
      <c r="CP53" s="1289"/>
      <c r="CQ53" s="1289"/>
      <c r="CR53" s="1289"/>
      <c r="CS53" s="1289"/>
      <c r="CT53" s="1289"/>
      <c r="CU53" s="1289"/>
      <c r="CV53" s="1289">
        <v>60.6</v>
      </c>
      <c r="CW53" s="1289"/>
      <c r="CX53" s="1289"/>
      <c r="CY53" s="1289"/>
      <c r="CZ53" s="1289"/>
      <c r="DA53" s="1289"/>
      <c r="DB53" s="1289"/>
      <c r="DC53" s="1289"/>
    </row>
    <row r="54" spans="1:109" x14ac:dyDescent="0.15">
      <c r="A54" s="382"/>
      <c r="B54" s="374"/>
      <c r="G54" s="1295"/>
      <c r="H54" s="1295"/>
      <c r="I54" s="1284"/>
      <c r="J54" s="1284"/>
      <c r="K54" s="1290"/>
      <c r="L54" s="1290"/>
      <c r="M54" s="1290"/>
      <c r="N54" s="1290"/>
      <c r="AM54" s="383"/>
      <c r="AN54" s="1291"/>
      <c r="AO54" s="1291"/>
      <c r="AP54" s="1291"/>
      <c r="AQ54" s="1291"/>
      <c r="AR54" s="1291"/>
      <c r="AS54" s="1291"/>
      <c r="AT54" s="1291"/>
      <c r="AU54" s="1291"/>
      <c r="AV54" s="1291"/>
      <c r="AW54" s="1291"/>
      <c r="AX54" s="1291"/>
      <c r="AY54" s="1291"/>
      <c r="AZ54" s="1291"/>
      <c r="BA54" s="1291"/>
      <c r="BB54" s="1291"/>
      <c r="BC54" s="1291"/>
      <c r="BD54" s="1291"/>
      <c r="BE54" s="1291"/>
      <c r="BF54" s="1291"/>
      <c r="BG54" s="1291"/>
      <c r="BH54" s="1291"/>
      <c r="BI54" s="1291"/>
      <c r="BJ54" s="1291"/>
      <c r="BK54" s="1291"/>
      <c r="BL54" s="1291"/>
      <c r="BM54" s="1291"/>
      <c r="BN54" s="1291"/>
      <c r="BO54" s="1291"/>
      <c r="BP54" s="1289"/>
      <c r="BQ54" s="1289"/>
      <c r="BR54" s="1289"/>
      <c r="BS54" s="1289"/>
      <c r="BT54" s="1289"/>
      <c r="BU54" s="1289"/>
      <c r="BV54" s="1289"/>
      <c r="BW54" s="1289"/>
      <c r="BX54" s="1289"/>
      <c r="BY54" s="1289"/>
      <c r="BZ54" s="1289"/>
      <c r="CA54" s="1289"/>
      <c r="CB54" s="1289"/>
      <c r="CC54" s="1289"/>
      <c r="CD54" s="1289"/>
      <c r="CE54" s="1289"/>
      <c r="CF54" s="1289"/>
      <c r="CG54" s="1289"/>
      <c r="CH54" s="1289"/>
      <c r="CI54" s="1289"/>
      <c r="CJ54" s="1289"/>
      <c r="CK54" s="1289"/>
      <c r="CL54" s="1289"/>
      <c r="CM54" s="1289"/>
      <c r="CN54" s="1289"/>
      <c r="CO54" s="1289"/>
      <c r="CP54" s="1289"/>
      <c r="CQ54" s="1289"/>
      <c r="CR54" s="1289"/>
      <c r="CS54" s="1289"/>
      <c r="CT54" s="1289"/>
      <c r="CU54" s="1289"/>
      <c r="CV54" s="1289"/>
      <c r="CW54" s="1289"/>
      <c r="CX54" s="1289"/>
      <c r="CY54" s="1289"/>
      <c r="CZ54" s="1289"/>
      <c r="DA54" s="1289"/>
      <c r="DB54" s="1289"/>
      <c r="DC54" s="1289"/>
    </row>
    <row r="55" spans="1:109" x14ac:dyDescent="0.15">
      <c r="A55" s="382"/>
      <c r="B55" s="374"/>
      <c r="G55" s="1284"/>
      <c r="H55" s="1284"/>
      <c r="I55" s="1284"/>
      <c r="J55" s="1284"/>
      <c r="K55" s="1290"/>
      <c r="L55" s="1290"/>
      <c r="M55" s="1290"/>
      <c r="N55" s="1290"/>
      <c r="AN55" s="1288" t="s">
        <v>611</v>
      </c>
      <c r="AO55" s="1288"/>
      <c r="AP55" s="1288"/>
      <c r="AQ55" s="1288"/>
      <c r="AR55" s="1288"/>
      <c r="AS55" s="1288"/>
      <c r="AT55" s="1288"/>
      <c r="AU55" s="1288"/>
      <c r="AV55" s="1288"/>
      <c r="AW55" s="1288"/>
      <c r="AX55" s="1288"/>
      <c r="AY55" s="1288"/>
      <c r="AZ55" s="1288"/>
      <c r="BA55" s="1288"/>
      <c r="BB55" s="1291" t="s">
        <v>608</v>
      </c>
      <c r="BC55" s="1291"/>
      <c r="BD55" s="1291"/>
      <c r="BE55" s="1291"/>
      <c r="BF55" s="1291"/>
      <c r="BG55" s="1291"/>
      <c r="BH55" s="1291"/>
      <c r="BI55" s="1291"/>
      <c r="BJ55" s="1291"/>
      <c r="BK55" s="1291"/>
      <c r="BL55" s="1291"/>
      <c r="BM55" s="1291"/>
      <c r="BN55" s="1291"/>
      <c r="BO55" s="1291"/>
      <c r="BP55" s="1292"/>
      <c r="BQ55" s="1289"/>
      <c r="BR55" s="1289"/>
      <c r="BS55" s="1289"/>
      <c r="BT55" s="1289"/>
      <c r="BU55" s="1289"/>
      <c r="BV55" s="1289"/>
      <c r="BW55" s="1289"/>
      <c r="BX55" s="1292"/>
      <c r="BY55" s="1289"/>
      <c r="BZ55" s="1289"/>
      <c r="CA55" s="1289"/>
      <c r="CB55" s="1289"/>
      <c r="CC55" s="1289"/>
      <c r="CD55" s="1289"/>
      <c r="CE55" s="1289"/>
      <c r="CF55" s="1289">
        <v>37.4</v>
      </c>
      <c r="CG55" s="1289"/>
      <c r="CH55" s="1289"/>
      <c r="CI55" s="1289"/>
      <c r="CJ55" s="1289"/>
      <c r="CK55" s="1289"/>
      <c r="CL55" s="1289"/>
      <c r="CM55" s="1289"/>
      <c r="CN55" s="1289">
        <v>31</v>
      </c>
      <c r="CO55" s="1289"/>
      <c r="CP55" s="1289"/>
      <c r="CQ55" s="1289"/>
      <c r="CR55" s="1289"/>
      <c r="CS55" s="1289"/>
      <c r="CT55" s="1289"/>
      <c r="CU55" s="1289"/>
      <c r="CV55" s="1289">
        <v>30</v>
      </c>
      <c r="CW55" s="1289"/>
      <c r="CX55" s="1289"/>
      <c r="CY55" s="1289"/>
      <c r="CZ55" s="1289"/>
      <c r="DA55" s="1289"/>
      <c r="DB55" s="1289"/>
      <c r="DC55" s="1289"/>
    </row>
    <row r="56" spans="1:109" x14ac:dyDescent="0.15">
      <c r="A56" s="382"/>
      <c r="B56" s="374"/>
      <c r="G56" s="1284"/>
      <c r="H56" s="1284"/>
      <c r="I56" s="1284"/>
      <c r="J56" s="1284"/>
      <c r="K56" s="1290"/>
      <c r="L56" s="1290"/>
      <c r="M56" s="1290"/>
      <c r="N56" s="1290"/>
      <c r="AN56" s="1288"/>
      <c r="AO56" s="1288"/>
      <c r="AP56" s="1288"/>
      <c r="AQ56" s="1288"/>
      <c r="AR56" s="1288"/>
      <c r="AS56" s="1288"/>
      <c r="AT56" s="1288"/>
      <c r="AU56" s="1288"/>
      <c r="AV56" s="1288"/>
      <c r="AW56" s="1288"/>
      <c r="AX56" s="1288"/>
      <c r="AY56" s="1288"/>
      <c r="AZ56" s="1288"/>
      <c r="BA56" s="1288"/>
      <c r="BB56" s="1291"/>
      <c r="BC56" s="1291"/>
      <c r="BD56" s="1291"/>
      <c r="BE56" s="1291"/>
      <c r="BF56" s="1291"/>
      <c r="BG56" s="1291"/>
      <c r="BH56" s="1291"/>
      <c r="BI56" s="1291"/>
      <c r="BJ56" s="1291"/>
      <c r="BK56" s="1291"/>
      <c r="BL56" s="1291"/>
      <c r="BM56" s="1291"/>
      <c r="BN56" s="1291"/>
      <c r="BO56" s="1291"/>
      <c r="BP56" s="1289"/>
      <c r="BQ56" s="1289"/>
      <c r="BR56" s="1289"/>
      <c r="BS56" s="1289"/>
      <c r="BT56" s="1289"/>
      <c r="BU56" s="1289"/>
      <c r="BV56" s="1289"/>
      <c r="BW56" s="1289"/>
      <c r="BX56" s="1289"/>
      <c r="BY56" s="1289"/>
      <c r="BZ56" s="1289"/>
      <c r="CA56" s="1289"/>
      <c r="CB56" s="1289"/>
      <c r="CC56" s="1289"/>
      <c r="CD56" s="1289"/>
      <c r="CE56" s="1289"/>
      <c r="CF56" s="1289"/>
      <c r="CG56" s="1289"/>
      <c r="CH56" s="1289"/>
      <c r="CI56" s="1289"/>
      <c r="CJ56" s="1289"/>
      <c r="CK56" s="1289"/>
      <c r="CL56" s="1289"/>
      <c r="CM56" s="1289"/>
      <c r="CN56" s="1289"/>
      <c r="CO56" s="1289"/>
      <c r="CP56" s="1289"/>
      <c r="CQ56" s="1289"/>
      <c r="CR56" s="1289"/>
      <c r="CS56" s="1289"/>
      <c r="CT56" s="1289"/>
      <c r="CU56" s="1289"/>
      <c r="CV56" s="1289"/>
      <c r="CW56" s="1289"/>
      <c r="CX56" s="1289"/>
      <c r="CY56" s="1289"/>
      <c r="CZ56" s="1289"/>
      <c r="DA56" s="1289"/>
      <c r="DB56" s="1289"/>
      <c r="DC56" s="1289"/>
    </row>
    <row r="57" spans="1:109" s="382" customFormat="1" x14ac:dyDescent="0.15">
      <c r="B57" s="386"/>
      <c r="G57" s="1284"/>
      <c r="H57" s="1284"/>
      <c r="I57" s="1294"/>
      <c r="J57" s="1294"/>
      <c r="K57" s="1290"/>
      <c r="L57" s="1290"/>
      <c r="M57" s="1290"/>
      <c r="N57" s="1290"/>
      <c r="AM57" s="367"/>
      <c r="AN57" s="1288"/>
      <c r="AO57" s="1288"/>
      <c r="AP57" s="1288"/>
      <c r="AQ57" s="1288"/>
      <c r="AR57" s="1288"/>
      <c r="AS57" s="1288"/>
      <c r="AT57" s="1288"/>
      <c r="AU57" s="1288"/>
      <c r="AV57" s="1288"/>
      <c r="AW57" s="1288"/>
      <c r="AX57" s="1288"/>
      <c r="AY57" s="1288"/>
      <c r="AZ57" s="1288"/>
      <c r="BA57" s="1288"/>
      <c r="BB57" s="1291" t="s">
        <v>610</v>
      </c>
      <c r="BC57" s="1291"/>
      <c r="BD57" s="1291"/>
      <c r="BE57" s="1291"/>
      <c r="BF57" s="1291"/>
      <c r="BG57" s="1291"/>
      <c r="BH57" s="1291"/>
      <c r="BI57" s="1291"/>
      <c r="BJ57" s="1291"/>
      <c r="BK57" s="1291"/>
      <c r="BL57" s="1291"/>
      <c r="BM57" s="1291"/>
      <c r="BN57" s="1291"/>
      <c r="BO57" s="1291"/>
      <c r="BP57" s="1292"/>
      <c r="BQ57" s="1289"/>
      <c r="BR57" s="1289"/>
      <c r="BS57" s="1289"/>
      <c r="BT57" s="1289"/>
      <c r="BU57" s="1289"/>
      <c r="BV57" s="1289"/>
      <c r="BW57" s="1289"/>
      <c r="BX57" s="1292"/>
      <c r="BY57" s="1289"/>
      <c r="BZ57" s="1289"/>
      <c r="CA57" s="1289"/>
      <c r="CB57" s="1289"/>
      <c r="CC57" s="1289"/>
      <c r="CD57" s="1289"/>
      <c r="CE57" s="1289"/>
      <c r="CF57" s="1289">
        <v>54.4</v>
      </c>
      <c r="CG57" s="1289"/>
      <c r="CH57" s="1289"/>
      <c r="CI57" s="1289"/>
      <c r="CJ57" s="1289"/>
      <c r="CK57" s="1289"/>
      <c r="CL57" s="1289"/>
      <c r="CM57" s="1289"/>
      <c r="CN57" s="1289">
        <v>57.4</v>
      </c>
      <c r="CO57" s="1289"/>
      <c r="CP57" s="1289"/>
      <c r="CQ57" s="1289"/>
      <c r="CR57" s="1289"/>
      <c r="CS57" s="1289"/>
      <c r="CT57" s="1289"/>
      <c r="CU57" s="1289"/>
      <c r="CV57" s="1289">
        <v>59.4</v>
      </c>
      <c r="CW57" s="1289"/>
      <c r="CX57" s="1289"/>
      <c r="CY57" s="1289"/>
      <c r="CZ57" s="1289"/>
      <c r="DA57" s="1289"/>
      <c r="DB57" s="1289"/>
      <c r="DC57" s="1289"/>
      <c r="DD57" s="387"/>
      <c r="DE57" s="386"/>
    </row>
    <row r="58" spans="1:109" s="382" customFormat="1" x14ac:dyDescent="0.15">
      <c r="A58" s="367"/>
      <c r="B58" s="386"/>
      <c r="G58" s="1284"/>
      <c r="H58" s="1284"/>
      <c r="I58" s="1294"/>
      <c r="J58" s="1294"/>
      <c r="K58" s="1290"/>
      <c r="L58" s="1290"/>
      <c r="M58" s="1290"/>
      <c r="N58" s="1290"/>
      <c r="AM58" s="367"/>
      <c r="AN58" s="1288"/>
      <c r="AO58" s="1288"/>
      <c r="AP58" s="1288"/>
      <c r="AQ58" s="1288"/>
      <c r="AR58" s="1288"/>
      <c r="AS58" s="1288"/>
      <c r="AT58" s="1288"/>
      <c r="AU58" s="1288"/>
      <c r="AV58" s="1288"/>
      <c r="AW58" s="1288"/>
      <c r="AX58" s="1288"/>
      <c r="AY58" s="1288"/>
      <c r="AZ58" s="1288"/>
      <c r="BA58" s="1288"/>
      <c r="BB58" s="1291"/>
      <c r="BC58" s="1291"/>
      <c r="BD58" s="1291"/>
      <c r="BE58" s="1291"/>
      <c r="BF58" s="1291"/>
      <c r="BG58" s="1291"/>
      <c r="BH58" s="1291"/>
      <c r="BI58" s="1291"/>
      <c r="BJ58" s="1291"/>
      <c r="BK58" s="1291"/>
      <c r="BL58" s="1291"/>
      <c r="BM58" s="1291"/>
      <c r="BN58" s="1291"/>
      <c r="BO58" s="1291"/>
      <c r="BP58" s="1289"/>
      <c r="BQ58" s="1289"/>
      <c r="BR58" s="1289"/>
      <c r="BS58" s="1289"/>
      <c r="BT58" s="1289"/>
      <c r="BU58" s="1289"/>
      <c r="BV58" s="1289"/>
      <c r="BW58" s="1289"/>
      <c r="BX58" s="1289"/>
      <c r="BY58" s="1289"/>
      <c r="BZ58" s="1289"/>
      <c r="CA58" s="1289"/>
      <c r="CB58" s="1289"/>
      <c r="CC58" s="1289"/>
      <c r="CD58" s="1289"/>
      <c r="CE58" s="1289"/>
      <c r="CF58" s="1289"/>
      <c r="CG58" s="1289"/>
      <c r="CH58" s="1289"/>
      <c r="CI58" s="1289"/>
      <c r="CJ58" s="1289"/>
      <c r="CK58" s="1289"/>
      <c r="CL58" s="1289"/>
      <c r="CM58" s="1289"/>
      <c r="CN58" s="1289"/>
      <c r="CO58" s="1289"/>
      <c r="CP58" s="1289"/>
      <c r="CQ58" s="1289"/>
      <c r="CR58" s="1289"/>
      <c r="CS58" s="1289"/>
      <c r="CT58" s="1289"/>
      <c r="CU58" s="1289"/>
      <c r="CV58" s="1289"/>
      <c r="CW58" s="1289"/>
      <c r="CX58" s="1289"/>
      <c r="CY58" s="1289"/>
      <c r="CZ58" s="1289"/>
      <c r="DA58" s="1289"/>
      <c r="DB58" s="1289"/>
      <c r="DC58" s="1289"/>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612</v>
      </c>
    </row>
    <row r="64" spans="1:109" x14ac:dyDescent="0.15">
      <c r="B64" s="374"/>
      <c r="G64" s="381"/>
      <c r="I64" s="394"/>
      <c r="J64" s="394"/>
      <c r="K64" s="394"/>
      <c r="L64" s="394"/>
      <c r="M64" s="394"/>
      <c r="N64" s="395"/>
      <c r="AM64" s="381"/>
      <c r="AN64" s="381" t="s">
        <v>604</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96" t="s">
        <v>613</v>
      </c>
      <c r="AO65" s="1276"/>
      <c r="AP65" s="1276"/>
      <c r="AQ65" s="1276"/>
      <c r="AR65" s="1276"/>
      <c r="AS65" s="1276"/>
      <c r="AT65" s="1276"/>
      <c r="AU65" s="1276"/>
      <c r="AV65" s="1276"/>
      <c r="AW65" s="1276"/>
      <c r="AX65" s="1276"/>
      <c r="AY65" s="1276"/>
      <c r="AZ65" s="1276"/>
      <c r="BA65" s="1276"/>
      <c r="BB65" s="1276"/>
      <c r="BC65" s="1276"/>
      <c r="BD65" s="1276"/>
      <c r="BE65" s="1276"/>
      <c r="BF65" s="1276"/>
      <c r="BG65" s="1276"/>
      <c r="BH65" s="1276"/>
      <c r="BI65" s="1276"/>
      <c r="BJ65" s="1276"/>
      <c r="BK65" s="1276"/>
      <c r="BL65" s="1276"/>
      <c r="BM65" s="1276"/>
      <c r="BN65" s="1276"/>
      <c r="BO65" s="1276"/>
      <c r="BP65" s="1276"/>
      <c r="BQ65" s="1276"/>
      <c r="BR65" s="1276"/>
      <c r="BS65" s="1276"/>
      <c r="BT65" s="1276"/>
      <c r="BU65" s="1276"/>
      <c r="BV65" s="1276"/>
      <c r="BW65" s="1276"/>
      <c r="BX65" s="1276"/>
      <c r="BY65" s="1276"/>
      <c r="BZ65" s="1276"/>
      <c r="CA65" s="1276"/>
      <c r="CB65" s="1276"/>
      <c r="CC65" s="1276"/>
      <c r="CD65" s="1276"/>
      <c r="CE65" s="1276"/>
      <c r="CF65" s="1276"/>
      <c r="CG65" s="1276"/>
      <c r="CH65" s="1276"/>
      <c r="CI65" s="1276"/>
      <c r="CJ65" s="1276"/>
      <c r="CK65" s="1276"/>
      <c r="CL65" s="1276"/>
      <c r="CM65" s="1276"/>
      <c r="CN65" s="1276"/>
      <c r="CO65" s="1276"/>
      <c r="CP65" s="1276"/>
      <c r="CQ65" s="1276"/>
      <c r="CR65" s="1276"/>
      <c r="CS65" s="1276"/>
      <c r="CT65" s="1276"/>
      <c r="CU65" s="1276"/>
      <c r="CV65" s="1276"/>
      <c r="CW65" s="1276"/>
      <c r="CX65" s="1276"/>
      <c r="CY65" s="1276"/>
      <c r="CZ65" s="1276"/>
      <c r="DA65" s="1276"/>
      <c r="DB65" s="1276"/>
      <c r="DC65" s="1277"/>
    </row>
    <row r="66" spans="2:107" x14ac:dyDescent="0.15">
      <c r="B66" s="374"/>
      <c r="AN66" s="1278"/>
      <c r="AO66" s="1279"/>
      <c r="AP66" s="1279"/>
      <c r="AQ66" s="1279"/>
      <c r="AR66" s="1279"/>
      <c r="AS66" s="1279"/>
      <c r="AT66" s="1279"/>
      <c r="AU66" s="1279"/>
      <c r="AV66" s="1279"/>
      <c r="AW66" s="1279"/>
      <c r="AX66" s="1279"/>
      <c r="AY66" s="1279"/>
      <c r="AZ66" s="1279"/>
      <c r="BA66" s="1279"/>
      <c r="BB66" s="1279"/>
      <c r="BC66" s="1279"/>
      <c r="BD66" s="1279"/>
      <c r="BE66" s="1279"/>
      <c r="BF66" s="1279"/>
      <c r="BG66" s="1279"/>
      <c r="BH66" s="1279"/>
      <c r="BI66" s="1279"/>
      <c r="BJ66" s="1279"/>
      <c r="BK66" s="1279"/>
      <c r="BL66" s="1279"/>
      <c r="BM66" s="1279"/>
      <c r="BN66" s="1279"/>
      <c r="BO66" s="1279"/>
      <c r="BP66" s="1279"/>
      <c r="BQ66" s="1279"/>
      <c r="BR66" s="1279"/>
      <c r="BS66" s="1279"/>
      <c r="BT66" s="1279"/>
      <c r="BU66" s="1279"/>
      <c r="BV66" s="1279"/>
      <c r="BW66" s="1279"/>
      <c r="BX66" s="1279"/>
      <c r="BY66" s="1279"/>
      <c r="BZ66" s="1279"/>
      <c r="CA66" s="1279"/>
      <c r="CB66" s="1279"/>
      <c r="CC66" s="1279"/>
      <c r="CD66" s="1279"/>
      <c r="CE66" s="1279"/>
      <c r="CF66" s="1279"/>
      <c r="CG66" s="1279"/>
      <c r="CH66" s="1279"/>
      <c r="CI66" s="1279"/>
      <c r="CJ66" s="1279"/>
      <c r="CK66" s="1279"/>
      <c r="CL66" s="1279"/>
      <c r="CM66" s="1279"/>
      <c r="CN66" s="1279"/>
      <c r="CO66" s="1279"/>
      <c r="CP66" s="1279"/>
      <c r="CQ66" s="1279"/>
      <c r="CR66" s="1279"/>
      <c r="CS66" s="1279"/>
      <c r="CT66" s="1279"/>
      <c r="CU66" s="1279"/>
      <c r="CV66" s="1279"/>
      <c r="CW66" s="1279"/>
      <c r="CX66" s="1279"/>
      <c r="CY66" s="1279"/>
      <c r="CZ66" s="1279"/>
      <c r="DA66" s="1279"/>
      <c r="DB66" s="1279"/>
      <c r="DC66" s="1280"/>
    </row>
    <row r="67" spans="2:107" x14ac:dyDescent="0.15">
      <c r="B67" s="374"/>
      <c r="AN67" s="1278"/>
      <c r="AO67" s="1279"/>
      <c r="AP67" s="1279"/>
      <c r="AQ67" s="1279"/>
      <c r="AR67" s="1279"/>
      <c r="AS67" s="1279"/>
      <c r="AT67" s="1279"/>
      <c r="AU67" s="1279"/>
      <c r="AV67" s="1279"/>
      <c r="AW67" s="1279"/>
      <c r="AX67" s="1279"/>
      <c r="AY67" s="1279"/>
      <c r="AZ67" s="1279"/>
      <c r="BA67" s="1279"/>
      <c r="BB67" s="1279"/>
      <c r="BC67" s="1279"/>
      <c r="BD67" s="1279"/>
      <c r="BE67" s="1279"/>
      <c r="BF67" s="1279"/>
      <c r="BG67" s="1279"/>
      <c r="BH67" s="1279"/>
      <c r="BI67" s="1279"/>
      <c r="BJ67" s="1279"/>
      <c r="BK67" s="1279"/>
      <c r="BL67" s="1279"/>
      <c r="BM67" s="1279"/>
      <c r="BN67" s="1279"/>
      <c r="BO67" s="1279"/>
      <c r="BP67" s="1279"/>
      <c r="BQ67" s="1279"/>
      <c r="BR67" s="1279"/>
      <c r="BS67" s="1279"/>
      <c r="BT67" s="1279"/>
      <c r="BU67" s="1279"/>
      <c r="BV67" s="1279"/>
      <c r="BW67" s="1279"/>
      <c r="BX67" s="1279"/>
      <c r="BY67" s="1279"/>
      <c r="BZ67" s="1279"/>
      <c r="CA67" s="1279"/>
      <c r="CB67" s="1279"/>
      <c r="CC67" s="1279"/>
      <c r="CD67" s="1279"/>
      <c r="CE67" s="1279"/>
      <c r="CF67" s="1279"/>
      <c r="CG67" s="1279"/>
      <c r="CH67" s="1279"/>
      <c r="CI67" s="1279"/>
      <c r="CJ67" s="1279"/>
      <c r="CK67" s="1279"/>
      <c r="CL67" s="1279"/>
      <c r="CM67" s="1279"/>
      <c r="CN67" s="1279"/>
      <c r="CO67" s="1279"/>
      <c r="CP67" s="1279"/>
      <c r="CQ67" s="1279"/>
      <c r="CR67" s="1279"/>
      <c r="CS67" s="1279"/>
      <c r="CT67" s="1279"/>
      <c r="CU67" s="1279"/>
      <c r="CV67" s="1279"/>
      <c r="CW67" s="1279"/>
      <c r="CX67" s="1279"/>
      <c r="CY67" s="1279"/>
      <c r="CZ67" s="1279"/>
      <c r="DA67" s="1279"/>
      <c r="DB67" s="1279"/>
      <c r="DC67" s="1280"/>
    </row>
    <row r="68" spans="2:107" x14ac:dyDescent="0.15">
      <c r="B68" s="374"/>
      <c r="AN68" s="1278"/>
      <c r="AO68" s="1279"/>
      <c r="AP68" s="1279"/>
      <c r="AQ68" s="1279"/>
      <c r="AR68" s="1279"/>
      <c r="AS68" s="1279"/>
      <c r="AT68" s="1279"/>
      <c r="AU68" s="1279"/>
      <c r="AV68" s="1279"/>
      <c r="AW68" s="1279"/>
      <c r="AX68" s="1279"/>
      <c r="AY68" s="1279"/>
      <c r="AZ68" s="1279"/>
      <c r="BA68" s="1279"/>
      <c r="BB68" s="1279"/>
      <c r="BC68" s="1279"/>
      <c r="BD68" s="1279"/>
      <c r="BE68" s="1279"/>
      <c r="BF68" s="1279"/>
      <c r="BG68" s="1279"/>
      <c r="BH68" s="1279"/>
      <c r="BI68" s="1279"/>
      <c r="BJ68" s="1279"/>
      <c r="BK68" s="1279"/>
      <c r="BL68" s="1279"/>
      <c r="BM68" s="1279"/>
      <c r="BN68" s="1279"/>
      <c r="BO68" s="1279"/>
      <c r="BP68" s="1279"/>
      <c r="BQ68" s="1279"/>
      <c r="BR68" s="1279"/>
      <c r="BS68" s="1279"/>
      <c r="BT68" s="1279"/>
      <c r="BU68" s="1279"/>
      <c r="BV68" s="1279"/>
      <c r="BW68" s="1279"/>
      <c r="BX68" s="1279"/>
      <c r="BY68" s="1279"/>
      <c r="BZ68" s="1279"/>
      <c r="CA68" s="1279"/>
      <c r="CB68" s="1279"/>
      <c r="CC68" s="1279"/>
      <c r="CD68" s="1279"/>
      <c r="CE68" s="1279"/>
      <c r="CF68" s="1279"/>
      <c r="CG68" s="1279"/>
      <c r="CH68" s="1279"/>
      <c r="CI68" s="1279"/>
      <c r="CJ68" s="1279"/>
      <c r="CK68" s="1279"/>
      <c r="CL68" s="1279"/>
      <c r="CM68" s="1279"/>
      <c r="CN68" s="1279"/>
      <c r="CO68" s="1279"/>
      <c r="CP68" s="1279"/>
      <c r="CQ68" s="1279"/>
      <c r="CR68" s="1279"/>
      <c r="CS68" s="1279"/>
      <c r="CT68" s="1279"/>
      <c r="CU68" s="1279"/>
      <c r="CV68" s="1279"/>
      <c r="CW68" s="1279"/>
      <c r="CX68" s="1279"/>
      <c r="CY68" s="1279"/>
      <c r="CZ68" s="1279"/>
      <c r="DA68" s="1279"/>
      <c r="DB68" s="1279"/>
      <c r="DC68" s="1280"/>
    </row>
    <row r="69" spans="2:107" x14ac:dyDescent="0.15">
      <c r="B69" s="374"/>
      <c r="AN69" s="1281"/>
      <c r="AO69" s="1282"/>
      <c r="AP69" s="1282"/>
      <c r="AQ69" s="1282"/>
      <c r="AR69" s="1282"/>
      <c r="AS69" s="1282"/>
      <c r="AT69" s="1282"/>
      <c r="AU69" s="1282"/>
      <c r="AV69" s="1282"/>
      <c r="AW69" s="1282"/>
      <c r="AX69" s="1282"/>
      <c r="AY69" s="1282"/>
      <c r="AZ69" s="1282"/>
      <c r="BA69" s="1282"/>
      <c r="BB69" s="1282"/>
      <c r="BC69" s="1282"/>
      <c r="BD69" s="1282"/>
      <c r="BE69" s="1282"/>
      <c r="BF69" s="1282"/>
      <c r="BG69" s="1282"/>
      <c r="BH69" s="1282"/>
      <c r="BI69" s="1282"/>
      <c r="BJ69" s="1282"/>
      <c r="BK69" s="1282"/>
      <c r="BL69" s="1282"/>
      <c r="BM69" s="1282"/>
      <c r="BN69" s="1282"/>
      <c r="BO69" s="1282"/>
      <c r="BP69" s="1282"/>
      <c r="BQ69" s="1282"/>
      <c r="BR69" s="1282"/>
      <c r="BS69" s="1282"/>
      <c r="BT69" s="1282"/>
      <c r="BU69" s="1282"/>
      <c r="BV69" s="1282"/>
      <c r="BW69" s="1282"/>
      <c r="BX69" s="1282"/>
      <c r="BY69" s="1282"/>
      <c r="BZ69" s="1282"/>
      <c r="CA69" s="1282"/>
      <c r="CB69" s="1282"/>
      <c r="CC69" s="1282"/>
      <c r="CD69" s="1282"/>
      <c r="CE69" s="1282"/>
      <c r="CF69" s="1282"/>
      <c r="CG69" s="1282"/>
      <c r="CH69" s="1282"/>
      <c r="CI69" s="1282"/>
      <c r="CJ69" s="1282"/>
      <c r="CK69" s="1282"/>
      <c r="CL69" s="1282"/>
      <c r="CM69" s="1282"/>
      <c r="CN69" s="1282"/>
      <c r="CO69" s="1282"/>
      <c r="CP69" s="1282"/>
      <c r="CQ69" s="1282"/>
      <c r="CR69" s="1282"/>
      <c r="CS69" s="1282"/>
      <c r="CT69" s="1282"/>
      <c r="CU69" s="1282"/>
      <c r="CV69" s="1282"/>
      <c r="CW69" s="1282"/>
      <c r="CX69" s="1282"/>
      <c r="CY69" s="1282"/>
      <c r="CZ69" s="1282"/>
      <c r="DA69" s="1282"/>
      <c r="DB69" s="1282"/>
      <c r="DC69" s="1283"/>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606</v>
      </c>
    </row>
    <row r="72" spans="2:107" x14ac:dyDescent="0.15">
      <c r="B72" s="374"/>
      <c r="G72" s="1284"/>
      <c r="H72" s="1284"/>
      <c r="I72" s="1284"/>
      <c r="J72" s="1284"/>
      <c r="K72" s="384"/>
      <c r="L72" s="384"/>
      <c r="M72" s="385"/>
      <c r="N72" s="385"/>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8" t="s">
        <v>551</v>
      </c>
      <c r="BQ72" s="1288"/>
      <c r="BR72" s="1288"/>
      <c r="BS72" s="1288"/>
      <c r="BT72" s="1288"/>
      <c r="BU72" s="1288"/>
      <c r="BV72" s="1288"/>
      <c r="BW72" s="1288"/>
      <c r="BX72" s="1288" t="s">
        <v>552</v>
      </c>
      <c r="BY72" s="1288"/>
      <c r="BZ72" s="1288"/>
      <c r="CA72" s="1288"/>
      <c r="CB72" s="1288"/>
      <c r="CC72" s="1288"/>
      <c r="CD72" s="1288"/>
      <c r="CE72" s="1288"/>
      <c r="CF72" s="1288" t="s">
        <v>553</v>
      </c>
      <c r="CG72" s="1288"/>
      <c r="CH72" s="1288"/>
      <c r="CI72" s="1288"/>
      <c r="CJ72" s="1288"/>
      <c r="CK72" s="1288"/>
      <c r="CL72" s="1288"/>
      <c r="CM72" s="1288"/>
      <c r="CN72" s="1288" t="s">
        <v>554</v>
      </c>
      <c r="CO72" s="1288"/>
      <c r="CP72" s="1288"/>
      <c r="CQ72" s="1288"/>
      <c r="CR72" s="1288"/>
      <c r="CS72" s="1288"/>
      <c r="CT72" s="1288"/>
      <c r="CU72" s="1288"/>
      <c r="CV72" s="1288" t="s">
        <v>555</v>
      </c>
      <c r="CW72" s="1288"/>
      <c r="CX72" s="1288"/>
      <c r="CY72" s="1288"/>
      <c r="CZ72" s="1288"/>
      <c r="DA72" s="1288"/>
      <c r="DB72" s="1288"/>
      <c r="DC72" s="1288"/>
    </row>
    <row r="73" spans="2:107" x14ac:dyDescent="0.15">
      <c r="B73" s="374"/>
      <c r="G73" s="1295"/>
      <c r="H73" s="1295"/>
      <c r="I73" s="1295"/>
      <c r="J73" s="1295"/>
      <c r="K73" s="1297"/>
      <c r="L73" s="1297"/>
      <c r="M73" s="1297"/>
      <c r="N73" s="1297"/>
      <c r="AM73" s="383"/>
      <c r="AN73" s="1291" t="s">
        <v>607</v>
      </c>
      <c r="AO73" s="1291"/>
      <c r="AP73" s="1291"/>
      <c r="AQ73" s="1291"/>
      <c r="AR73" s="1291"/>
      <c r="AS73" s="1291"/>
      <c r="AT73" s="1291"/>
      <c r="AU73" s="1291"/>
      <c r="AV73" s="1291"/>
      <c r="AW73" s="1291"/>
      <c r="AX73" s="1291"/>
      <c r="AY73" s="1291"/>
      <c r="AZ73" s="1291"/>
      <c r="BA73" s="1291"/>
      <c r="BB73" s="1291" t="s">
        <v>614</v>
      </c>
      <c r="BC73" s="1291"/>
      <c r="BD73" s="1291"/>
      <c r="BE73" s="1291"/>
      <c r="BF73" s="1291"/>
      <c r="BG73" s="1291"/>
      <c r="BH73" s="1291"/>
      <c r="BI73" s="1291"/>
      <c r="BJ73" s="1291"/>
      <c r="BK73" s="1291"/>
      <c r="BL73" s="1291"/>
      <c r="BM73" s="1291"/>
      <c r="BN73" s="1291"/>
      <c r="BO73" s="1291"/>
      <c r="BP73" s="1289"/>
      <c r="BQ73" s="1289"/>
      <c r="BR73" s="1289"/>
      <c r="BS73" s="1289"/>
      <c r="BT73" s="1289"/>
      <c r="BU73" s="1289"/>
      <c r="BV73" s="1289"/>
      <c r="BW73" s="1289"/>
      <c r="BX73" s="1289"/>
      <c r="BY73" s="1289"/>
      <c r="BZ73" s="1289"/>
      <c r="CA73" s="1289"/>
      <c r="CB73" s="1289"/>
      <c r="CC73" s="1289"/>
      <c r="CD73" s="1289"/>
      <c r="CE73" s="1289"/>
      <c r="CF73" s="1289"/>
      <c r="CG73" s="1289"/>
      <c r="CH73" s="1289"/>
      <c r="CI73" s="1289"/>
      <c r="CJ73" s="1289"/>
      <c r="CK73" s="1289"/>
      <c r="CL73" s="1289"/>
      <c r="CM73" s="1289"/>
      <c r="CN73" s="1289"/>
      <c r="CO73" s="1289"/>
      <c r="CP73" s="1289"/>
      <c r="CQ73" s="1289"/>
      <c r="CR73" s="1289"/>
      <c r="CS73" s="1289"/>
      <c r="CT73" s="1289"/>
      <c r="CU73" s="1289"/>
      <c r="CV73" s="1289"/>
      <c r="CW73" s="1289"/>
      <c r="CX73" s="1289"/>
      <c r="CY73" s="1289"/>
      <c r="CZ73" s="1289"/>
      <c r="DA73" s="1289"/>
      <c r="DB73" s="1289"/>
      <c r="DC73" s="1289"/>
    </row>
    <row r="74" spans="2:107" x14ac:dyDescent="0.15">
      <c r="B74" s="374"/>
      <c r="G74" s="1295"/>
      <c r="H74" s="1295"/>
      <c r="I74" s="1295"/>
      <c r="J74" s="1295"/>
      <c r="K74" s="1297"/>
      <c r="L74" s="1297"/>
      <c r="M74" s="1297"/>
      <c r="N74" s="1297"/>
      <c r="AM74" s="383"/>
      <c r="AN74" s="1291"/>
      <c r="AO74" s="1291"/>
      <c r="AP74" s="1291"/>
      <c r="AQ74" s="1291"/>
      <c r="AR74" s="1291"/>
      <c r="AS74" s="1291"/>
      <c r="AT74" s="1291"/>
      <c r="AU74" s="1291"/>
      <c r="AV74" s="1291"/>
      <c r="AW74" s="1291"/>
      <c r="AX74" s="1291"/>
      <c r="AY74" s="1291"/>
      <c r="AZ74" s="1291"/>
      <c r="BA74" s="1291"/>
      <c r="BB74" s="1291"/>
      <c r="BC74" s="1291"/>
      <c r="BD74" s="1291"/>
      <c r="BE74" s="1291"/>
      <c r="BF74" s="1291"/>
      <c r="BG74" s="1291"/>
      <c r="BH74" s="1291"/>
      <c r="BI74" s="1291"/>
      <c r="BJ74" s="1291"/>
      <c r="BK74" s="1291"/>
      <c r="BL74" s="1291"/>
      <c r="BM74" s="1291"/>
      <c r="BN74" s="1291"/>
      <c r="BO74" s="1291"/>
      <c r="BP74" s="1289"/>
      <c r="BQ74" s="1289"/>
      <c r="BR74" s="1289"/>
      <c r="BS74" s="1289"/>
      <c r="BT74" s="1289"/>
      <c r="BU74" s="1289"/>
      <c r="BV74" s="1289"/>
      <c r="BW74" s="1289"/>
      <c r="BX74" s="1289"/>
      <c r="BY74" s="1289"/>
      <c r="BZ74" s="1289"/>
      <c r="CA74" s="1289"/>
      <c r="CB74" s="1289"/>
      <c r="CC74" s="1289"/>
      <c r="CD74" s="1289"/>
      <c r="CE74" s="1289"/>
      <c r="CF74" s="1289"/>
      <c r="CG74" s="1289"/>
      <c r="CH74" s="1289"/>
      <c r="CI74" s="1289"/>
      <c r="CJ74" s="1289"/>
      <c r="CK74" s="1289"/>
      <c r="CL74" s="1289"/>
      <c r="CM74" s="1289"/>
      <c r="CN74" s="1289"/>
      <c r="CO74" s="1289"/>
      <c r="CP74" s="1289"/>
      <c r="CQ74" s="1289"/>
      <c r="CR74" s="1289"/>
      <c r="CS74" s="1289"/>
      <c r="CT74" s="1289"/>
      <c r="CU74" s="1289"/>
      <c r="CV74" s="1289"/>
      <c r="CW74" s="1289"/>
      <c r="CX74" s="1289"/>
      <c r="CY74" s="1289"/>
      <c r="CZ74" s="1289"/>
      <c r="DA74" s="1289"/>
      <c r="DB74" s="1289"/>
      <c r="DC74" s="1289"/>
    </row>
    <row r="75" spans="2:107" x14ac:dyDescent="0.15">
      <c r="B75" s="374"/>
      <c r="G75" s="1295"/>
      <c r="H75" s="1295"/>
      <c r="I75" s="1284"/>
      <c r="J75" s="1284"/>
      <c r="K75" s="1290"/>
      <c r="L75" s="1290"/>
      <c r="M75" s="1290"/>
      <c r="N75" s="1290"/>
      <c r="AM75" s="383"/>
      <c r="AN75" s="1291"/>
      <c r="AO75" s="1291"/>
      <c r="AP75" s="1291"/>
      <c r="AQ75" s="1291"/>
      <c r="AR75" s="1291"/>
      <c r="AS75" s="1291"/>
      <c r="AT75" s="1291"/>
      <c r="AU75" s="1291"/>
      <c r="AV75" s="1291"/>
      <c r="AW75" s="1291"/>
      <c r="AX75" s="1291"/>
      <c r="AY75" s="1291"/>
      <c r="AZ75" s="1291"/>
      <c r="BA75" s="1291"/>
      <c r="BB75" s="1291" t="s">
        <v>615</v>
      </c>
      <c r="BC75" s="1291"/>
      <c r="BD75" s="1291"/>
      <c r="BE75" s="1291"/>
      <c r="BF75" s="1291"/>
      <c r="BG75" s="1291"/>
      <c r="BH75" s="1291"/>
      <c r="BI75" s="1291"/>
      <c r="BJ75" s="1291"/>
      <c r="BK75" s="1291"/>
      <c r="BL75" s="1291"/>
      <c r="BM75" s="1291"/>
      <c r="BN75" s="1291"/>
      <c r="BO75" s="1291"/>
      <c r="BP75" s="1289">
        <v>-0.5</v>
      </c>
      <c r="BQ75" s="1289"/>
      <c r="BR75" s="1289"/>
      <c r="BS75" s="1289"/>
      <c r="BT75" s="1289"/>
      <c r="BU75" s="1289"/>
      <c r="BV75" s="1289"/>
      <c r="BW75" s="1289"/>
      <c r="BX75" s="1289">
        <v>-1.1000000000000001</v>
      </c>
      <c r="BY75" s="1289"/>
      <c r="BZ75" s="1289"/>
      <c r="CA75" s="1289"/>
      <c r="CB75" s="1289"/>
      <c r="CC75" s="1289"/>
      <c r="CD75" s="1289"/>
      <c r="CE75" s="1289"/>
      <c r="CF75" s="1289">
        <v>-1.5</v>
      </c>
      <c r="CG75" s="1289"/>
      <c r="CH75" s="1289"/>
      <c r="CI75" s="1289"/>
      <c r="CJ75" s="1289"/>
      <c r="CK75" s="1289"/>
      <c r="CL75" s="1289"/>
      <c r="CM75" s="1289"/>
      <c r="CN75" s="1289">
        <v>-1.8</v>
      </c>
      <c r="CO75" s="1289"/>
      <c r="CP75" s="1289"/>
      <c r="CQ75" s="1289"/>
      <c r="CR75" s="1289"/>
      <c r="CS75" s="1289"/>
      <c r="CT75" s="1289"/>
      <c r="CU75" s="1289"/>
      <c r="CV75" s="1289">
        <v>-2.2000000000000002</v>
      </c>
      <c r="CW75" s="1289"/>
      <c r="CX75" s="1289"/>
      <c r="CY75" s="1289"/>
      <c r="CZ75" s="1289"/>
      <c r="DA75" s="1289"/>
      <c r="DB75" s="1289"/>
      <c r="DC75" s="1289"/>
    </row>
    <row r="76" spans="2:107" x14ac:dyDescent="0.15">
      <c r="B76" s="374"/>
      <c r="G76" s="1295"/>
      <c r="H76" s="1295"/>
      <c r="I76" s="1284"/>
      <c r="J76" s="1284"/>
      <c r="K76" s="1290"/>
      <c r="L76" s="1290"/>
      <c r="M76" s="1290"/>
      <c r="N76" s="1290"/>
      <c r="AM76" s="383"/>
      <c r="AN76" s="1291"/>
      <c r="AO76" s="1291"/>
      <c r="AP76" s="1291"/>
      <c r="AQ76" s="1291"/>
      <c r="AR76" s="1291"/>
      <c r="AS76" s="1291"/>
      <c r="AT76" s="1291"/>
      <c r="AU76" s="1291"/>
      <c r="AV76" s="1291"/>
      <c r="AW76" s="1291"/>
      <c r="AX76" s="1291"/>
      <c r="AY76" s="1291"/>
      <c r="AZ76" s="1291"/>
      <c r="BA76" s="1291"/>
      <c r="BB76" s="1291"/>
      <c r="BC76" s="1291"/>
      <c r="BD76" s="1291"/>
      <c r="BE76" s="1291"/>
      <c r="BF76" s="1291"/>
      <c r="BG76" s="1291"/>
      <c r="BH76" s="1291"/>
      <c r="BI76" s="1291"/>
      <c r="BJ76" s="1291"/>
      <c r="BK76" s="1291"/>
      <c r="BL76" s="1291"/>
      <c r="BM76" s="1291"/>
      <c r="BN76" s="1291"/>
      <c r="BO76" s="1291"/>
      <c r="BP76" s="1289"/>
      <c r="BQ76" s="1289"/>
      <c r="BR76" s="1289"/>
      <c r="BS76" s="1289"/>
      <c r="BT76" s="1289"/>
      <c r="BU76" s="1289"/>
      <c r="BV76" s="1289"/>
      <c r="BW76" s="1289"/>
      <c r="BX76" s="1289"/>
      <c r="BY76" s="1289"/>
      <c r="BZ76" s="1289"/>
      <c r="CA76" s="1289"/>
      <c r="CB76" s="1289"/>
      <c r="CC76" s="1289"/>
      <c r="CD76" s="1289"/>
      <c r="CE76" s="1289"/>
      <c r="CF76" s="1289"/>
      <c r="CG76" s="1289"/>
      <c r="CH76" s="1289"/>
      <c r="CI76" s="1289"/>
      <c r="CJ76" s="1289"/>
      <c r="CK76" s="1289"/>
      <c r="CL76" s="1289"/>
      <c r="CM76" s="1289"/>
      <c r="CN76" s="1289"/>
      <c r="CO76" s="1289"/>
      <c r="CP76" s="1289"/>
      <c r="CQ76" s="1289"/>
      <c r="CR76" s="1289"/>
      <c r="CS76" s="1289"/>
      <c r="CT76" s="1289"/>
      <c r="CU76" s="1289"/>
      <c r="CV76" s="1289"/>
      <c r="CW76" s="1289"/>
      <c r="CX76" s="1289"/>
      <c r="CY76" s="1289"/>
      <c r="CZ76" s="1289"/>
      <c r="DA76" s="1289"/>
      <c r="DB76" s="1289"/>
      <c r="DC76" s="1289"/>
    </row>
    <row r="77" spans="2:107" x14ac:dyDescent="0.15">
      <c r="B77" s="374"/>
      <c r="G77" s="1284"/>
      <c r="H77" s="1284"/>
      <c r="I77" s="1284"/>
      <c r="J77" s="1284"/>
      <c r="K77" s="1297"/>
      <c r="L77" s="1297"/>
      <c r="M77" s="1297"/>
      <c r="N77" s="1297"/>
      <c r="AN77" s="1288" t="s">
        <v>616</v>
      </c>
      <c r="AO77" s="1288"/>
      <c r="AP77" s="1288"/>
      <c r="AQ77" s="1288"/>
      <c r="AR77" s="1288"/>
      <c r="AS77" s="1288"/>
      <c r="AT77" s="1288"/>
      <c r="AU77" s="1288"/>
      <c r="AV77" s="1288"/>
      <c r="AW77" s="1288"/>
      <c r="AX77" s="1288"/>
      <c r="AY77" s="1288"/>
      <c r="AZ77" s="1288"/>
      <c r="BA77" s="1288"/>
      <c r="BB77" s="1291" t="s">
        <v>608</v>
      </c>
      <c r="BC77" s="1291"/>
      <c r="BD77" s="1291"/>
      <c r="BE77" s="1291"/>
      <c r="BF77" s="1291"/>
      <c r="BG77" s="1291"/>
      <c r="BH77" s="1291"/>
      <c r="BI77" s="1291"/>
      <c r="BJ77" s="1291"/>
      <c r="BK77" s="1291"/>
      <c r="BL77" s="1291"/>
      <c r="BM77" s="1291"/>
      <c r="BN77" s="1291"/>
      <c r="BO77" s="1291"/>
      <c r="BP77" s="1289">
        <v>49.8</v>
      </c>
      <c r="BQ77" s="1289"/>
      <c r="BR77" s="1289"/>
      <c r="BS77" s="1289"/>
      <c r="BT77" s="1289"/>
      <c r="BU77" s="1289"/>
      <c r="BV77" s="1289"/>
      <c r="BW77" s="1289"/>
      <c r="BX77" s="1289">
        <v>45.1</v>
      </c>
      <c r="BY77" s="1289"/>
      <c r="BZ77" s="1289"/>
      <c r="CA77" s="1289"/>
      <c r="CB77" s="1289"/>
      <c r="CC77" s="1289"/>
      <c r="CD77" s="1289"/>
      <c r="CE77" s="1289"/>
      <c r="CF77" s="1289">
        <v>37.4</v>
      </c>
      <c r="CG77" s="1289"/>
      <c r="CH77" s="1289"/>
      <c r="CI77" s="1289"/>
      <c r="CJ77" s="1289"/>
      <c r="CK77" s="1289"/>
      <c r="CL77" s="1289"/>
      <c r="CM77" s="1289"/>
      <c r="CN77" s="1289">
        <v>31</v>
      </c>
      <c r="CO77" s="1289"/>
      <c r="CP77" s="1289"/>
      <c r="CQ77" s="1289"/>
      <c r="CR77" s="1289"/>
      <c r="CS77" s="1289"/>
      <c r="CT77" s="1289"/>
      <c r="CU77" s="1289"/>
      <c r="CV77" s="1289">
        <v>30</v>
      </c>
      <c r="CW77" s="1289"/>
      <c r="CX77" s="1289"/>
      <c r="CY77" s="1289"/>
      <c r="CZ77" s="1289"/>
      <c r="DA77" s="1289"/>
      <c r="DB77" s="1289"/>
      <c r="DC77" s="1289"/>
    </row>
    <row r="78" spans="2:107" x14ac:dyDescent="0.15">
      <c r="B78" s="374"/>
      <c r="G78" s="1284"/>
      <c r="H78" s="1284"/>
      <c r="I78" s="1284"/>
      <c r="J78" s="1284"/>
      <c r="K78" s="1297"/>
      <c r="L78" s="1297"/>
      <c r="M78" s="1297"/>
      <c r="N78" s="1297"/>
      <c r="AN78" s="1288"/>
      <c r="AO78" s="1288"/>
      <c r="AP78" s="1288"/>
      <c r="AQ78" s="1288"/>
      <c r="AR78" s="1288"/>
      <c r="AS78" s="1288"/>
      <c r="AT78" s="1288"/>
      <c r="AU78" s="1288"/>
      <c r="AV78" s="1288"/>
      <c r="AW78" s="1288"/>
      <c r="AX78" s="1288"/>
      <c r="AY78" s="1288"/>
      <c r="AZ78" s="1288"/>
      <c r="BA78" s="1288"/>
      <c r="BB78" s="1291"/>
      <c r="BC78" s="1291"/>
      <c r="BD78" s="1291"/>
      <c r="BE78" s="1291"/>
      <c r="BF78" s="1291"/>
      <c r="BG78" s="1291"/>
      <c r="BH78" s="1291"/>
      <c r="BI78" s="1291"/>
      <c r="BJ78" s="1291"/>
      <c r="BK78" s="1291"/>
      <c r="BL78" s="1291"/>
      <c r="BM78" s="1291"/>
      <c r="BN78" s="1291"/>
      <c r="BO78" s="1291"/>
      <c r="BP78" s="1289"/>
      <c r="BQ78" s="1289"/>
      <c r="BR78" s="1289"/>
      <c r="BS78" s="1289"/>
      <c r="BT78" s="1289"/>
      <c r="BU78" s="1289"/>
      <c r="BV78" s="1289"/>
      <c r="BW78" s="1289"/>
      <c r="BX78" s="1289"/>
      <c r="BY78" s="1289"/>
      <c r="BZ78" s="1289"/>
      <c r="CA78" s="1289"/>
      <c r="CB78" s="1289"/>
      <c r="CC78" s="1289"/>
      <c r="CD78" s="1289"/>
      <c r="CE78" s="1289"/>
      <c r="CF78" s="1289"/>
      <c r="CG78" s="1289"/>
      <c r="CH78" s="1289"/>
      <c r="CI78" s="1289"/>
      <c r="CJ78" s="1289"/>
      <c r="CK78" s="1289"/>
      <c r="CL78" s="1289"/>
      <c r="CM78" s="1289"/>
      <c r="CN78" s="1289"/>
      <c r="CO78" s="1289"/>
      <c r="CP78" s="1289"/>
      <c r="CQ78" s="1289"/>
      <c r="CR78" s="1289"/>
      <c r="CS78" s="1289"/>
      <c r="CT78" s="1289"/>
      <c r="CU78" s="1289"/>
      <c r="CV78" s="1289"/>
      <c r="CW78" s="1289"/>
      <c r="CX78" s="1289"/>
      <c r="CY78" s="1289"/>
      <c r="CZ78" s="1289"/>
      <c r="DA78" s="1289"/>
      <c r="DB78" s="1289"/>
      <c r="DC78" s="1289"/>
    </row>
    <row r="79" spans="2:107" x14ac:dyDescent="0.15">
      <c r="B79" s="374"/>
      <c r="G79" s="1284"/>
      <c r="H79" s="1284"/>
      <c r="I79" s="1294"/>
      <c r="J79" s="1294"/>
      <c r="K79" s="1298"/>
      <c r="L79" s="1298"/>
      <c r="M79" s="1298"/>
      <c r="N79" s="1298"/>
      <c r="AN79" s="1288"/>
      <c r="AO79" s="1288"/>
      <c r="AP79" s="1288"/>
      <c r="AQ79" s="1288"/>
      <c r="AR79" s="1288"/>
      <c r="AS79" s="1288"/>
      <c r="AT79" s="1288"/>
      <c r="AU79" s="1288"/>
      <c r="AV79" s="1288"/>
      <c r="AW79" s="1288"/>
      <c r="AX79" s="1288"/>
      <c r="AY79" s="1288"/>
      <c r="AZ79" s="1288"/>
      <c r="BA79" s="1288"/>
      <c r="BB79" s="1291" t="s">
        <v>615</v>
      </c>
      <c r="BC79" s="1291"/>
      <c r="BD79" s="1291"/>
      <c r="BE79" s="1291"/>
      <c r="BF79" s="1291"/>
      <c r="BG79" s="1291"/>
      <c r="BH79" s="1291"/>
      <c r="BI79" s="1291"/>
      <c r="BJ79" s="1291"/>
      <c r="BK79" s="1291"/>
      <c r="BL79" s="1291"/>
      <c r="BM79" s="1291"/>
      <c r="BN79" s="1291"/>
      <c r="BO79" s="1291"/>
      <c r="BP79" s="1289">
        <v>7.7</v>
      </c>
      <c r="BQ79" s="1289"/>
      <c r="BR79" s="1289"/>
      <c r="BS79" s="1289"/>
      <c r="BT79" s="1289"/>
      <c r="BU79" s="1289"/>
      <c r="BV79" s="1289"/>
      <c r="BW79" s="1289"/>
      <c r="BX79" s="1289">
        <v>7.1</v>
      </c>
      <c r="BY79" s="1289"/>
      <c r="BZ79" s="1289"/>
      <c r="CA79" s="1289"/>
      <c r="CB79" s="1289"/>
      <c r="CC79" s="1289"/>
      <c r="CD79" s="1289"/>
      <c r="CE79" s="1289"/>
      <c r="CF79" s="1289">
        <v>6.3</v>
      </c>
      <c r="CG79" s="1289"/>
      <c r="CH79" s="1289"/>
      <c r="CI79" s="1289"/>
      <c r="CJ79" s="1289"/>
      <c r="CK79" s="1289"/>
      <c r="CL79" s="1289"/>
      <c r="CM79" s="1289"/>
      <c r="CN79" s="1289">
        <v>5.2</v>
      </c>
      <c r="CO79" s="1289"/>
      <c r="CP79" s="1289"/>
      <c r="CQ79" s="1289"/>
      <c r="CR79" s="1289"/>
      <c r="CS79" s="1289"/>
      <c r="CT79" s="1289"/>
      <c r="CU79" s="1289"/>
      <c r="CV79" s="1289">
        <v>5</v>
      </c>
      <c r="CW79" s="1289"/>
      <c r="CX79" s="1289"/>
      <c r="CY79" s="1289"/>
      <c r="CZ79" s="1289"/>
      <c r="DA79" s="1289"/>
      <c r="DB79" s="1289"/>
      <c r="DC79" s="1289"/>
    </row>
    <row r="80" spans="2:107" x14ac:dyDescent="0.15">
      <c r="B80" s="374"/>
      <c r="G80" s="1284"/>
      <c r="H80" s="1284"/>
      <c r="I80" s="1294"/>
      <c r="J80" s="1294"/>
      <c r="K80" s="1298"/>
      <c r="L80" s="1298"/>
      <c r="M80" s="1298"/>
      <c r="N80" s="1298"/>
      <c r="AN80" s="1288"/>
      <c r="AO80" s="1288"/>
      <c r="AP80" s="1288"/>
      <c r="AQ80" s="1288"/>
      <c r="AR80" s="1288"/>
      <c r="AS80" s="1288"/>
      <c r="AT80" s="1288"/>
      <c r="AU80" s="1288"/>
      <c r="AV80" s="1288"/>
      <c r="AW80" s="1288"/>
      <c r="AX80" s="1288"/>
      <c r="AY80" s="1288"/>
      <c r="AZ80" s="1288"/>
      <c r="BA80" s="1288"/>
      <c r="BB80" s="1291"/>
      <c r="BC80" s="1291"/>
      <c r="BD80" s="1291"/>
      <c r="BE80" s="1291"/>
      <c r="BF80" s="1291"/>
      <c r="BG80" s="1291"/>
      <c r="BH80" s="1291"/>
      <c r="BI80" s="1291"/>
      <c r="BJ80" s="1291"/>
      <c r="BK80" s="1291"/>
      <c r="BL80" s="1291"/>
      <c r="BM80" s="1291"/>
      <c r="BN80" s="1291"/>
      <c r="BO80" s="1291"/>
      <c r="BP80" s="1289"/>
      <c r="BQ80" s="1289"/>
      <c r="BR80" s="1289"/>
      <c r="BS80" s="1289"/>
      <c r="BT80" s="1289"/>
      <c r="BU80" s="1289"/>
      <c r="BV80" s="1289"/>
      <c r="BW80" s="1289"/>
      <c r="BX80" s="1289"/>
      <c r="BY80" s="1289"/>
      <c r="BZ80" s="1289"/>
      <c r="CA80" s="1289"/>
      <c r="CB80" s="1289"/>
      <c r="CC80" s="1289"/>
      <c r="CD80" s="1289"/>
      <c r="CE80" s="1289"/>
      <c r="CF80" s="1289"/>
      <c r="CG80" s="1289"/>
      <c r="CH80" s="1289"/>
      <c r="CI80" s="1289"/>
      <c r="CJ80" s="1289"/>
      <c r="CK80" s="1289"/>
      <c r="CL80" s="1289"/>
      <c r="CM80" s="1289"/>
      <c r="CN80" s="1289"/>
      <c r="CO80" s="1289"/>
      <c r="CP80" s="1289"/>
      <c r="CQ80" s="1289"/>
      <c r="CR80" s="1289"/>
      <c r="CS80" s="1289"/>
      <c r="CT80" s="1289"/>
      <c r="CU80" s="1289"/>
      <c r="CV80" s="1289"/>
      <c r="CW80" s="1289"/>
      <c r="CX80" s="1289"/>
      <c r="CY80" s="1289"/>
      <c r="CZ80" s="1289"/>
      <c r="DA80" s="1289"/>
      <c r="DB80" s="1289"/>
      <c r="DC80" s="1289"/>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vRDmVHxQwkd5/q8JRXMk5XXlJtlmoXeu0RLhl9N29N7lE+uCecngfu1xmF6pBY+QPeO3MEa4DYj+1VTlV+3JhA==" saltValue="h/euso6TKTKrF8+A8Bg0t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617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idIA3Aup1F+Us9n3eJU5iYAhuwAwu9UY4mDYz4ClMAfXLW7nFglDj6Gry6JQ5M69A+6IyNSFkNajKLwkyEoleQ==" saltValue="lMaIq/JOyy0CPQdSDYNtu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618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2g2s8g1VamFc5XanD3s4a44BIrgWB/u5RVqdFf1sjDDT8PeZLTvKt+TafE6+cYijMnb6T76lKyuI+sLMzZcscQ==" saltValue="1fvDLR4H1IpRF0rwqXNlY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548</v>
      </c>
      <c r="G2" s="136"/>
      <c r="H2" s="137"/>
    </row>
    <row r="3" spans="1:8" x14ac:dyDescent="0.15">
      <c r="A3" s="133" t="s">
        <v>541</v>
      </c>
      <c r="B3" s="138"/>
      <c r="C3" s="139"/>
      <c r="D3" s="140">
        <v>22859</v>
      </c>
      <c r="E3" s="141"/>
      <c r="F3" s="142">
        <v>41235</v>
      </c>
      <c r="G3" s="143"/>
      <c r="H3" s="144"/>
    </row>
    <row r="4" spans="1:8" x14ac:dyDescent="0.15">
      <c r="A4" s="145"/>
      <c r="B4" s="146"/>
      <c r="C4" s="147"/>
      <c r="D4" s="148">
        <v>10543</v>
      </c>
      <c r="E4" s="149"/>
      <c r="F4" s="150">
        <v>22086</v>
      </c>
      <c r="G4" s="151"/>
      <c r="H4" s="152"/>
    </row>
    <row r="5" spans="1:8" x14ac:dyDescent="0.15">
      <c r="A5" s="133" t="s">
        <v>543</v>
      </c>
      <c r="B5" s="138"/>
      <c r="C5" s="139"/>
      <c r="D5" s="140">
        <v>33299</v>
      </c>
      <c r="E5" s="141"/>
      <c r="F5" s="142">
        <v>41862</v>
      </c>
      <c r="G5" s="143"/>
      <c r="H5" s="144"/>
    </row>
    <row r="6" spans="1:8" x14ac:dyDescent="0.15">
      <c r="A6" s="145"/>
      <c r="B6" s="146"/>
      <c r="C6" s="147"/>
      <c r="D6" s="148">
        <v>16707</v>
      </c>
      <c r="E6" s="149"/>
      <c r="F6" s="150">
        <v>23710</v>
      </c>
      <c r="G6" s="151"/>
      <c r="H6" s="152"/>
    </row>
    <row r="7" spans="1:8" x14ac:dyDescent="0.15">
      <c r="A7" s="133" t="s">
        <v>544</v>
      </c>
      <c r="B7" s="138"/>
      <c r="C7" s="139"/>
      <c r="D7" s="140">
        <v>42005</v>
      </c>
      <c r="E7" s="141"/>
      <c r="F7" s="142">
        <v>43554</v>
      </c>
      <c r="G7" s="143"/>
      <c r="H7" s="144"/>
    </row>
    <row r="8" spans="1:8" x14ac:dyDescent="0.15">
      <c r="A8" s="145"/>
      <c r="B8" s="146"/>
      <c r="C8" s="147"/>
      <c r="D8" s="148">
        <v>29055</v>
      </c>
      <c r="E8" s="149"/>
      <c r="F8" s="150">
        <v>24811</v>
      </c>
      <c r="G8" s="151"/>
      <c r="H8" s="152"/>
    </row>
    <row r="9" spans="1:8" x14ac:dyDescent="0.15">
      <c r="A9" s="133" t="s">
        <v>545</v>
      </c>
      <c r="B9" s="138"/>
      <c r="C9" s="139"/>
      <c r="D9" s="140">
        <v>44081</v>
      </c>
      <c r="E9" s="141"/>
      <c r="F9" s="142">
        <v>42581</v>
      </c>
      <c r="G9" s="143"/>
      <c r="H9" s="144"/>
    </row>
    <row r="10" spans="1:8" x14ac:dyDescent="0.15">
      <c r="A10" s="145"/>
      <c r="B10" s="146"/>
      <c r="C10" s="147"/>
      <c r="D10" s="148">
        <v>31929</v>
      </c>
      <c r="E10" s="149"/>
      <c r="F10" s="150">
        <v>24354</v>
      </c>
      <c r="G10" s="151"/>
      <c r="H10" s="152"/>
    </row>
    <row r="11" spans="1:8" x14ac:dyDescent="0.15">
      <c r="A11" s="133" t="s">
        <v>546</v>
      </c>
      <c r="B11" s="138"/>
      <c r="C11" s="139"/>
      <c r="D11" s="140">
        <v>45457</v>
      </c>
      <c r="E11" s="141"/>
      <c r="F11" s="142">
        <v>45426</v>
      </c>
      <c r="G11" s="143"/>
      <c r="H11" s="144"/>
    </row>
    <row r="12" spans="1:8" x14ac:dyDescent="0.15">
      <c r="A12" s="145"/>
      <c r="B12" s="146"/>
      <c r="C12" s="153"/>
      <c r="D12" s="148">
        <v>26684</v>
      </c>
      <c r="E12" s="149"/>
      <c r="F12" s="150">
        <v>24508</v>
      </c>
      <c r="G12" s="151"/>
      <c r="H12" s="152"/>
    </row>
    <row r="13" spans="1:8" x14ac:dyDescent="0.15">
      <c r="A13" s="133"/>
      <c r="B13" s="138"/>
      <c r="C13" s="154"/>
      <c r="D13" s="155">
        <v>37540</v>
      </c>
      <c r="E13" s="156"/>
      <c r="F13" s="157">
        <v>42932</v>
      </c>
      <c r="G13" s="158"/>
      <c r="H13" s="144"/>
    </row>
    <row r="14" spans="1:8" x14ac:dyDescent="0.15">
      <c r="A14" s="145"/>
      <c r="B14" s="146"/>
      <c r="C14" s="147"/>
      <c r="D14" s="148">
        <v>22984</v>
      </c>
      <c r="E14" s="149"/>
      <c r="F14" s="150">
        <v>23894</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3.03</v>
      </c>
      <c r="C19" s="159">
        <f>ROUND(VALUE(SUBSTITUTE(実質収支比率等に係る経年分析!G$48,"▲","-")),2)</f>
        <v>1.66</v>
      </c>
      <c r="D19" s="159">
        <f>ROUND(VALUE(SUBSTITUTE(実質収支比率等に係る経年分析!H$48,"▲","-")),2)</f>
        <v>0.26</v>
      </c>
      <c r="E19" s="159">
        <f>ROUND(VALUE(SUBSTITUTE(実質収支比率等に係る経年分析!I$48,"▲","-")),2)</f>
        <v>0.76</v>
      </c>
      <c r="F19" s="159">
        <f>ROUND(VALUE(SUBSTITUTE(実質収支比率等に係る経年分析!J$48,"▲","-")),2)</f>
        <v>3.59</v>
      </c>
    </row>
    <row r="20" spans="1:11" x14ac:dyDescent="0.15">
      <c r="A20" s="159" t="s">
        <v>49</v>
      </c>
      <c r="B20" s="159">
        <f>ROUND(VALUE(SUBSTITUTE(実質収支比率等に係る経年分析!F$47,"▲","-")),2)</f>
        <v>13.62</v>
      </c>
      <c r="C20" s="159">
        <f>ROUND(VALUE(SUBSTITUTE(実質収支比率等に係る経年分析!G$47,"▲","-")),2)</f>
        <v>15.15</v>
      </c>
      <c r="D20" s="159">
        <f>ROUND(VALUE(SUBSTITUTE(実質収支比率等に係る経年分析!H$47,"▲","-")),2)</f>
        <v>15.57</v>
      </c>
      <c r="E20" s="159">
        <f>ROUND(VALUE(SUBSTITUTE(実質収支比率等に係る経年分析!I$47,"▲","-")),2)</f>
        <v>15.16</v>
      </c>
      <c r="F20" s="159">
        <f>ROUND(VALUE(SUBSTITUTE(実質収支比率等に係る経年分析!J$47,"▲","-")),2)</f>
        <v>15.43</v>
      </c>
    </row>
    <row r="21" spans="1:11" x14ac:dyDescent="0.15">
      <c r="A21" s="159" t="s">
        <v>50</v>
      </c>
      <c r="B21" s="159">
        <f>IF(ISNUMBER(VALUE(SUBSTITUTE(実質収支比率等に係る経年分析!F$49,"▲","-"))),ROUND(VALUE(SUBSTITUTE(実質収支比率等に係る経年分析!F$49,"▲","-")),2),NA())</f>
        <v>2.94</v>
      </c>
      <c r="C21" s="159">
        <f>IF(ISNUMBER(VALUE(SUBSTITUTE(実質収支比率等に係る経年分析!G$49,"▲","-"))),ROUND(VALUE(SUBSTITUTE(実質収支比率等に係る経年分析!G$49,"▲","-")),2),NA())</f>
        <v>0.14000000000000001</v>
      </c>
      <c r="D21" s="159">
        <f>IF(ISNUMBER(VALUE(SUBSTITUTE(実質収支比率等に係る経年分析!H$49,"▲","-"))),ROUND(VALUE(SUBSTITUTE(実質収支比率等に係る経年分析!H$49,"▲","-")),2),NA())</f>
        <v>-0.87</v>
      </c>
      <c r="E21" s="159">
        <f>IF(ISNUMBER(VALUE(SUBSTITUTE(実質収支比率等に係る経年分析!I$49,"▲","-"))),ROUND(VALUE(SUBSTITUTE(実質収支比率等に係る経年分析!I$49,"▲","-")),2),NA())</f>
        <v>0.63</v>
      </c>
      <c r="F21" s="159">
        <f>IF(ISNUMBER(VALUE(SUBSTITUTE(実質収支比率等に係る経年分析!J$49,"▲","-"))),ROUND(VALUE(SUBSTITUTE(実質収支比率等に係る経年分析!J$49,"▲","-")),2),NA())</f>
        <v>3.21</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3.62</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1.21</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2.0099999999999998</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3.68</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勤労者福祉共済特別会計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0.01</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x14ac:dyDescent="0.15">
      <c r="A30" s="160" t="str">
        <f>IF(連結実質赤字比率に係る赤字・黒字の構成分析!C$40="",NA(),連結実質赤字比率に係る赤字・黒字の構成分析!C$40)</f>
        <v>交通災害・火災等共済特別会計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0.01</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0.01</v>
      </c>
    </row>
    <row r="31" spans="1:11" x14ac:dyDescent="0.15">
      <c r="A31" s="160" t="str">
        <f>IF(連結実質赤字比率に係る赤字・黒字の構成分析!C$39="",NA(),連結実質赤字比率に係る赤字・黒字の構成分析!C$39)</f>
        <v>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0.18</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0.18</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0.18</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0.17</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0.19</v>
      </c>
    </row>
    <row r="32" spans="1:11" x14ac:dyDescent="0.15">
      <c r="A32" s="160" t="str">
        <f>IF(連結実質赤字比率に係る赤字・黒字の構成分析!C$38="",NA(),連結実質赤字比率に係る赤字・黒字の構成分析!C$38)</f>
        <v>介護保険特別会計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0.47</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0.56000000000000005</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0.43</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0.83</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0.88</v>
      </c>
    </row>
    <row r="33" spans="1:16" x14ac:dyDescent="0.15">
      <c r="A33" s="160" t="str">
        <f>IF(連結実質赤字比率に係る赤字・黒字の構成分析!C$37="",NA(),連結実質赤字比率に係る赤字・黒字の構成分析!C$37)</f>
        <v>一般会計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3.02</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1.65</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0.24</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0.74</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3.57</v>
      </c>
    </row>
    <row r="34" spans="1:16" x14ac:dyDescent="0.15">
      <c r="A34" s="160" t="str">
        <f>IF(連結実質赤字比率に係る赤字・黒字の構成分析!C$36="",NA(),連結実質赤字比率に係る赤字・黒字の構成分析!C$36)</f>
        <v>下水道事業会計</v>
      </c>
      <c r="B34" s="160" t="e">
        <f>IF(ROUND(VALUE(SUBSTITUTE(連結実質赤字比率に係る赤字・黒字の構成分析!F$36,"▲", "-")), 2) &lt; 0, ABS(ROUND(VALUE(SUBSTITUTE(連結実質赤字比率に係る赤字・黒字の構成分析!F$36,"▲", "-")), 2)), NA())</f>
        <v>#VALUE!</v>
      </c>
      <c r="C34" s="160" t="e">
        <f>IF(ROUND(VALUE(SUBSTITUTE(連結実質赤字比率に係る赤字・黒字の構成分析!F$36,"▲", "-")), 2) &gt;= 0, ABS(ROUND(VALUE(SUBSTITUTE(連結実質赤字比率に係る赤字・黒字の構成分析!F$36,"▲", "-")), 2)), NA())</f>
        <v>#VALUE!</v>
      </c>
      <c r="D34" s="160" t="e">
        <f>IF(ROUND(VALUE(SUBSTITUTE(連結実質赤字比率に係る赤字・黒字の構成分析!G$36,"▲", "-")), 2) &lt; 0, ABS(ROUND(VALUE(SUBSTITUTE(連結実質赤字比率に係る赤字・黒字の構成分析!G$36,"▲", "-")), 2)), NA())</f>
        <v>#VALUE!</v>
      </c>
      <c r="E34" s="160" t="e">
        <f>IF(ROUND(VALUE(SUBSTITUTE(連結実質赤字比率に係る赤字・黒字の構成分析!G$36,"▲", "-")), 2) &gt;= 0, ABS(ROUND(VALUE(SUBSTITUTE(連結実質赤字比率に係る赤字・黒字の構成分析!G$36,"▲", "-")), 2)), NA())</f>
        <v>#VALUE!</v>
      </c>
      <c r="F34" s="160" t="e">
        <f>IF(ROUND(VALUE(SUBSTITUTE(連結実質赤字比率に係る赤字・黒字の構成分析!H$36,"▲", "-")), 2) &lt; 0, ABS(ROUND(VALUE(SUBSTITUTE(連結実質赤字比率に係る赤字・黒字の構成分析!H$36,"▲", "-")), 2)), NA())</f>
        <v>#VALUE!</v>
      </c>
      <c r="G34" s="160" t="e">
        <f>IF(ROUND(VALUE(SUBSTITUTE(連結実質赤字比率に係る赤字・黒字の構成分析!H$36,"▲", "-")), 2) &gt;= 0, ABS(ROUND(VALUE(SUBSTITUTE(連結実質赤字比率に係る赤字・黒字の構成分析!H$36,"▲", "-")), 2)), NA())</f>
        <v>#VALUE!</v>
      </c>
      <c r="H34" s="160" t="e">
        <f>IF(ROUND(VALUE(SUBSTITUTE(連結実質赤字比率に係る赤字・黒字の構成分析!I$36,"▲", "-")), 2) &lt; 0, ABS(ROUND(VALUE(SUBSTITUTE(連結実質赤字比率に係る赤字・黒字の構成分析!I$36,"▲", "-")), 2)), NA())</f>
        <v>#VALUE!</v>
      </c>
      <c r="I34" s="160" t="e">
        <f>IF(ROUND(VALUE(SUBSTITUTE(連結実質赤字比率に係る赤字・黒字の構成分析!I$36,"▲", "-")), 2) &gt;= 0, ABS(ROUND(VALUE(SUBSTITUTE(連結実質赤字比率に係る赤字・黒字の構成分析!I$36,"▲", "-")), 2)), NA())</f>
        <v>#VALUE!</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4.37</v>
      </c>
    </row>
    <row r="35" spans="1:16" x14ac:dyDescent="0.15">
      <c r="A35" s="160" t="str">
        <f>IF(連結実質赤字比率に係る赤字・黒字の構成分析!C$35="",NA(),連結実質赤字比率に係る赤字・黒字の構成分析!C$35)</f>
        <v>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7.11</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6.52</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5.47</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5.83</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5.27</v>
      </c>
    </row>
    <row r="36" spans="1:16" x14ac:dyDescent="0.15">
      <c r="A36" s="160" t="str">
        <f>IF(連結実質赤字比率に係る赤字・黒字の構成分析!C$34="",NA(),連結実質赤字比率に係る赤字・黒字の構成分析!C$34)</f>
        <v>国民健康保険特別会計</v>
      </c>
      <c r="B36" s="160">
        <f>IF(ROUND(VALUE(SUBSTITUTE(連結実質赤字比率に係る赤字・黒字の構成分析!F$34,"▲", "-")), 2) &lt; 0, ABS(ROUND(VALUE(SUBSTITUTE(連結実質赤字比率に係る赤字・黒字の構成分析!F$34,"▲", "-")), 2)), NA())</f>
        <v>4.9800000000000004</v>
      </c>
      <c r="C36" s="160" t="e">
        <f>IF(ROUND(VALUE(SUBSTITUTE(連結実質赤字比率に係る赤字・黒字の構成分析!F$34,"▲", "-")), 2) &gt;= 0, ABS(ROUND(VALUE(SUBSTITUTE(連結実質赤字比率に係る赤字・黒字の構成分析!F$34,"▲", "-")), 2)), NA())</f>
        <v>#N/A</v>
      </c>
      <c r="D36" s="160">
        <f>IF(ROUND(VALUE(SUBSTITUTE(連結実質赤字比率に係る赤字・黒字の構成分析!G$34,"▲", "-")), 2) &lt; 0, ABS(ROUND(VALUE(SUBSTITUTE(連結実質赤字比率に係る赤字・黒字の構成分析!G$34,"▲", "-")), 2)), NA())</f>
        <v>4.26</v>
      </c>
      <c r="E36" s="160" t="e">
        <f>IF(ROUND(VALUE(SUBSTITUTE(連結実質赤字比率に係る赤字・黒字の構成分析!G$34,"▲", "-")), 2) &gt;= 0, ABS(ROUND(VALUE(SUBSTITUTE(連結実質赤字比率に係る赤字・黒字の構成分析!G$34,"▲", "-")), 2)), NA())</f>
        <v>#N/A</v>
      </c>
      <c r="F36" s="160">
        <f>IF(ROUND(VALUE(SUBSTITUTE(連結実質赤字比率に係る赤字・黒字の構成分析!H$34,"▲", "-")), 2) &lt; 0, ABS(ROUND(VALUE(SUBSTITUTE(連結実質赤字比率に係る赤字・黒字の構成分析!H$34,"▲", "-")), 2)), NA())</f>
        <v>4.03</v>
      </c>
      <c r="G36" s="160" t="e">
        <f>IF(ROUND(VALUE(SUBSTITUTE(連結実質赤字比率に係る赤字・黒字の構成分析!H$34,"▲", "-")), 2) &gt;= 0, ABS(ROUND(VALUE(SUBSTITUTE(連結実質赤字比率に係る赤字・黒字の構成分析!H$34,"▲", "-")), 2)), NA())</f>
        <v>#N/A</v>
      </c>
      <c r="H36" s="160">
        <f>IF(ROUND(VALUE(SUBSTITUTE(連結実質赤字比率に係る赤字・黒字の構成分析!I$34,"▲", "-")), 2) &lt; 0, ABS(ROUND(VALUE(SUBSTITUTE(連結実質赤字比率に係る赤字・黒字の構成分析!I$34,"▲", "-")), 2)), NA())</f>
        <v>3.36</v>
      </c>
      <c r="I36" s="160" t="e">
        <f>IF(ROUND(VALUE(SUBSTITUTE(連結実質赤字比率に係る赤字・黒字の構成分析!I$34,"▲", "-")), 2) &gt;= 0, ABS(ROUND(VALUE(SUBSTITUTE(連結実質赤字比率に係る赤字・黒字の構成分析!I$34,"▲", "-")), 2)), NA())</f>
        <v>#N/A</v>
      </c>
      <c r="J36" s="160">
        <f>IF(ROUND(VALUE(SUBSTITUTE(連結実質赤字比率に係る赤字・黒字の構成分析!J$34,"▲", "-")), 2) &lt; 0, ABS(ROUND(VALUE(SUBSTITUTE(連結実質赤字比率に係る赤字・黒字の構成分析!J$34,"▲", "-")), 2)), NA())</f>
        <v>1.72</v>
      </c>
      <c r="K36" s="160" t="e">
        <f>IF(ROUND(VALUE(SUBSTITUTE(連結実質赤字比率に係る赤字・黒字の構成分析!J$34,"▲", "-")), 2) &gt;= 0, ABS(ROUND(VALUE(SUBSTITUTE(連結実質赤字比率に係る赤字・黒字の構成分析!J$34,"▲", "-")), 2)), NA())</f>
        <v>#N/A</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10533</v>
      </c>
      <c r="E42" s="161"/>
      <c r="F42" s="161"/>
      <c r="G42" s="161">
        <f>'実質公債費比率（分子）の構造'!L$52</f>
        <v>10631</v>
      </c>
      <c r="H42" s="161"/>
      <c r="I42" s="161"/>
      <c r="J42" s="161">
        <f>'実質公債費比率（分子）の構造'!M$52</f>
        <v>9785</v>
      </c>
      <c r="K42" s="161"/>
      <c r="L42" s="161"/>
      <c r="M42" s="161">
        <f>'実質公債費比率（分子）の構造'!N$52</f>
        <v>10086</v>
      </c>
      <c r="N42" s="161"/>
      <c r="O42" s="161"/>
      <c r="P42" s="161">
        <f>'実質公債費比率（分子）の構造'!O$52</f>
        <v>9500</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f>'実質公債費比率（分子）の構造'!K$50</f>
        <v>316</v>
      </c>
      <c r="C44" s="161"/>
      <c r="D44" s="161"/>
      <c r="E44" s="161">
        <f>'実質公債費比率（分子）の構造'!L$50</f>
        <v>311</v>
      </c>
      <c r="F44" s="161"/>
      <c r="G44" s="161"/>
      <c r="H44" s="161">
        <f>'実質公債費比率（分子）の構造'!M$50</f>
        <v>308</v>
      </c>
      <c r="I44" s="161"/>
      <c r="J44" s="161"/>
      <c r="K44" s="161">
        <f>'実質公債費比率（分子）の構造'!N$50</f>
        <v>303</v>
      </c>
      <c r="L44" s="161"/>
      <c r="M44" s="161"/>
      <c r="N44" s="161">
        <f>'実質公債費比率（分子）の構造'!O$50</f>
        <v>310</v>
      </c>
      <c r="O44" s="161"/>
      <c r="P44" s="161"/>
    </row>
    <row r="45" spans="1:16" x14ac:dyDescent="0.15">
      <c r="A45" s="161" t="s">
        <v>60</v>
      </c>
      <c r="B45" s="161" t="str">
        <f>'実質公債費比率（分子）の構造'!K$49</f>
        <v>-</v>
      </c>
      <c r="C45" s="161"/>
      <c r="D45" s="161"/>
      <c r="E45" s="161" t="str">
        <f>'実質公債費比率（分子）の構造'!L$49</f>
        <v>-</v>
      </c>
      <c r="F45" s="161"/>
      <c r="G45" s="161"/>
      <c r="H45" s="161" t="str">
        <f>'実質公債費比率（分子）の構造'!M$49</f>
        <v>-</v>
      </c>
      <c r="I45" s="161"/>
      <c r="J45" s="161"/>
      <c r="K45" s="161" t="str">
        <f>'実質公債費比率（分子）の構造'!N$49</f>
        <v>-</v>
      </c>
      <c r="L45" s="161"/>
      <c r="M45" s="161"/>
      <c r="N45" s="161" t="str">
        <f>'実質公債費比率（分子）の構造'!O$49</f>
        <v>-</v>
      </c>
      <c r="O45" s="161"/>
      <c r="P45" s="161"/>
    </row>
    <row r="46" spans="1:16" x14ac:dyDescent="0.15">
      <c r="A46" s="161" t="s">
        <v>61</v>
      </c>
      <c r="B46" s="161">
        <f>'実質公債費比率（分子）の構造'!K$48</f>
        <v>2431</v>
      </c>
      <c r="C46" s="161"/>
      <c r="D46" s="161"/>
      <c r="E46" s="161">
        <f>'実質公債費比率（分子）の構造'!L$48</f>
        <v>2652</v>
      </c>
      <c r="F46" s="161"/>
      <c r="G46" s="161"/>
      <c r="H46" s="161">
        <f>'実質公債費比率（分子）の構造'!M$48</f>
        <v>2683</v>
      </c>
      <c r="I46" s="161"/>
      <c r="J46" s="161"/>
      <c r="K46" s="161">
        <f>'実質公債費比率（分子）の構造'!N$48</f>
        <v>2584</v>
      </c>
      <c r="L46" s="161"/>
      <c r="M46" s="161"/>
      <c r="N46" s="161">
        <f>'実質公債費比率（分子）の構造'!O$48</f>
        <v>2145</v>
      </c>
      <c r="O46" s="161"/>
      <c r="P46" s="161"/>
    </row>
    <row r="47" spans="1:16" x14ac:dyDescent="0.15">
      <c r="A47" s="161" t="s">
        <v>62</v>
      </c>
      <c r="B47" s="161">
        <f>'実質公債費比率（分子）の構造'!K$47</f>
        <v>5</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6850</v>
      </c>
      <c r="C49" s="161"/>
      <c r="D49" s="161"/>
      <c r="E49" s="161">
        <f>'実質公債費比率（分子）の構造'!L$45</f>
        <v>6690</v>
      </c>
      <c r="F49" s="161"/>
      <c r="G49" s="161"/>
      <c r="H49" s="161">
        <f>'実質公債費比率（分子）の構造'!M$45</f>
        <v>5840</v>
      </c>
      <c r="I49" s="161"/>
      <c r="J49" s="161"/>
      <c r="K49" s="161">
        <f>'実質公債費比率（分子）の構造'!N$45</f>
        <v>5624</v>
      </c>
      <c r="L49" s="161"/>
      <c r="M49" s="161"/>
      <c r="N49" s="161">
        <f>'実質公債費比率（分子）の構造'!O$45</f>
        <v>5351</v>
      </c>
      <c r="O49" s="161"/>
      <c r="P49" s="161"/>
    </row>
    <row r="50" spans="1:16" x14ac:dyDescent="0.15">
      <c r="A50" s="161" t="s">
        <v>65</v>
      </c>
      <c r="B50" s="161" t="e">
        <f>NA()</f>
        <v>#N/A</v>
      </c>
      <c r="C50" s="161">
        <f>IF(ISNUMBER('実質公債費比率（分子）の構造'!K$53),'実質公債費比率（分子）の構造'!K$53,NA())</f>
        <v>-931</v>
      </c>
      <c r="D50" s="161" t="e">
        <f>NA()</f>
        <v>#N/A</v>
      </c>
      <c r="E50" s="161" t="e">
        <f>NA()</f>
        <v>#N/A</v>
      </c>
      <c r="F50" s="161">
        <f>IF(ISNUMBER('実質公債費比率（分子）の構造'!L$53),'実質公債費比率（分子）の構造'!L$53,NA())</f>
        <v>-978</v>
      </c>
      <c r="G50" s="161" t="e">
        <f>NA()</f>
        <v>#N/A</v>
      </c>
      <c r="H50" s="161" t="e">
        <f>NA()</f>
        <v>#N/A</v>
      </c>
      <c r="I50" s="161">
        <f>IF(ISNUMBER('実質公債費比率（分子）の構造'!M$53),'実質公債費比率（分子）の構造'!M$53,NA())</f>
        <v>-954</v>
      </c>
      <c r="J50" s="161" t="e">
        <f>NA()</f>
        <v>#N/A</v>
      </c>
      <c r="K50" s="161" t="e">
        <f>NA()</f>
        <v>#N/A</v>
      </c>
      <c r="L50" s="161">
        <f>IF(ISNUMBER('実質公債費比率（分子）の構造'!N$53),'実質公債費比率（分子）の構造'!N$53,NA())</f>
        <v>-1575</v>
      </c>
      <c r="M50" s="161" t="e">
        <f>NA()</f>
        <v>#N/A</v>
      </c>
      <c r="N50" s="161" t="e">
        <f>NA()</f>
        <v>#N/A</v>
      </c>
      <c r="O50" s="161">
        <f>IF(ISNUMBER('実質公債費比率（分子）の構造'!O$53),'実質公債費比率（分子）の構造'!O$53,NA())</f>
        <v>-1694</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74106</v>
      </c>
      <c r="E56" s="160"/>
      <c r="F56" s="160"/>
      <c r="G56" s="160">
        <f>'将来負担比率（分子）の構造'!J$52</f>
        <v>73316</v>
      </c>
      <c r="H56" s="160"/>
      <c r="I56" s="160"/>
      <c r="J56" s="160">
        <f>'将来負担比率（分子）の構造'!K$52</f>
        <v>72050</v>
      </c>
      <c r="K56" s="160"/>
      <c r="L56" s="160"/>
      <c r="M56" s="160">
        <f>'将来負担比率（分子）の構造'!L$52</f>
        <v>69561</v>
      </c>
      <c r="N56" s="160"/>
      <c r="O56" s="160"/>
      <c r="P56" s="160">
        <f>'将来負担比率（分子）の構造'!M$52</f>
        <v>68995</v>
      </c>
    </row>
    <row r="57" spans="1:16" x14ac:dyDescent="0.15">
      <c r="A57" s="160" t="s">
        <v>36</v>
      </c>
      <c r="B57" s="160"/>
      <c r="C57" s="160"/>
      <c r="D57" s="160">
        <f>'将来負担比率（分子）の構造'!I$51</f>
        <v>31637</v>
      </c>
      <c r="E57" s="160"/>
      <c r="F57" s="160"/>
      <c r="G57" s="160">
        <f>'将来負担比率（分子）の構造'!J$51</f>
        <v>33973</v>
      </c>
      <c r="H57" s="160"/>
      <c r="I57" s="160"/>
      <c r="J57" s="160">
        <f>'将来負担比率（分子）の構造'!K$51</f>
        <v>33865</v>
      </c>
      <c r="K57" s="160"/>
      <c r="L57" s="160"/>
      <c r="M57" s="160">
        <f>'将来負担比率（分子）の構造'!L$51</f>
        <v>31913</v>
      </c>
      <c r="N57" s="160"/>
      <c r="O57" s="160"/>
      <c r="P57" s="160">
        <f>'将来負担比率（分子）の構造'!M$51</f>
        <v>32661</v>
      </c>
    </row>
    <row r="58" spans="1:16" x14ac:dyDescent="0.15">
      <c r="A58" s="160" t="s">
        <v>35</v>
      </c>
      <c r="B58" s="160"/>
      <c r="C58" s="160"/>
      <c r="D58" s="160">
        <f>'将来負担比率（分子）の構造'!I$50</f>
        <v>25515</v>
      </c>
      <c r="E58" s="160"/>
      <c r="F58" s="160"/>
      <c r="G58" s="160">
        <f>'将来負担比率（分子）の構造'!J$50</f>
        <v>27769</v>
      </c>
      <c r="H58" s="160"/>
      <c r="I58" s="160"/>
      <c r="J58" s="160">
        <f>'将来負担比率（分子）の構造'!K$50</f>
        <v>28788</v>
      </c>
      <c r="K58" s="160"/>
      <c r="L58" s="160"/>
      <c r="M58" s="160">
        <f>'将来負担比率（分子）の構造'!L$50</f>
        <v>25551</v>
      </c>
      <c r="N58" s="160"/>
      <c r="O58" s="160"/>
      <c r="P58" s="160">
        <f>'将来負担比率（分子）の構造'!M$50</f>
        <v>24396</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18172</v>
      </c>
      <c r="C62" s="160"/>
      <c r="D62" s="160"/>
      <c r="E62" s="160">
        <f>'将来負担比率（分子）の構造'!J$45</f>
        <v>19207</v>
      </c>
      <c r="F62" s="160"/>
      <c r="G62" s="160"/>
      <c r="H62" s="160">
        <f>'将来負担比率（分子）の構造'!K$45</f>
        <v>16839</v>
      </c>
      <c r="I62" s="160"/>
      <c r="J62" s="160"/>
      <c r="K62" s="160">
        <f>'将来負担比率（分子）の構造'!L$45</f>
        <v>17033</v>
      </c>
      <c r="L62" s="160"/>
      <c r="M62" s="160"/>
      <c r="N62" s="160">
        <f>'将来負担比率（分子）の構造'!M$45</f>
        <v>16671</v>
      </c>
      <c r="O62" s="160"/>
      <c r="P62" s="160"/>
    </row>
    <row r="63" spans="1:16" x14ac:dyDescent="0.15">
      <c r="A63" s="160" t="s">
        <v>28</v>
      </c>
      <c r="B63" s="160" t="str">
        <f>'将来負担比率（分子）の構造'!I$44</f>
        <v>-</v>
      </c>
      <c r="C63" s="160"/>
      <c r="D63" s="160"/>
      <c r="E63" s="160" t="str">
        <f>'将来負担比率（分子）の構造'!J$44</f>
        <v>-</v>
      </c>
      <c r="F63" s="160"/>
      <c r="G63" s="160"/>
      <c r="H63" s="160" t="str">
        <f>'将来負担比率（分子）の構造'!K$44</f>
        <v>-</v>
      </c>
      <c r="I63" s="160"/>
      <c r="J63" s="160"/>
      <c r="K63" s="160" t="str">
        <f>'将来負担比率（分子）の構造'!L$44</f>
        <v>-</v>
      </c>
      <c r="L63" s="160"/>
      <c r="M63" s="160"/>
      <c r="N63" s="160" t="str">
        <f>'将来負担比率（分子）の構造'!M$44</f>
        <v>-</v>
      </c>
      <c r="O63" s="160"/>
      <c r="P63" s="160"/>
    </row>
    <row r="64" spans="1:16" x14ac:dyDescent="0.15">
      <c r="A64" s="160" t="s">
        <v>27</v>
      </c>
      <c r="B64" s="160">
        <f>'将来負担比率（分子）の構造'!I$43</f>
        <v>27781</v>
      </c>
      <c r="C64" s="160"/>
      <c r="D64" s="160"/>
      <c r="E64" s="160">
        <f>'将来負担比率（分子）の構造'!J$43</f>
        <v>25088</v>
      </c>
      <c r="F64" s="160"/>
      <c r="G64" s="160"/>
      <c r="H64" s="160">
        <f>'将来負担比率（分子）の構造'!K$43</f>
        <v>26418</v>
      </c>
      <c r="I64" s="160"/>
      <c r="J64" s="160"/>
      <c r="K64" s="160">
        <f>'将来負担比率（分子）の構造'!L$43</f>
        <v>24626</v>
      </c>
      <c r="L64" s="160"/>
      <c r="M64" s="160"/>
      <c r="N64" s="160">
        <f>'将来負担比率（分子）の構造'!M$43</f>
        <v>23109</v>
      </c>
      <c r="O64" s="160"/>
      <c r="P64" s="160"/>
    </row>
    <row r="65" spans="1:16" x14ac:dyDescent="0.15">
      <c r="A65" s="160" t="s">
        <v>26</v>
      </c>
      <c r="B65" s="160">
        <f>'将来負担比率（分子）の構造'!I$42</f>
        <v>4140</v>
      </c>
      <c r="C65" s="160"/>
      <c r="D65" s="160"/>
      <c r="E65" s="160">
        <f>'将来負担比率（分子）の構造'!J$42</f>
        <v>4075</v>
      </c>
      <c r="F65" s="160"/>
      <c r="G65" s="160"/>
      <c r="H65" s="160">
        <f>'将来負担比率（分子）の構造'!K$42</f>
        <v>3844</v>
      </c>
      <c r="I65" s="160"/>
      <c r="J65" s="160"/>
      <c r="K65" s="160">
        <f>'将来負担比率（分子）の構造'!L$42</f>
        <v>3720</v>
      </c>
      <c r="L65" s="160"/>
      <c r="M65" s="160"/>
      <c r="N65" s="160">
        <f>'将来負担比率（分子）の構造'!M$42</f>
        <v>3478</v>
      </c>
      <c r="O65" s="160"/>
      <c r="P65" s="160"/>
    </row>
    <row r="66" spans="1:16" x14ac:dyDescent="0.15">
      <c r="A66" s="160" t="s">
        <v>25</v>
      </c>
      <c r="B66" s="160">
        <f>'将来負担比率（分子）の構造'!I$41</f>
        <v>47949</v>
      </c>
      <c r="C66" s="160"/>
      <c r="D66" s="160"/>
      <c r="E66" s="160">
        <f>'将来負担比率（分子）の構造'!J$41</f>
        <v>50343</v>
      </c>
      <c r="F66" s="160"/>
      <c r="G66" s="160"/>
      <c r="H66" s="160">
        <f>'将来負担比率（分子）の構造'!K$41</f>
        <v>49603</v>
      </c>
      <c r="I66" s="160"/>
      <c r="J66" s="160"/>
      <c r="K66" s="160">
        <f>'将来負担比率（分子）の構造'!L$41</f>
        <v>50699</v>
      </c>
      <c r="L66" s="160"/>
      <c r="M66" s="160"/>
      <c r="N66" s="160">
        <f>'将来負担比率（分子）の構造'!M$41</f>
        <v>55158</v>
      </c>
      <c r="O66" s="160"/>
      <c r="P66" s="160"/>
    </row>
    <row r="67" spans="1:16" x14ac:dyDescent="0.15">
      <c r="A67" s="160" t="s">
        <v>69</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10544</v>
      </c>
      <c r="C72" s="164">
        <f>基金残高に係る経年分析!G55</f>
        <v>10628</v>
      </c>
      <c r="D72" s="164">
        <f>基金残高に係る経年分析!H55</f>
        <v>10891</v>
      </c>
    </row>
    <row r="73" spans="1:16" x14ac:dyDescent="0.15">
      <c r="A73" s="163" t="s">
        <v>72</v>
      </c>
      <c r="B73" s="164" t="str">
        <f>基金残高に係る経年分析!F56</f>
        <v>-</v>
      </c>
      <c r="C73" s="164" t="str">
        <f>基金残高に係る経年分析!G56</f>
        <v>-</v>
      </c>
      <c r="D73" s="164" t="str">
        <f>基金残高に係る経年分析!H56</f>
        <v>-</v>
      </c>
    </row>
    <row r="74" spans="1:16" x14ac:dyDescent="0.15">
      <c r="A74" s="163" t="s">
        <v>73</v>
      </c>
      <c r="B74" s="164">
        <f>基金残高に係る経年分析!F57</f>
        <v>16319</v>
      </c>
      <c r="C74" s="164">
        <f>基金残高に係る経年分析!G57</f>
        <v>12552</v>
      </c>
      <c r="D74" s="164">
        <f>基金残高に係る経年分析!H57</f>
        <v>11183</v>
      </c>
    </row>
  </sheetData>
  <sheetProtection algorithmName="SHA-512" hashValue="FCOanLZRLtOXsnBdtmj52YpP+tTGAj8eGSQPwbxstoRBp6xtbbAl07Qs5pQqZWjA5K1Wha+9JujqZYiBPAd8/w==" saltValue="H3Adp2Ns0oUYBKLf311uG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203</v>
      </c>
      <c r="DI1" s="636"/>
      <c r="DJ1" s="636"/>
      <c r="DK1" s="636"/>
      <c r="DL1" s="636"/>
      <c r="DM1" s="636"/>
      <c r="DN1" s="637"/>
      <c r="DO1" s="205"/>
      <c r="DP1" s="635" t="s">
        <v>204</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15">
      <c r="B2" s="206" t="s">
        <v>205</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8" t="s">
        <v>206</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207</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208</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209</v>
      </c>
      <c r="S4" s="639"/>
      <c r="T4" s="639"/>
      <c r="U4" s="639"/>
      <c r="V4" s="639"/>
      <c r="W4" s="639"/>
      <c r="X4" s="639"/>
      <c r="Y4" s="640"/>
      <c r="Z4" s="638" t="s">
        <v>210</v>
      </c>
      <c r="AA4" s="639"/>
      <c r="AB4" s="639"/>
      <c r="AC4" s="640"/>
      <c r="AD4" s="638" t="s">
        <v>211</v>
      </c>
      <c r="AE4" s="639"/>
      <c r="AF4" s="639"/>
      <c r="AG4" s="639"/>
      <c r="AH4" s="639"/>
      <c r="AI4" s="639"/>
      <c r="AJ4" s="639"/>
      <c r="AK4" s="640"/>
      <c r="AL4" s="638" t="s">
        <v>210</v>
      </c>
      <c r="AM4" s="639"/>
      <c r="AN4" s="639"/>
      <c r="AO4" s="640"/>
      <c r="AP4" s="644" t="s">
        <v>212</v>
      </c>
      <c r="AQ4" s="644"/>
      <c r="AR4" s="644"/>
      <c r="AS4" s="644"/>
      <c r="AT4" s="644"/>
      <c r="AU4" s="644"/>
      <c r="AV4" s="644"/>
      <c r="AW4" s="644"/>
      <c r="AX4" s="644"/>
      <c r="AY4" s="644"/>
      <c r="AZ4" s="644"/>
      <c r="BA4" s="644"/>
      <c r="BB4" s="644"/>
      <c r="BC4" s="644"/>
      <c r="BD4" s="644"/>
      <c r="BE4" s="644"/>
      <c r="BF4" s="644"/>
      <c r="BG4" s="644" t="s">
        <v>213</v>
      </c>
      <c r="BH4" s="644"/>
      <c r="BI4" s="644"/>
      <c r="BJ4" s="644"/>
      <c r="BK4" s="644"/>
      <c r="BL4" s="644"/>
      <c r="BM4" s="644"/>
      <c r="BN4" s="644"/>
      <c r="BO4" s="644" t="s">
        <v>210</v>
      </c>
      <c r="BP4" s="644"/>
      <c r="BQ4" s="644"/>
      <c r="BR4" s="644"/>
      <c r="BS4" s="644" t="s">
        <v>214</v>
      </c>
      <c r="BT4" s="644"/>
      <c r="BU4" s="644"/>
      <c r="BV4" s="644"/>
      <c r="BW4" s="644"/>
      <c r="BX4" s="644"/>
      <c r="BY4" s="644"/>
      <c r="BZ4" s="644"/>
      <c r="CA4" s="644"/>
      <c r="CB4" s="644"/>
      <c r="CD4" s="641" t="s">
        <v>215</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15">
      <c r="B5" s="645" t="s">
        <v>216</v>
      </c>
      <c r="C5" s="646"/>
      <c r="D5" s="646"/>
      <c r="E5" s="646"/>
      <c r="F5" s="646"/>
      <c r="G5" s="646"/>
      <c r="H5" s="646"/>
      <c r="I5" s="646"/>
      <c r="J5" s="646"/>
      <c r="K5" s="646"/>
      <c r="L5" s="646"/>
      <c r="M5" s="646"/>
      <c r="N5" s="646"/>
      <c r="O5" s="646"/>
      <c r="P5" s="646"/>
      <c r="Q5" s="647"/>
      <c r="R5" s="648">
        <v>66281490</v>
      </c>
      <c r="S5" s="649"/>
      <c r="T5" s="649"/>
      <c r="U5" s="649"/>
      <c r="V5" s="649"/>
      <c r="W5" s="649"/>
      <c r="X5" s="649"/>
      <c r="Y5" s="650"/>
      <c r="Z5" s="651">
        <v>52</v>
      </c>
      <c r="AA5" s="651"/>
      <c r="AB5" s="651"/>
      <c r="AC5" s="651"/>
      <c r="AD5" s="652">
        <v>60699751</v>
      </c>
      <c r="AE5" s="652"/>
      <c r="AF5" s="652"/>
      <c r="AG5" s="652"/>
      <c r="AH5" s="652"/>
      <c r="AI5" s="652"/>
      <c r="AJ5" s="652"/>
      <c r="AK5" s="652"/>
      <c r="AL5" s="653">
        <v>85.5</v>
      </c>
      <c r="AM5" s="654"/>
      <c r="AN5" s="654"/>
      <c r="AO5" s="655"/>
      <c r="AP5" s="645" t="s">
        <v>217</v>
      </c>
      <c r="AQ5" s="646"/>
      <c r="AR5" s="646"/>
      <c r="AS5" s="646"/>
      <c r="AT5" s="646"/>
      <c r="AU5" s="646"/>
      <c r="AV5" s="646"/>
      <c r="AW5" s="646"/>
      <c r="AX5" s="646"/>
      <c r="AY5" s="646"/>
      <c r="AZ5" s="646"/>
      <c r="BA5" s="646"/>
      <c r="BB5" s="646"/>
      <c r="BC5" s="646"/>
      <c r="BD5" s="646"/>
      <c r="BE5" s="646"/>
      <c r="BF5" s="647"/>
      <c r="BG5" s="659">
        <v>59643612</v>
      </c>
      <c r="BH5" s="660"/>
      <c r="BI5" s="660"/>
      <c r="BJ5" s="660"/>
      <c r="BK5" s="660"/>
      <c r="BL5" s="660"/>
      <c r="BM5" s="660"/>
      <c r="BN5" s="661"/>
      <c r="BO5" s="662">
        <v>90</v>
      </c>
      <c r="BP5" s="662"/>
      <c r="BQ5" s="662"/>
      <c r="BR5" s="662"/>
      <c r="BS5" s="663">
        <v>424675</v>
      </c>
      <c r="BT5" s="663"/>
      <c r="BU5" s="663"/>
      <c r="BV5" s="663"/>
      <c r="BW5" s="663"/>
      <c r="BX5" s="663"/>
      <c r="BY5" s="663"/>
      <c r="BZ5" s="663"/>
      <c r="CA5" s="663"/>
      <c r="CB5" s="667"/>
      <c r="CD5" s="641" t="s">
        <v>212</v>
      </c>
      <c r="CE5" s="642"/>
      <c r="CF5" s="642"/>
      <c r="CG5" s="642"/>
      <c r="CH5" s="642"/>
      <c r="CI5" s="642"/>
      <c r="CJ5" s="642"/>
      <c r="CK5" s="642"/>
      <c r="CL5" s="642"/>
      <c r="CM5" s="642"/>
      <c r="CN5" s="642"/>
      <c r="CO5" s="642"/>
      <c r="CP5" s="642"/>
      <c r="CQ5" s="643"/>
      <c r="CR5" s="641" t="s">
        <v>218</v>
      </c>
      <c r="CS5" s="642"/>
      <c r="CT5" s="642"/>
      <c r="CU5" s="642"/>
      <c r="CV5" s="642"/>
      <c r="CW5" s="642"/>
      <c r="CX5" s="642"/>
      <c r="CY5" s="643"/>
      <c r="CZ5" s="641" t="s">
        <v>210</v>
      </c>
      <c r="DA5" s="642"/>
      <c r="DB5" s="642"/>
      <c r="DC5" s="643"/>
      <c r="DD5" s="641" t="s">
        <v>219</v>
      </c>
      <c r="DE5" s="642"/>
      <c r="DF5" s="642"/>
      <c r="DG5" s="642"/>
      <c r="DH5" s="642"/>
      <c r="DI5" s="642"/>
      <c r="DJ5" s="642"/>
      <c r="DK5" s="642"/>
      <c r="DL5" s="642"/>
      <c r="DM5" s="642"/>
      <c r="DN5" s="642"/>
      <c r="DO5" s="642"/>
      <c r="DP5" s="643"/>
      <c r="DQ5" s="641" t="s">
        <v>220</v>
      </c>
      <c r="DR5" s="642"/>
      <c r="DS5" s="642"/>
      <c r="DT5" s="642"/>
      <c r="DU5" s="642"/>
      <c r="DV5" s="642"/>
      <c r="DW5" s="642"/>
      <c r="DX5" s="642"/>
      <c r="DY5" s="642"/>
      <c r="DZ5" s="642"/>
      <c r="EA5" s="642"/>
      <c r="EB5" s="642"/>
      <c r="EC5" s="643"/>
    </row>
    <row r="6" spans="2:143" ht="11.25" customHeight="1" x14ac:dyDescent="0.15">
      <c r="B6" s="656" t="s">
        <v>221</v>
      </c>
      <c r="C6" s="657"/>
      <c r="D6" s="657"/>
      <c r="E6" s="657"/>
      <c r="F6" s="657"/>
      <c r="G6" s="657"/>
      <c r="H6" s="657"/>
      <c r="I6" s="657"/>
      <c r="J6" s="657"/>
      <c r="K6" s="657"/>
      <c r="L6" s="657"/>
      <c r="M6" s="657"/>
      <c r="N6" s="657"/>
      <c r="O6" s="657"/>
      <c r="P6" s="657"/>
      <c r="Q6" s="658"/>
      <c r="R6" s="659">
        <v>550041</v>
      </c>
      <c r="S6" s="660"/>
      <c r="T6" s="660"/>
      <c r="U6" s="660"/>
      <c r="V6" s="660"/>
      <c r="W6" s="660"/>
      <c r="X6" s="660"/>
      <c r="Y6" s="661"/>
      <c r="Z6" s="662">
        <v>0.4</v>
      </c>
      <c r="AA6" s="662"/>
      <c r="AB6" s="662"/>
      <c r="AC6" s="662"/>
      <c r="AD6" s="663">
        <v>550041</v>
      </c>
      <c r="AE6" s="663"/>
      <c r="AF6" s="663"/>
      <c r="AG6" s="663"/>
      <c r="AH6" s="663"/>
      <c r="AI6" s="663"/>
      <c r="AJ6" s="663"/>
      <c r="AK6" s="663"/>
      <c r="AL6" s="664">
        <v>0.8</v>
      </c>
      <c r="AM6" s="665"/>
      <c r="AN6" s="665"/>
      <c r="AO6" s="666"/>
      <c r="AP6" s="656" t="s">
        <v>222</v>
      </c>
      <c r="AQ6" s="657"/>
      <c r="AR6" s="657"/>
      <c r="AS6" s="657"/>
      <c r="AT6" s="657"/>
      <c r="AU6" s="657"/>
      <c r="AV6" s="657"/>
      <c r="AW6" s="657"/>
      <c r="AX6" s="657"/>
      <c r="AY6" s="657"/>
      <c r="AZ6" s="657"/>
      <c r="BA6" s="657"/>
      <c r="BB6" s="657"/>
      <c r="BC6" s="657"/>
      <c r="BD6" s="657"/>
      <c r="BE6" s="657"/>
      <c r="BF6" s="658"/>
      <c r="BG6" s="659">
        <v>59643612</v>
      </c>
      <c r="BH6" s="660"/>
      <c r="BI6" s="660"/>
      <c r="BJ6" s="660"/>
      <c r="BK6" s="660"/>
      <c r="BL6" s="660"/>
      <c r="BM6" s="660"/>
      <c r="BN6" s="661"/>
      <c r="BO6" s="662">
        <v>90</v>
      </c>
      <c r="BP6" s="662"/>
      <c r="BQ6" s="662"/>
      <c r="BR6" s="662"/>
      <c r="BS6" s="663">
        <v>424675</v>
      </c>
      <c r="BT6" s="663"/>
      <c r="BU6" s="663"/>
      <c r="BV6" s="663"/>
      <c r="BW6" s="663"/>
      <c r="BX6" s="663"/>
      <c r="BY6" s="663"/>
      <c r="BZ6" s="663"/>
      <c r="CA6" s="663"/>
      <c r="CB6" s="667"/>
      <c r="CD6" s="670" t="s">
        <v>223</v>
      </c>
      <c r="CE6" s="671"/>
      <c r="CF6" s="671"/>
      <c r="CG6" s="671"/>
      <c r="CH6" s="671"/>
      <c r="CI6" s="671"/>
      <c r="CJ6" s="671"/>
      <c r="CK6" s="671"/>
      <c r="CL6" s="671"/>
      <c r="CM6" s="671"/>
      <c r="CN6" s="671"/>
      <c r="CO6" s="671"/>
      <c r="CP6" s="671"/>
      <c r="CQ6" s="672"/>
      <c r="CR6" s="659">
        <v>740333</v>
      </c>
      <c r="CS6" s="660"/>
      <c r="CT6" s="660"/>
      <c r="CU6" s="660"/>
      <c r="CV6" s="660"/>
      <c r="CW6" s="660"/>
      <c r="CX6" s="660"/>
      <c r="CY6" s="661"/>
      <c r="CZ6" s="653">
        <v>0.6</v>
      </c>
      <c r="DA6" s="654"/>
      <c r="DB6" s="654"/>
      <c r="DC6" s="673"/>
      <c r="DD6" s="668" t="s">
        <v>121</v>
      </c>
      <c r="DE6" s="660"/>
      <c r="DF6" s="660"/>
      <c r="DG6" s="660"/>
      <c r="DH6" s="660"/>
      <c r="DI6" s="660"/>
      <c r="DJ6" s="660"/>
      <c r="DK6" s="660"/>
      <c r="DL6" s="660"/>
      <c r="DM6" s="660"/>
      <c r="DN6" s="660"/>
      <c r="DO6" s="660"/>
      <c r="DP6" s="661"/>
      <c r="DQ6" s="668">
        <v>739960</v>
      </c>
      <c r="DR6" s="660"/>
      <c r="DS6" s="660"/>
      <c r="DT6" s="660"/>
      <c r="DU6" s="660"/>
      <c r="DV6" s="660"/>
      <c r="DW6" s="660"/>
      <c r="DX6" s="660"/>
      <c r="DY6" s="660"/>
      <c r="DZ6" s="660"/>
      <c r="EA6" s="660"/>
      <c r="EB6" s="660"/>
      <c r="EC6" s="669"/>
    </row>
    <row r="7" spans="2:143" ht="11.25" customHeight="1" x14ac:dyDescent="0.15">
      <c r="B7" s="656" t="s">
        <v>224</v>
      </c>
      <c r="C7" s="657"/>
      <c r="D7" s="657"/>
      <c r="E7" s="657"/>
      <c r="F7" s="657"/>
      <c r="G7" s="657"/>
      <c r="H7" s="657"/>
      <c r="I7" s="657"/>
      <c r="J7" s="657"/>
      <c r="K7" s="657"/>
      <c r="L7" s="657"/>
      <c r="M7" s="657"/>
      <c r="N7" s="657"/>
      <c r="O7" s="657"/>
      <c r="P7" s="657"/>
      <c r="Q7" s="658"/>
      <c r="R7" s="659">
        <v>175706</v>
      </c>
      <c r="S7" s="660"/>
      <c r="T7" s="660"/>
      <c r="U7" s="660"/>
      <c r="V7" s="660"/>
      <c r="W7" s="660"/>
      <c r="X7" s="660"/>
      <c r="Y7" s="661"/>
      <c r="Z7" s="662">
        <v>0.1</v>
      </c>
      <c r="AA7" s="662"/>
      <c r="AB7" s="662"/>
      <c r="AC7" s="662"/>
      <c r="AD7" s="663">
        <v>175706</v>
      </c>
      <c r="AE7" s="663"/>
      <c r="AF7" s="663"/>
      <c r="AG7" s="663"/>
      <c r="AH7" s="663"/>
      <c r="AI7" s="663"/>
      <c r="AJ7" s="663"/>
      <c r="AK7" s="663"/>
      <c r="AL7" s="664">
        <v>0.2</v>
      </c>
      <c r="AM7" s="665"/>
      <c r="AN7" s="665"/>
      <c r="AO7" s="666"/>
      <c r="AP7" s="656" t="s">
        <v>225</v>
      </c>
      <c r="AQ7" s="657"/>
      <c r="AR7" s="657"/>
      <c r="AS7" s="657"/>
      <c r="AT7" s="657"/>
      <c r="AU7" s="657"/>
      <c r="AV7" s="657"/>
      <c r="AW7" s="657"/>
      <c r="AX7" s="657"/>
      <c r="AY7" s="657"/>
      <c r="AZ7" s="657"/>
      <c r="BA7" s="657"/>
      <c r="BB7" s="657"/>
      <c r="BC7" s="657"/>
      <c r="BD7" s="657"/>
      <c r="BE7" s="657"/>
      <c r="BF7" s="658"/>
      <c r="BG7" s="659">
        <v>32424331</v>
      </c>
      <c r="BH7" s="660"/>
      <c r="BI7" s="660"/>
      <c r="BJ7" s="660"/>
      <c r="BK7" s="660"/>
      <c r="BL7" s="660"/>
      <c r="BM7" s="660"/>
      <c r="BN7" s="661"/>
      <c r="BO7" s="662">
        <v>48.9</v>
      </c>
      <c r="BP7" s="662"/>
      <c r="BQ7" s="662"/>
      <c r="BR7" s="662"/>
      <c r="BS7" s="663">
        <v>424675</v>
      </c>
      <c r="BT7" s="663"/>
      <c r="BU7" s="663"/>
      <c r="BV7" s="663"/>
      <c r="BW7" s="663"/>
      <c r="BX7" s="663"/>
      <c r="BY7" s="663"/>
      <c r="BZ7" s="663"/>
      <c r="CA7" s="663"/>
      <c r="CB7" s="667"/>
      <c r="CD7" s="674" t="s">
        <v>226</v>
      </c>
      <c r="CE7" s="675"/>
      <c r="CF7" s="675"/>
      <c r="CG7" s="675"/>
      <c r="CH7" s="675"/>
      <c r="CI7" s="675"/>
      <c r="CJ7" s="675"/>
      <c r="CK7" s="675"/>
      <c r="CL7" s="675"/>
      <c r="CM7" s="675"/>
      <c r="CN7" s="675"/>
      <c r="CO7" s="675"/>
      <c r="CP7" s="675"/>
      <c r="CQ7" s="676"/>
      <c r="CR7" s="659">
        <v>11764315</v>
      </c>
      <c r="CS7" s="660"/>
      <c r="CT7" s="660"/>
      <c r="CU7" s="660"/>
      <c r="CV7" s="660"/>
      <c r="CW7" s="660"/>
      <c r="CX7" s="660"/>
      <c r="CY7" s="661"/>
      <c r="CZ7" s="662">
        <v>9.5</v>
      </c>
      <c r="DA7" s="662"/>
      <c r="DB7" s="662"/>
      <c r="DC7" s="662"/>
      <c r="DD7" s="668">
        <v>1104077</v>
      </c>
      <c r="DE7" s="660"/>
      <c r="DF7" s="660"/>
      <c r="DG7" s="660"/>
      <c r="DH7" s="660"/>
      <c r="DI7" s="660"/>
      <c r="DJ7" s="660"/>
      <c r="DK7" s="660"/>
      <c r="DL7" s="660"/>
      <c r="DM7" s="660"/>
      <c r="DN7" s="660"/>
      <c r="DO7" s="660"/>
      <c r="DP7" s="661"/>
      <c r="DQ7" s="668">
        <v>9988430</v>
      </c>
      <c r="DR7" s="660"/>
      <c r="DS7" s="660"/>
      <c r="DT7" s="660"/>
      <c r="DU7" s="660"/>
      <c r="DV7" s="660"/>
      <c r="DW7" s="660"/>
      <c r="DX7" s="660"/>
      <c r="DY7" s="660"/>
      <c r="DZ7" s="660"/>
      <c r="EA7" s="660"/>
      <c r="EB7" s="660"/>
      <c r="EC7" s="669"/>
    </row>
    <row r="8" spans="2:143" ht="11.25" customHeight="1" x14ac:dyDescent="0.15">
      <c r="B8" s="656" t="s">
        <v>227</v>
      </c>
      <c r="C8" s="657"/>
      <c r="D8" s="657"/>
      <c r="E8" s="657"/>
      <c r="F8" s="657"/>
      <c r="G8" s="657"/>
      <c r="H8" s="657"/>
      <c r="I8" s="657"/>
      <c r="J8" s="657"/>
      <c r="K8" s="657"/>
      <c r="L8" s="657"/>
      <c r="M8" s="657"/>
      <c r="N8" s="657"/>
      <c r="O8" s="657"/>
      <c r="P8" s="657"/>
      <c r="Q8" s="658"/>
      <c r="R8" s="659">
        <v>498506</v>
      </c>
      <c r="S8" s="660"/>
      <c r="T8" s="660"/>
      <c r="U8" s="660"/>
      <c r="V8" s="660"/>
      <c r="W8" s="660"/>
      <c r="X8" s="660"/>
      <c r="Y8" s="661"/>
      <c r="Z8" s="662">
        <v>0.4</v>
      </c>
      <c r="AA8" s="662"/>
      <c r="AB8" s="662"/>
      <c r="AC8" s="662"/>
      <c r="AD8" s="663">
        <v>498506</v>
      </c>
      <c r="AE8" s="663"/>
      <c r="AF8" s="663"/>
      <c r="AG8" s="663"/>
      <c r="AH8" s="663"/>
      <c r="AI8" s="663"/>
      <c r="AJ8" s="663"/>
      <c r="AK8" s="663"/>
      <c r="AL8" s="664">
        <v>0.7</v>
      </c>
      <c r="AM8" s="665"/>
      <c r="AN8" s="665"/>
      <c r="AO8" s="666"/>
      <c r="AP8" s="656" t="s">
        <v>228</v>
      </c>
      <c r="AQ8" s="657"/>
      <c r="AR8" s="657"/>
      <c r="AS8" s="657"/>
      <c r="AT8" s="657"/>
      <c r="AU8" s="657"/>
      <c r="AV8" s="657"/>
      <c r="AW8" s="657"/>
      <c r="AX8" s="657"/>
      <c r="AY8" s="657"/>
      <c r="AZ8" s="657"/>
      <c r="BA8" s="657"/>
      <c r="BB8" s="657"/>
      <c r="BC8" s="657"/>
      <c r="BD8" s="657"/>
      <c r="BE8" s="657"/>
      <c r="BF8" s="658"/>
      <c r="BG8" s="659">
        <v>610859</v>
      </c>
      <c r="BH8" s="660"/>
      <c r="BI8" s="660"/>
      <c r="BJ8" s="660"/>
      <c r="BK8" s="660"/>
      <c r="BL8" s="660"/>
      <c r="BM8" s="660"/>
      <c r="BN8" s="661"/>
      <c r="BO8" s="662">
        <v>0.9</v>
      </c>
      <c r="BP8" s="662"/>
      <c r="BQ8" s="662"/>
      <c r="BR8" s="662"/>
      <c r="BS8" s="668" t="s">
        <v>121</v>
      </c>
      <c r="BT8" s="660"/>
      <c r="BU8" s="660"/>
      <c r="BV8" s="660"/>
      <c r="BW8" s="660"/>
      <c r="BX8" s="660"/>
      <c r="BY8" s="660"/>
      <c r="BZ8" s="660"/>
      <c r="CA8" s="660"/>
      <c r="CB8" s="669"/>
      <c r="CD8" s="674" t="s">
        <v>229</v>
      </c>
      <c r="CE8" s="675"/>
      <c r="CF8" s="675"/>
      <c r="CG8" s="675"/>
      <c r="CH8" s="675"/>
      <c r="CI8" s="675"/>
      <c r="CJ8" s="675"/>
      <c r="CK8" s="675"/>
      <c r="CL8" s="675"/>
      <c r="CM8" s="675"/>
      <c r="CN8" s="675"/>
      <c r="CO8" s="675"/>
      <c r="CP8" s="675"/>
      <c r="CQ8" s="676"/>
      <c r="CR8" s="659">
        <v>59323996</v>
      </c>
      <c r="CS8" s="660"/>
      <c r="CT8" s="660"/>
      <c r="CU8" s="660"/>
      <c r="CV8" s="660"/>
      <c r="CW8" s="660"/>
      <c r="CX8" s="660"/>
      <c r="CY8" s="661"/>
      <c r="CZ8" s="662">
        <v>48.1</v>
      </c>
      <c r="DA8" s="662"/>
      <c r="DB8" s="662"/>
      <c r="DC8" s="662"/>
      <c r="DD8" s="668">
        <v>1571746</v>
      </c>
      <c r="DE8" s="660"/>
      <c r="DF8" s="660"/>
      <c r="DG8" s="660"/>
      <c r="DH8" s="660"/>
      <c r="DI8" s="660"/>
      <c r="DJ8" s="660"/>
      <c r="DK8" s="660"/>
      <c r="DL8" s="660"/>
      <c r="DM8" s="660"/>
      <c r="DN8" s="660"/>
      <c r="DO8" s="660"/>
      <c r="DP8" s="661"/>
      <c r="DQ8" s="668">
        <v>27638912</v>
      </c>
      <c r="DR8" s="660"/>
      <c r="DS8" s="660"/>
      <c r="DT8" s="660"/>
      <c r="DU8" s="660"/>
      <c r="DV8" s="660"/>
      <c r="DW8" s="660"/>
      <c r="DX8" s="660"/>
      <c r="DY8" s="660"/>
      <c r="DZ8" s="660"/>
      <c r="EA8" s="660"/>
      <c r="EB8" s="660"/>
      <c r="EC8" s="669"/>
    </row>
    <row r="9" spans="2:143" ht="11.25" customHeight="1" x14ac:dyDescent="0.15">
      <c r="B9" s="656" t="s">
        <v>230</v>
      </c>
      <c r="C9" s="657"/>
      <c r="D9" s="657"/>
      <c r="E9" s="657"/>
      <c r="F9" s="657"/>
      <c r="G9" s="657"/>
      <c r="H9" s="657"/>
      <c r="I9" s="657"/>
      <c r="J9" s="657"/>
      <c r="K9" s="657"/>
      <c r="L9" s="657"/>
      <c r="M9" s="657"/>
      <c r="N9" s="657"/>
      <c r="O9" s="657"/>
      <c r="P9" s="657"/>
      <c r="Q9" s="658"/>
      <c r="R9" s="659">
        <v>505215</v>
      </c>
      <c r="S9" s="660"/>
      <c r="T9" s="660"/>
      <c r="U9" s="660"/>
      <c r="V9" s="660"/>
      <c r="W9" s="660"/>
      <c r="X9" s="660"/>
      <c r="Y9" s="661"/>
      <c r="Z9" s="662">
        <v>0.4</v>
      </c>
      <c r="AA9" s="662"/>
      <c r="AB9" s="662"/>
      <c r="AC9" s="662"/>
      <c r="AD9" s="663">
        <v>505215</v>
      </c>
      <c r="AE9" s="663"/>
      <c r="AF9" s="663"/>
      <c r="AG9" s="663"/>
      <c r="AH9" s="663"/>
      <c r="AI9" s="663"/>
      <c r="AJ9" s="663"/>
      <c r="AK9" s="663"/>
      <c r="AL9" s="664">
        <v>0.7</v>
      </c>
      <c r="AM9" s="665"/>
      <c r="AN9" s="665"/>
      <c r="AO9" s="666"/>
      <c r="AP9" s="656" t="s">
        <v>231</v>
      </c>
      <c r="AQ9" s="657"/>
      <c r="AR9" s="657"/>
      <c r="AS9" s="657"/>
      <c r="AT9" s="657"/>
      <c r="AU9" s="657"/>
      <c r="AV9" s="657"/>
      <c r="AW9" s="657"/>
      <c r="AX9" s="657"/>
      <c r="AY9" s="657"/>
      <c r="AZ9" s="657"/>
      <c r="BA9" s="657"/>
      <c r="BB9" s="657"/>
      <c r="BC9" s="657"/>
      <c r="BD9" s="657"/>
      <c r="BE9" s="657"/>
      <c r="BF9" s="658"/>
      <c r="BG9" s="659">
        <v>27022487</v>
      </c>
      <c r="BH9" s="660"/>
      <c r="BI9" s="660"/>
      <c r="BJ9" s="660"/>
      <c r="BK9" s="660"/>
      <c r="BL9" s="660"/>
      <c r="BM9" s="660"/>
      <c r="BN9" s="661"/>
      <c r="BO9" s="662">
        <v>40.799999999999997</v>
      </c>
      <c r="BP9" s="662"/>
      <c r="BQ9" s="662"/>
      <c r="BR9" s="662"/>
      <c r="BS9" s="668" t="s">
        <v>121</v>
      </c>
      <c r="BT9" s="660"/>
      <c r="BU9" s="660"/>
      <c r="BV9" s="660"/>
      <c r="BW9" s="660"/>
      <c r="BX9" s="660"/>
      <c r="BY9" s="660"/>
      <c r="BZ9" s="660"/>
      <c r="CA9" s="660"/>
      <c r="CB9" s="669"/>
      <c r="CD9" s="674" t="s">
        <v>232</v>
      </c>
      <c r="CE9" s="675"/>
      <c r="CF9" s="675"/>
      <c r="CG9" s="675"/>
      <c r="CH9" s="675"/>
      <c r="CI9" s="675"/>
      <c r="CJ9" s="675"/>
      <c r="CK9" s="675"/>
      <c r="CL9" s="675"/>
      <c r="CM9" s="675"/>
      <c r="CN9" s="675"/>
      <c r="CO9" s="675"/>
      <c r="CP9" s="675"/>
      <c r="CQ9" s="676"/>
      <c r="CR9" s="659">
        <v>11084696</v>
      </c>
      <c r="CS9" s="660"/>
      <c r="CT9" s="660"/>
      <c r="CU9" s="660"/>
      <c r="CV9" s="660"/>
      <c r="CW9" s="660"/>
      <c r="CX9" s="660"/>
      <c r="CY9" s="661"/>
      <c r="CZ9" s="662">
        <v>9</v>
      </c>
      <c r="DA9" s="662"/>
      <c r="DB9" s="662"/>
      <c r="DC9" s="662"/>
      <c r="DD9" s="668">
        <v>1921594</v>
      </c>
      <c r="DE9" s="660"/>
      <c r="DF9" s="660"/>
      <c r="DG9" s="660"/>
      <c r="DH9" s="660"/>
      <c r="DI9" s="660"/>
      <c r="DJ9" s="660"/>
      <c r="DK9" s="660"/>
      <c r="DL9" s="660"/>
      <c r="DM9" s="660"/>
      <c r="DN9" s="660"/>
      <c r="DO9" s="660"/>
      <c r="DP9" s="661"/>
      <c r="DQ9" s="668">
        <v>8900356</v>
      </c>
      <c r="DR9" s="660"/>
      <c r="DS9" s="660"/>
      <c r="DT9" s="660"/>
      <c r="DU9" s="660"/>
      <c r="DV9" s="660"/>
      <c r="DW9" s="660"/>
      <c r="DX9" s="660"/>
      <c r="DY9" s="660"/>
      <c r="DZ9" s="660"/>
      <c r="EA9" s="660"/>
      <c r="EB9" s="660"/>
      <c r="EC9" s="669"/>
    </row>
    <row r="10" spans="2:143" ht="11.25" customHeight="1" x14ac:dyDescent="0.15">
      <c r="B10" s="656" t="s">
        <v>233</v>
      </c>
      <c r="C10" s="657"/>
      <c r="D10" s="657"/>
      <c r="E10" s="657"/>
      <c r="F10" s="657"/>
      <c r="G10" s="657"/>
      <c r="H10" s="657"/>
      <c r="I10" s="657"/>
      <c r="J10" s="657"/>
      <c r="K10" s="657"/>
      <c r="L10" s="657"/>
      <c r="M10" s="657"/>
      <c r="N10" s="657"/>
      <c r="O10" s="657"/>
      <c r="P10" s="657"/>
      <c r="Q10" s="658"/>
      <c r="R10" s="659" t="s">
        <v>121</v>
      </c>
      <c r="S10" s="660"/>
      <c r="T10" s="660"/>
      <c r="U10" s="660"/>
      <c r="V10" s="660"/>
      <c r="W10" s="660"/>
      <c r="X10" s="660"/>
      <c r="Y10" s="661"/>
      <c r="Z10" s="662" t="s">
        <v>121</v>
      </c>
      <c r="AA10" s="662"/>
      <c r="AB10" s="662"/>
      <c r="AC10" s="662"/>
      <c r="AD10" s="663" t="s">
        <v>121</v>
      </c>
      <c r="AE10" s="663"/>
      <c r="AF10" s="663"/>
      <c r="AG10" s="663"/>
      <c r="AH10" s="663"/>
      <c r="AI10" s="663"/>
      <c r="AJ10" s="663"/>
      <c r="AK10" s="663"/>
      <c r="AL10" s="664" t="s">
        <v>121</v>
      </c>
      <c r="AM10" s="665"/>
      <c r="AN10" s="665"/>
      <c r="AO10" s="666"/>
      <c r="AP10" s="656" t="s">
        <v>234</v>
      </c>
      <c r="AQ10" s="657"/>
      <c r="AR10" s="657"/>
      <c r="AS10" s="657"/>
      <c r="AT10" s="657"/>
      <c r="AU10" s="657"/>
      <c r="AV10" s="657"/>
      <c r="AW10" s="657"/>
      <c r="AX10" s="657"/>
      <c r="AY10" s="657"/>
      <c r="AZ10" s="657"/>
      <c r="BA10" s="657"/>
      <c r="BB10" s="657"/>
      <c r="BC10" s="657"/>
      <c r="BD10" s="657"/>
      <c r="BE10" s="657"/>
      <c r="BF10" s="658"/>
      <c r="BG10" s="659">
        <v>1196063</v>
      </c>
      <c r="BH10" s="660"/>
      <c r="BI10" s="660"/>
      <c r="BJ10" s="660"/>
      <c r="BK10" s="660"/>
      <c r="BL10" s="660"/>
      <c r="BM10" s="660"/>
      <c r="BN10" s="661"/>
      <c r="BO10" s="662">
        <v>1.8</v>
      </c>
      <c r="BP10" s="662"/>
      <c r="BQ10" s="662"/>
      <c r="BR10" s="662"/>
      <c r="BS10" s="668" t="s">
        <v>121</v>
      </c>
      <c r="BT10" s="660"/>
      <c r="BU10" s="660"/>
      <c r="BV10" s="660"/>
      <c r="BW10" s="660"/>
      <c r="BX10" s="660"/>
      <c r="BY10" s="660"/>
      <c r="BZ10" s="660"/>
      <c r="CA10" s="660"/>
      <c r="CB10" s="669"/>
      <c r="CD10" s="674" t="s">
        <v>235</v>
      </c>
      <c r="CE10" s="675"/>
      <c r="CF10" s="675"/>
      <c r="CG10" s="675"/>
      <c r="CH10" s="675"/>
      <c r="CI10" s="675"/>
      <c r="CJ10" s="675"/>
      <c r="CK10" s="675"/>
      <c r="CL10" s="675"/>
      <c r="CM10" s="675"/>
      <c r="CN10" s="675"/>
      <c r="CO10" s="675"/>
      <c r="CP10" s="675"/>
      <c r="CQ10" s="676"/>
      <c r="CR10" s="659">
        <v>252617</v>
      </c>
      <c r="CS10" s="660"/>
      <c r="CT10" s="660"/>
      <c r="CU10" s="660"/>
      <c r="CV10" s="660"/>
      <c r="CW10" s="660"/>
      <c r="CX10" s="660"/>
      <c r="CY10" s="661"/>
      <c r="CZ10" s="662">
        <v>0.2</v>
      </c>
      <c r="DA10" s="662"/>
      <c r="DB10" s="662"/>
      <c r="DC10" s="662"/>
      <c r="DD10" s="668" t="s">
        <v>121</v>
      </c>
      <c r="DE10" s="660"/>
      <c r="DF10" s="660"/>
      <c r="DG10" s="660"/>
      <c r="DH10" s="660"/>
      <c r="DI10" s="660"/>
      <c r="DJ10" s="660"/>
      <c r="DK10" s="660"/>
      <c r="DL10" s="660"/>
      <c r="DM10" s="660"/>
      <c r="DN10" s="660"/>
      <c r="DO10" s="660"/>
      <c r="DP10" s="661"/>
      <c r="DQ10" s="668">
        <v>203451</v>
      </c>
      <c r="DR10" s="660"/>
      <c r="DS10" s="660"/>
      <c r="DT10" s="660"/>
      <c r="DU10" s="660"/>
      <c r="DV10" s="660"/>
      <c r="DW10" s="660"/>
      <c r="DX10" s="660"/>
      <c r="DY10" s="660"/>
      <c r="DZ10" s="660"/>
      <c r="EA10" s="660"/>
      <c r="EB10" s="660"/>
      <c r="EC10" s="669"/>
    </row>
    <row r="11" spans="2:143" ht="11.25" customHeight="1" x14ac:dyDescent="0.15">
      <c r="B11" s="656" t="s">
        <v>236</v>
      </c>
      <c r="C11" s="657"/>
      <c r="D11" s="657"/>
      <c r="E11" s="657"/>
      <c r="F11" s="657"/>
      <c r="G11" s="657"/>
      <c r="H11" s="657"/>
      <c r="I11" s="657"/>
      <c r="J11" s="657"/>
      <c r="K11" s="657"/>
      <c r="L11" s="657"/>
      <c r="M11" s="657"/>
      <c r="N11" s="657"/>
      <c r="O11" s="657"/>
      <c r="P11" s="657"/>
      <c r="Q11" s="658"/>
      <c r="R11" s="659" t="s">
        <v>121</v>
      </c>
      <c r="S11" s="660"/>
      <c r="T11" s="660"/>
      <c r="U11" s="660"/>
      <c r="V11" s="660"/>
      <c r="W11" s="660"/>
      <c r="X11" s="660"/>
      <c r="Y11" s="661"/>
      <c r="Z11" s="662" t="s">
        <v>121</v>
      </c>
      <c r="AA11" s="662"/>
      <c r="AB11" s="662"/>
      <c r="AC11" s="662"/>
      <c r="AD11" s="663" t="s">
        <v>121</v>
      </c>
      <c r="AE11" s="663"/>
      <c r="AF11" s="663"/>
      <c r="AG11" s="663"/>
      <c r="AH11" s="663"/>
      <c r="AI11" s="663"/>
      <c r="AJ11" s="663"/>
      <c r="AK11" s="663"/>
      <c r="AL11" s="664" t="s">
        <v>174</v>
      </c>
      <c r="AM11" s="665"/>
      <c r="AN11" s="665"/>
      <c r="AO11" s="666"/>
      <c r="AP11" s="656" t="s">
        <v>237</v>
      </c>
      <c r="AQ11" s="657"/>
      <c r="AR11" s="657"/>
      <c r="AS11" s="657"/>
      <c r="AT11" s="657"/>
      <c r="AU11" s="657"/>
      <c r="AV11" s="657"/>
      <c r="AW11" s="657"/>
      <c r="AX11" s="657"/>
      <c r="AY11" s="657"/>
      <c r="AZ11" s="657"/>
      <c r="BA11" s="657"/>
      <c r="BB11" s="657"/>
      <c r="BC11" s="657"/>
      <c r="BD11" s="657"/>
      <c r="BE11" s="657"/>
      <c r="BF11" s="658"/>
      <c r="BG11" s="659">
        <v>3594922</v>
      </c>
      <c r="BH11" s="660"/>
      <c r="BI11" s="660"/>
      <c r="BJ11" s="660"/>
      <c r="BK11" s="660"/>
      <c r="BL11" s="660"/>
      <c r="BM11" s="660"/>
      <c r="BN11" s="661"/>
      <c r="BO11" s="662">
        <v>5.4</v>
      </c>
      <c r="BP11" s="662"/>
      <c r="BQ11" s="662"/>
      <c r="BR11" s="662"/>
      <c r="BS11" s="668">
        <v>424675</v>
      </c>
      <c r="BT11" s="660"/>
      <c r="BU11" s="660"/>
      <c r="BV11" s="660"/>
      <c r="BW11" s="660"/>
      <c r="BX11" s="660"/>
      <c r="BY11" s="660"/>
      <c r="BZ11" s="660"/>
      <c r="CA11" s="660"/>
      <c r="CB11" s="669"/>
      <c r="CD11" s="674" t="s">
        <v>238</v>
      </c>
      <c r="CE11" s="675"/>
      <c r="CF11" s="675"/>
      <c r="CG11" s="675"/>
      <c r="CH11" s="675"/>
      <c r="CI11" s="675"/>
      <c r="CJ11" s="675"/>
      <c r="CK11" s="675"/>
      <c r="CL11" s="675"/>
      <c r="CM11" s="675"/>
      <c r="CN11" s="675"/>
      <c r="CO11" s="675"/>
      <c r="CP11" s="675"/>
      <c r="CQ11" s="676"/>
      <c r="CR11" s="659">
        <v>64050</v>
      </c>
      <c r="CS11" s="660"/>
      <c r="CT11" s="660"/>
      <c r="CU11" s="660"/>
      <c r="CV11" s="660"/>
      <c r="CW11" s="660"/>
      <c r="CX11" s="660"/>
      <c r="CY11" s="661"/>
      <c r="CZ11" s="662">
        <v>0.1</v>
      </c>
      <c r="DA11" s="662"/>
      <c r="DB11" s="662"/>
      <c r="DC11" s="662"/>
      <c r="DD11" s="668" t="s">
        <v>121</v>
      </c>
      <c r="DE11" s="660"/>
      <c r="DF11" s="660"/>
      <c r="DG11" s="660"/>
      <c r="DH11" s="660"/>
      <c r="DI11" s="660"/>
      <c r="DJ11" s="660"/>
      <c r="DK11" s="660"/>
      <c r="DL11" s="660"/>
      <c r="DM11" s="660"/>
      <c r="DN11" s="660"/>
      <c r="DO11" s="660"/>
      <c r="DP11" s="661"/>
      <c r="DQ11" s="668">
        <v>61835</v>
      </c>
      <c r="DR11" s="660"/>
      <c r="DS11" s="660"/>
      <c r="DT11" s="660"/>
      <c r="DU11" s="660"/>
      <c r="DV11" s="660"/>
      <c r="DW11" s="660"/>
      <c r="DX11" s="660"/>
      <c r="DY11" s="660"/>
      <c r="DZ11" s="660"/>
      <c r="EA11" s="660"/>
      <c r="EB11" s="660"/>
      <c r="EC11" s="669"/>
    </row>
    <row r="12" spans="2:143" ht="11.25" customHeight="1" x14ac:dyDescent="0.15">
      <c r="B12" s="656" t="s">
        <v>239</v>
      </c>
      <c r="C12" s="657"/>
      <c r="D12" s="657"/>
      <c r="E12" s="657"/>
      <c r="F12" s="657"/>
      <c r="G12" s="657"/>
      <c r="H12" s="657"/>
      <c r="I12" s="657"/>
      <c r="J12" s="657"/>
      <c r="K12" s="657"/>
      <c r="L12" s="657"/>
      <c r="M12" s="657"/>
      <c r="N12" s="657"/>
      <c r="O12" s="657"/>
      <c r="P12" s="657"/>
      <c r="Q12" s="658"/>
      <c r="R12" s="659">
        <v>6586622</v>
      </c>
      <c r="S12" s="660"/>
      <c r="T12" s="660"/>
      <c r="U12" s="660"/>
      <c r="V12" s="660"/>
      <c r="W12" s="660"/>
      <c r="X12" s="660"/>
      <c r="Y12" s="661"/>
      <c r="Z12" s="662">
        <v>5.2</v>
      </c>
      <c r="AA12" s="662"/>
      <c r="AB12" s="662"/>
      <c r="AC12" s="662"/>
      <c r="AD12" s="663">
        <v>6586622</v>
      </c>
      <c r="AE12" s="663"/>
      <c r="AF12" s="663"/>
      <c r="AG12" s="663"/>
      <c r="AH12" s="663"/>
      <c r="AI12" s="663"/>
      <c r="AJ12" s="663"/>
      <c r="AK12" s="663"/>
      <c r="AL12" s="664">
        <v>9.3000000000000007</v>
      </c>
      <c r="AM12" s="665"/>
      <c r="AN12" s="665"/>
      <c r="AO12" s="666"/>
      <c r="AP12" s="656" t="s">
        <v>240</v>
      </c>
      <c r="AQ12" s="657"/>
      <c r="AR12" s="657"/>
      <c r="AS12" s="657"/>
      <c r="AT12" s="657"/>
      <c r="AU12" s="657"/>
      <c r="AV12" s="657"/>
      <c r="AW12" s="657"/>
      <c r="AX12" s="657"/>
      <c r="AY12" s="657"/>
      <c r="AZ12" s="657"/>
      <c r="BA12" s="657"/>
      <c r="BB12" s="657"/>
      <c r="BC12" s="657"/>
      <c r="BD12" s="657"/>
      <c r="BE12" s="657"/>
      <c r="BF12" s="658"/>
      <c r="BG12" s="659">
        <v>25241500</v>
      </c>
      <c r="BH12" s="660"/>
      <c r="BI12" s="660"/>
      <c r="BJ12" s="660"/>
      <c r="BK12" s="660"/>
      <c r="BL12" s="660"/>
      <c r="BM12" s="660"/>
      <c r="BN12" s="661"/>
      <c r="BO12" s="662">
        <v>38.1</v>
      </c>
      <c r="BP12" s="662"/>
      <c r="BQ12" s="662"/>
      <c r="BR12" s="662"/>
      <c r="BS12" s="668" t="s">
        <v>121</v>
      </c>
      <c r="BT12" s="660"/>
      <c r="BU12" s="660"/>
      <c r="BV12" s="660"/>
      <c r="BW12" s="660"/>
      <c r="BX12" s="660"/>
      <c r="BY12" s="660"/>
      <c r="BZ12" s="660"/>
      <c r="CA12" s="660"/>
      <c r="CB12" s="669"/>
      <c r="CD12" s="674" t="s">
        <v>241</v>
      </c>
      <c r="CE12" s="675"/>
      <c r="CF12" s="675"/>
      <c r="CG12" s="675"/>
      <c r="CH12" s="675"/>
      <c r="CI12" s="675"/>
      <c r="CJ12" s="675"/>
      <c r="CK12" s="675"/>
      <c r="CL12" s="675"/>
      <c r="CM12" s="675"/>
      <c r="CN12" s="675"/>
      <c r="CO12" s="675"/>
      <c r="CP12" s="675"/>
      <c r="CQ12" s="676"/>
      <c r="CR12" s="659">
        <v>600884</v>
      </c>
      <c r="CS12" s="660"/>
      <c r="CT12" s="660"/>
      <c r="CU12" s="660"/>
      <c r="CV12" s="660"/>
      <c r="CW12" s="660"/>
      <c r="CX12" s="660"/>
      <c r="CY12" s="661"/>
      <c r="CZ12" s="662">
        <v>0.5</v>
      </c>
      <c r="DA12" s="662"/>
      <c r="DB12" s="662"/>
      <c r="DC12" s="662"/>
      <c r="DD12" s="668" t="s">
        <v>121</v>
      </c>
      <c r="DE12" s="660"/>
      <c r="DF12" s="660"/>
      <c r="DG12" s="660"/>
      <c r="DH12" s="660"/>
      <c r="DI12" s="660"/>
      <c r="DJ12" s="660"/>
      <c r="DK12" s="660"/>
      <c r="DL12" s="660"/>
      <c r="DM12" s="660"/>
      <c r="DN12" s="660"/>
      <c r="DO12" s="660"/>
      <c r="DP12" s="661"/>
      <c r="DQ12" s="668">
        <v>292993</v>
      </c>
      <c r="DR12" s="660"/>
      <c r="DS12" s="660"/>
      <c r="DT12" s="660"/>
      <c r="DU12" s="660"/>
      <c r="DV12" s="660"/>
      <c r="DW12" s="660"/>
      <c r="DX12" s="660"/>
      <c r="DY12" s="660"/>
      <c r="DZ12" s="660"/>
      <c r="EA12" s="660"/>
      <c r="EB12" s="660"/>
      <c r="EC12" s="669"/>
    </row>
    <row r="13" spans="2:143" ht="11.25" customHeight="1" x14ac:dyDescent="0.15">
      <c r="B13" s="656" t="s">
        <v>242</v>
      </c>
      <c r="C13" s="657"/>
      <c r="D13" s="657"/>
      <c r="E13" s="657"/>
      <c r="F13" s="657"/>
      <c r="G13" s="657"/>
      <c r="H13" s="657"/>
      <c r="I13" s="657"/>
      <c r="J13" s="657"/>
      <c r="K13" s="657"/>
      <c r="L13" s="657"/>
      <c r="M13" s="657"/>
      <c r="N13" s="657"/>
      <c r="O13" s="657"/>
      <c r="P13" s="657"/>
      <c r="Q13" s="658"/>
      <c r="R13" s="659" t="s">
        <v>121</v>
      </c>
      <c r="S13" s="660"/>
      <c r="T13" s="660"/>
      <c r="U13" s="660"/>
      <c r="V13" s="660"/>
      <c r="W13" s="660"/>
      <c r="X13" s="660"/>
      <c r="Y13" s="661"/>
      <c r="Z13" s="662" t="s">
        <v>121</v>
      </c>
      <c r="AA13" s="662"/>
      <c r="AB13" s="662"/>
      <c r="AC13" s="662"/>
      <c r="AD13" s="663" t="s">
        <v>121</v>
      </c>
      <c r="AE13" s="663"/>
      <c r="AF13" s="663"/>
      <c r="AG13" s="663"/>
      <c r="AH13" s="663"/>
      <c r="AI13" s="663"/>
      <c r="AJ13" s="663"/>
      <c r="AK13" s="663"/>
      <c r="AL13" s="664" t="s">
        <v>243</v>
      </c>
      <c r="AM13" s="665"/>
      <c r="AN13" s="665"/>
      <c r="AO13" s="666"/>
      <c r="AP13" s="656" t="s">
        <v>244</v>
      </c>
      <c r="AQ13" s="657"/>
      <c r="AR13" s="657"/>
      <c r="AS13" s="657"/>
      <c r="AT13" s="657"/>
      <c r="AU13" s="657"/>
      <c r="AV13" s="657"/>
      <c r="AW13" s="657"/>
      <c r="AX13" s="657"/>
      <c r="AY13" s="657"/>
      <c r="AZ13" s="657"/>
      <c r="BA13" s="657"/>
      <c r="BB13" s="657"/>
      <c r="BC13" s="657"/>
      <c r="BD13" s="657"/>
      <c r="BE13" s="657"/>
      <c r="BF13" s="658"/>
      <c r="BG13" s="659">
        <v>24572019</v>
      </c>
      <c r="BH13" s="660"/>
      <c r="BI13" s="660"/>
      <c r="BJ13" s="660"/>
      <c r="BK13" s="660"/>
      <c r="BL13" s="660"/>
      <c r="BM13" s="660"/>
      <c r="BN13" s="661"/>
      <c r="BO13" s="662">
        <v>37.1</v>
      </c>
      <c r="BP13" s="662"/>
      <c r="BQ13" s="662"/>
      <c r="BR13" s="662"/>
      <c r="BS13" s="668" t="s">
        <v>121</v>
      </c>
      <c r="BT13" s="660"/>
      <c r="BU13" s="660"/>
      <c r="BV13" s="660"/>
      <c r="BW13" s="660"/>
      <c r="BX13" s="660"/>
      <c r="BY13" s="660"/>
      <c r="BZ13" s="660"/>
      <c r="CA13" s="660"/>
      <c r="CB13" s="669"/>
      <c r="CD13" s="674" t="s">
        <v>245</v>
      </c>
      <c r="CE13" s="675"/>
      <c r="CF13" s="675"/>
      <c r="CG13" s="675"/>
      <c r="CH13" s="675"/>
      <c r="CI13" s="675"/>
      <c r="CJ13" s="675"/>
      <c r="CK13" s="675"/>
      <c r="CL13" s="675"/>
      <c r="CM13" s="675"/>
      <c r="CN13" s="675"/>
      <c r="CO13" s="675"/>
      <c r="CP13" s="675"/>
      <c r="CQ13" s="676"/>
      <c r="CR13" s="659">
        <v>14175369</v>
      </c>
      <c r="CS13" s="660"/>
      <c r="CT13" s="660"/>
      <c r="CU13" s="660"/>
      <c r="CV13" s="660"/>
      <c r="CW13" s="660"/>
      <c r="CX13" s="660"/>
      <c r="CY13" s="661"/>
      <c r="CZ13" s="662">
        <v>11.5</v>
      </c>
      <c r="DA13" s="662"/>
      <c r="DB13" s="662"/>
      <c r="DC13" s="662"/>
      <c r="DD13" s="668">
        <v>6408422</v>
      </c>
      <c r="DE13" s="660"/>
      <c r="DF13" s="660"/>
      <c r="DG13" s="660"/>
      <c r="DH13" s="660"/>
      <c r="DI13" s="660"/>
      <c r="DJ13" s="660"/>
      <c r="DK13" s="660"/>
      <c r="DL13" s="660"/>
      <c r="DM13" s="660"/>
      <c r="DN13" s="660"/>
      <c r="DO13" s="660"/>
      <c r="DP13" s="661"/>
      <c r="DQ13" s="668">
        <v>9708468</v>
      </c>
      <c r="DR13" s="660"/>
      <c r="DS13" s="660"/>
      <c r="DT13" s="660"/>
      <c r="DU13" s="660"/>
      <c r="DV13" s="660"/>
      <c r="DW13" s="660"/>
      <c r="DX13" s="660"/>
      <c r="DY13" s="660"/>
      <c r="DZ13" s="660"/>
      <c r="EA13" s="660"/>
      <c r="EB13" s="660"/>
      <c r="EC13" s="669"/>
    </row>
    <row r="14" spans="2:143" ht="11.25" customHeight="1" x14ac:dyDescent="0.15">
      <c r="B14" s="656" t="s">
        <v>246</v>
      </c>
      <c r="C14" s="657"/>
      <c r="D14" s="657"/>
      <c r="E14" s="657"/>
      <c r="F14" s="657"/>
      <c r="G14" s="657"/>
      <c r="H14" s="657"/>
      <c r="I14" s="657"/>
      <c r="J14" s="657"/>
      <c r="K14" s="657"/>
      <c r="L14" s="657"/>
      <c r="M14" s="657"/>
      <c r="N14" s="657"/>
      <c r="O14" s="657"/>
      <c r="P14" s="657"/>
      <c r="Q14" s="658"/>
      <c r="R14" s="659" t="s">
        <v>121</v>
      </c>
      <c r="S14" s="660"/>
      <c r="T14" s="660"/>
      <c r="U14" s="660"/>
      <c r="V14" s="660"/>
      <c r="W14" s="660"/>
      <c r="X14" s="660"/>
      <c r="Y14" s="661"/>
      <c r="Z14" s="662" t="s">
        <v>121</v>
      </c>
      <c r="AA14" s="662"/>
      <c r="AB14" s="662"/>
      <c r="AC14" s="662"/>
      <c r="AD14" s="663" t="s">
        <v>121</v>
      </c>
      <c r="AE14" s="663"/>
      <c r="AF14" s="663"/>
      <c r="AG14" s="663"/>
      <c r="AH14" s="663"/>
      <c r="AI14" s="663"/>
      <c r="AJ14" s="663"/>
      <c r="AK14" s="663"/>
      <c r="AL14" s="664" t="s">
        <v>121</v>
      </c>
      <c r="AM14" s="665"/>
      <c r="AN14" s="665"/>
      <c r="AO14" s="666"/>
      <c r="AP14" s="656" t="s">
        <v>247</v>
      </c>
      <c r="AQ14" s="657"/>
      <c r="AR14" s="657"/>
      <c r="AS14" s="657"/>
      <c r="AT14" s="657"/>
      <c r="AU14" s="657"/>
      <c r="AV14" s="657"/>
      <c r="AW14" s="657"/>
      <c r="AX14" s="657"/>
      <c r="AY14" s="657"/>
      <c r="AZ14" s="657"/>
      <c r="BA14" s="657"/>
      <c r="BB14" s="657"/>
      <c r="BC14" s="657"/>
      <c r="BD14" s="657"/>
      <c r="BE14" s="657"/>
      <c r="BF14" s="658"/>
      <c r="BG14" s="659">
        <v>251612</v>
      </c>
      <c r="BH14" s="660"/>
      <c r="BI14" s="660"/>
      <c r="BJ14" s="660"/>
      <c r="BK14" s="660"/>
      <c r="BL14" s="660"/>
      <c r="BM14" s="660"/>
      <c r="BN14" s="661"/>
      <c r="BO14" s="662">
        <v>0.4</v>
      </c>
      <c r="BP14" s="662"/>
      <c r="BQ14" s="662"/>
      <c r="BR14" s="662"/>
      <c r="BS14" s="668" t="s">
        <v>121</v>
      </c>
      <c r="BT14" s="660"/>
      <c r="BU14" s="660"/>
      <c r="BV14" s="660"/>
      <c r="BW14" s="660"/>
      <c r="BX14" s="660"/>
      <c r="BY14" s="660"/>
      <c r="BZ14" s="660"/>
      <c r="CA14" s="660"/>
      <c r="CB14" s="669"/>
      <c r="CD14" s="674" t="s">
        <v>248</v>
      </c>
      <c r="CE14" s="675"/>
      <c r="CF14" s="675"/>
      <c r="CG14" s="675"/>
      <c r="CH14" s="675"/>
      <c r="CI14" s="675"/>
      <c r="CJ14" s="675"/>
      <c r="CK14" s="675"/>
      <c r="CL14" s="675"/>
      <c r="CM14" s="675"/>
      <c r="CN14" s="675"/>
      <c r="CO14" s="675"/>
      <c r="CP14" s="675"/>
      <c r="CQ14" s="676"/>
      <c r="CR14" s="659">
        <v>3550252</v>
      </c>
      <c r="CS14" s="660"/>
      <c r="CT14" s="660"/>
      <c r="CU14" s="660"/>
      <c r="CV14" s="660"/>
      <c r="CW14" s="660"/>
      <c r="CX14" s="660"/>
      <c r="CY14" s="661"/>
      <c r="CZ14" s="662">
        <v>2.9</v>
      </c>
      <c r="DA14" s="662"/>
      <c r="DB14" s="662"/>
      <c r="DC14" s="662"/>
      <c r="DD14" s="668">
        <v>273663</v>
      </c>
      <c r="DE14" s="660"/>
      <c r="DF14" s="660"/>
      <c r="DG14" s="660"/>
      <c r="DH14" s="660"/>
      <c r="DI14" s="660"/>
      <c r="DJ14" s="660"/>
      <c r="DK14" s="660"/>
      <c r="DL14" s="660"/>
      <c r="DM14" s="660"/>
      <c r="DN14" s="660"/>
      <c r="DO14" s="660"/>
      <c r="DP14" s="661"/>
      <c r="DQ14" s="668">
        <v>3320480</v>
      </c>
      <c r="DR14" s="660"/>
      <c r="DS14" s="660"/>
      <c r="DT14" s="660"/>
      <c r="DU14" s="660"/>
      <c r="DV14" s="660"/>
      <c r="DW14" s="660"/>
      <c r="DX14" s="660"/>
      <c r="DY14" s="660"/>
      <c r="DZ14" s="660"/>
      <c r="EA14" s="660"/>
      <c r="EB14" s="660"/>
      <c r="EC14" s="669"/>
    </row>
    <row r="15" spans="2:143" ht="11.25" customHeight="1" x14ac:dyDescent="0.15">
      <c r="B15" s="656" t="s">
        <v>249</v>
      </c>
      <c r="C15" s="657"/>
      <c r="D15" s="657"/>
      <c r="E15" s="657"/>
      <c r="F15" s="657"/>
      <c r="G15" s="657"/>
      <c r="H15" s="657"/>
      <c r="I15" s="657"/>
      <c r="J15" s="657"/>
      <c r="K15" s="657"/>
      <c r="L15" s="657"/>
      <c r="M15" s="657"/>
      <c r="N15" s="657"/>
      <c r="O15" s="657"/>
      <c r="P15" s="657"/>
      <c r="Q15" s="658"/>
      <c r="R15" s="659">
        <v>280322</v>
      </c>
      <c r="S15" s="660"/>
      <c r="T15" s="660"/>
      <c r="U15" s="660"/>
      <c r="V15" s="660"/>
      <c r="W15" s="660"/>
      <c r="X15" s="660"/>
      <c r="Y15" s="661"/>
      <c r="Z15" s="662">
        <v>0.2</v>
      </c>
      <c r="AA15" s="662"/>
      <c r="AB15" s="662"/>
      <c r="AC15" s="662"/>
      <c r="AD15" s="663">
        <v>280322</v>
      </c>
      <c r="AE15" s="663"/>
      <c r="AF15" s="663"/>
      <c r="AG15" s="663"/>
      <c r="AH15" s="663"/>
      <c r="AI15" s="663"/>
      <c r="AJ15" s="663"/>
      <c r="AK15" s="663"/>
      <c r="AL15" s="664">
        <v>0.4</v>
      </c>
      <c r="AM15" s="665"/>
      <c r="AN15" s="665"/>
      <c r="AO15" s="666"/>
      <c r="AP15" s="656" t="s">
        <v>250</v>
      </c>
      <c r="AQ15" s="657"/>
      <c r="AR15" s="657"/>
      <c r="AS15" s="657"/>
      <c r="AT15" s="657"/>
      <c r="AU15" s="657"/>
      <c r="AV15" s="657"/>
      <c r="AW15" s="657"/>
      <c r="AX15" s="657"/>
      <c r="AY15" s="657"/>
      <c r="AZ15" s="657"/>
      <c r="BA15" s="657"/>
      <c r="BB15" s="657"/>
      <c r="BC15" s="657"/>
      <c r="BD15" s="657"/>
      <c r="BE15" s="657"/>
      <c r="BF15" s="658"/>
      <c r="BG15" s="659">
        <v>1726169</v>
      </c>
      <c r="BH15" s="660"/>
      <c r="BI15" s="660"/>
      <c r="BJ15" s="660"/>
      <c r="BK15" s="660"/>
      <c r="BL15" s="660"/>
      <c r="BM15" s="660"/>
      <c r="BN15" s="661"/>
      <c r="BO15" s="662">
        <v>2.6</v>
      </c>
      <c r="BP15" s="662"/>
      <c r="BQ15" s="662"/>
      <c r="BR15" s="662"/>
      <c r="BS15" s="668" t="s">
        <v>121</v>
      </c>
      <c r="BT15" s="660"/>
      <c r="BU15" s="660"/>
      <c r="BV15" s="660"/>
      <c r="BW15" s="660"/>
      <c r="BX15" s="660"/>
      <c r="BY15" s="660"/>
      <c r="BZ15" s="660"/>
      <c r="CA15" s="660"/>
      <c r="CB15" s="669"/>
      <c r="CD15" s="674" t="s">
        <v>251</v>
      </c>
      <c r="CE15" s="675"/>
      <c r="CF15" s="675"/>
      <c r="CG15" s="675"/>
      <c r="CH15" s="675"/>
      <c r="CI15" s="675"/>
      <c r="CJ15" s="675"/>
      <c r="CK15" s="675"/>
      <c r="CL15" s="675"/>
      <c r="CM15" s="675"/>
      <c r="CN15" s="675"/>
      <c r="CO15" s="675"/>
      <c r="CP15" s="675"/>
      <c r="CQ15" s="676"/>
      <c r="CR15" s="659">
        <v>16720345</v>
      </c>
      <c r="CS15" s="660"/>
      <c r="CT15" s="660"/>
      <c r="CU15" s="660"/>
      <c r="CV15" s="660"/>
      <c r="CW15" s="660"/>
      <c r="CX15" s="660"/>
      <c r="CY15" s="661"/>
      <c r="CZ15" s="662">
        <v>13.6</v>
      </c>
      <c r="DA15" s="662"/>
      <c r="DB15" s="662"/>
      <c r="DC15" s="662"/>
      <c r="DD15" s="668">
        <v>5565957</v>
      </c>
      <c r="DE15" s="660"/>
      <c r="DF15" s="660"/>
      <c r="DG15" s="660"/>
      <c r="DH15" s="660"/>
      <c r="DI15" s="660"/>
      <c r="DJ15" s="660"/>
      <c r="DK15" s="660"/>
      <c r="DL15" s="660"/>
      <c r="DM15" s="660"/>
      <c r="DN15" s="660"/>
      <c r="DO15" s="660"/>
      <c r="DP15" s="661"/>
      <c r="DQ15" s="668">
        <v>10595756</v>
      </c>
      <c r="DR15" s="660"/>
      <c r="DS15" s="660"/>
      <c r="DT15" s="660"/>
      <c r="DU15" s="660"/>
      <c r="DV15" s="660"/>
      <c r="DW15" s="660"/>
      <c r="DX15" s="660"/>
      <c r="DY15" s="660"/>
      <c r="DZ15" s="660"/>
      <c r="EA15" s="660"/>
      <c r="EB15" s="660"/>
      <c r="EC15" s="669"/>
    </row>
    <row r="16" spans="2:143" ht="11.25" customHeight="1" x14ac:dyDescent="0.15">
      <c r="B16" s="656" t="s">
        <v>252</v>
      </c>
      <c r="C16" s="657"/>
      <c r="D16" s="657"/>
      <c r="E16" s="657"/>
      <c r="F16" s="657"/>
      <c r="G16" s="657"/>
      <c r="H16" s="657"/>
      <c r="I16" s="657"/>
      <c r="J16" s="657"/>
      <c r="K16" s="657"/>
      <c r="L16" s="657"/>
      <c r="M16" s="657"/>
      <c r="N16" s="657"/>
      <c r="O16" s="657"/>
      <c r="P16" s="657"/>
      <c r="Q16" s="658"/>
      <c r="R16" s="659" t="s">
        <v>121</v>
      </c>
      <c r="S16" s="660"/>
      <c r="T16" s="660"/>
      <c r="U16" s="660"/>
      <c r="V16" s="660"/>
      <c r="W16" s="660"/>
      <c r="X16" s="660"/>
      <c r="Y16" s="661"/>
      <c r="Z16" s="662" t="s">
        <v>243</v>
      </c>
      <c r="AA16" s="662"/>
      <c r="AB16" s="662"/>
      <c r="AC16" s="662"/>
      <c r="AD16" s="663" t="s">
        <v>121</v>
      </c>
      <c r="AE16" s="663"/>
      <c r="AF16" s="663"/>
      <c r="AG16" s="663"/>
      <c r="AH16" s="663"/>
      <c r="AI16" s="663"/>
      <c r="AJ16" s="663"/>
      <c r="AK16" s="663"/>
      <c r="AL16" s="664" t="s">
        <v>121</v>
      </c>
      <c r="AM16" s="665"/>
      <c r="AN16" s="665"/>
      <c r="AO16" s="666"/>
      <c r="AP16" s="656" t="s">
        <v>253</v>
      </c>
      <c r="AQ16" s="657"/>
      <c r="AR16" s="657"/>
      <c r="AS16" s="657"/>
      <c r="AT16" s="657"/>
      <c r="AU16" s="657"/>
      <c r="AV16" s="657"/>
      <c r="AW16" s="657"/>
      <c r="AX16" s="657"/>
      <c r="AY16" s="657"/>
      <c r="AZ16" s="657"/>
      <c r="BA16" s="657"/>
      <c r="BB16" s="657"/>
      <c r="BC16" s="657"/>
      <c r="BD16" s="657"/>
      <c r="BE16" s="657"/>
      <c r="BF16" s="658"/>
      <c r="BG16" s="659" t="s">
        <v>121</v>
      </c>
      <c r="BH16" s="660"/>
      <c r="BI16" s="660"/>
      <c r="BJ16" s="660"/>
      <c r="BK16" s="660"/>
      <c r="BL16" s="660"/>
      <c r="BM16" s="660"/>
      <c r="BN16" s="661"/>
      <c r="BO16" s="662" t="s">
        <v>121</v>
      </c>
      <c r="BP16" s="662"/>
      <c r="BQ16" s="662"/>
      <c r="BR16" s="662"/>
      <c r="BS16" s="668" t="s">
        <v>243</v>
      </c>
      <c r="BT16" s="660"/>
      <c r="BU16" s="660"/>
      <c r="BV16" s="660"/>
      <c r="BW16" s="660"/>
      <c r="BX16" s="660"/>
      <c r="BY16" s="660"/>
      <c r="BZ16" s="660"/>
      <c r="CA16" s="660"/>
      <c r="CB16" s="669"/>
      <c r="CD16" s="674" t="s">
        <v>254</v>
      </c>
      <c r="CE16" s="675"/>
      <c r="CF16" s="675"/>
      <c r="CG16" s="675"/>
      <c r="CH16" s="675"/>
      <c r="CI16" s="675"/>
      <c r="CJ16" s="675"/>
      <c r="CK16" s="675"/>
      <c r="CL16" s="675"/>
      <c r="CM16" s="675"/>
      <c r="CN16" s="675"/>
      <c r="CO16" s="675"/>
      <c r="CP16" s="675"/>
      <c r="CQ16" s="676"/>
      <c r="CR16" s="659" t="s">
        <v>121</v>
      </c>
      <c r="CS16" s="660"/>
      <c r="CT16" s="660"/>
      <c r="CU16" s="660"/>
      <c r="CV16" s="660"/>
      <c r="CW16" s="660"/>
      <c r="CX16" s="660"/>
      <c r="CY16" s="661"/>
      <c r="CZ16" s="662" t="s">
        <v>121</v>
      </c>
      <c r="DA16" s="662"/>
      <c r="DB16" s="662"/>
      <c r="DC16" s="662"/>
      <c r="DD16" s="668" t="s">
        <v>121</v>
      </c>
      <c r="DE16" s="660"/>
      <c r="DF16" s="660"/>
      <c r="DG16" s="660"/>
      <c r="DH16" s="660"/>
      <c r="DI16" s="660"/>
      <c r="DJ16" s="660"/>
      <c r="DK16" s="660"/>
      <c r="DL16" s="660"/>
      <c r="DM16" s="660"/>
      <c r="DN16" s="660"/>
      <c r="DO16" s="660"/>
      <c r="DP16" s="661"/>
      <c r="DQ16" s="668" t="s">
        <v>243</v>
      </c>
      <c r="DR16" s="660"/>
      <c r="DS16" s="660"/>
      <c r="DT16" s="660"/>
      <c r="DU16" s="660"/>
      <c r="DV16" s="660"/>
      <c r="DW16" s="660"/>
      <c r="DX16" s="660"/>
      <c r="DY16" s="660"/>
      <c r="DZ16" s="660"/>
      <c r="EA16" s="660"/>
      <c r="EB16" s="660"/>
      <c r="EC16" s="669"/>
    </row>
    <row r="17" spans="2:133" ht="11.25" customHeight="1" x14ac:dyDescent="0.15">
      <c r="B17" s="656" t="s">
        <v>255</v>
      </c>
      <c r="C17" s="657"/>
      <c r="D17" s="657"/>
      <c r="E17" s="657"/>
      <c r="F17" s="657"/>
      <c r="G17" s="657"/>
      <c r="H17" s="657"/>
      <c r="I17" s="657"/>
      <c r="J17" s="657"/>
      <c r="K17" s="657"/>
      <c r="L17" s="657"/>
      <c r="M17" s="657"/>
      <c r="N17" s="657"/>
      <c r="O17" s="657"/>
      <c r="P17" s="657"/>
      <c r="Q17" s="658"/>
      <c r="R17" s="659">
        <v>268419</v>
      </c>
      <c r="S17" s="660"/>
      <c r="T17" s="660"/>
      <c r="U17" s="660"/>
      <c r="V17" s="660"/>
      <c r="W17" s="660"/>
      <c r="X17" s="660"/>
      <c r="Y17" s="661"/>
      <c r="Z17" s="662">
        <v>0.2</v>
      </c>
      <c r="AA17" s="662"/>
      <c r="AB17" s="662"/>
      <c r="AC17" s="662"/>
      <c r="AD17" s="663">
        <v>268419</v>
      </c>
      <c r="AE17" s="663"/>
      <c r="AF17" s="663"/>
      <c r="AG17" s="663"/>
      <c r="AH17" s="663"/>
      <c r="AI17" s="663"/>
      <c r="AJ17" s="663"/>
      <c r="AK17" s="663"/>
      <c r="AL17" s="664">
        <v>0.4</v>
      </c>
      <c r="AM17" s="665"/>
      <c r="AN17" s="665"/>
      <c r="AO17" s="666"/>
      <c r="AP17" s="656" t="s">
        <v>256</v>
      </c>
      <c r="AQ17" s="657"/>
      <c r="AR17" s="657"/>
      <c r="AS17" s="657"/>
      <c r="AT17" s="657"/>
      <c r="AU17" s="657"/>
      <c r="AV17" s="657"/>
      <c r="AW17" s="657"/>
      <c r="AX17" s="657"/>
      <c r="AY17" s="657"/>
      <c r="AZ17" s="657"/>
      <c r="BA17" s="657"/>
      <c r="BB17" s="657"/>
      <c r="BC17" s="657"/>
      <c r="BD17" s="657"/>
      <c r="BE17" s="657"/>
      <c r="BF17" s="658"/>
      <c r="BG17" s="659" t="s">
        <v>121</v>
      </c>
      <c r="BH17" s="660"/>
      <c r="BI17" s="660"/>
      <c r="BJ17" s="660"/>
      <c r="BK17" s="660"/>
      <c r="BL17" s="660"/>
      <c r="BM17" s="660"/>
      <c r="BN17" s="661"/>
      <c r="BO17" s="662" t="s">
        <v>121</v>
      </c>
      <c r="BP17" s="662"/>
      <c r="BQ17" s="662"/>
      <c r="BR17" s="662"/>
      <c r="BS17" s="668" t="s">
        <v>121</v>
      </c>
      <c r="BT17" s="660"/>
      <c r="BU17" s="660"/>
      <c r="BV17" s="660"/>
      <c r="BW17" s="660"/>
      <c r="BX17" s="660"/>
      <c r="BY17" s="660"/>
      <c r="BZ17" s="660"/>
      <c r="CA17" s="660"/>
      <c r="CB17" s="669"/>
      <c r="CD17" s="674" t="s">
        <v>257</v>
      </c>
      <c r="CE17" s="675"/>
      <c r="CF17" s="675"/>
      <c r="CG17" s="675"/>
      <c r="CH17" s="675"/>
      <c r="CI17" s="675"/>
      <c r="CJ17" s="675"/>
      <c r="CK17" s="675"/>
      <c r="CL17" s="675"/>
      <c r="CM17" s="675"/>
      <c r="CN17" s="675"/>
      <c r="CO17" s="675"/>
      <c r="CP17" s="675"/>
      <c r="CQ17" s="676"/>
      <c r="CR17" s="659">
        <v>5081274</v>
      </c>
      <c r="CS17" s="660"/>
      <c r="CT17" s="660"/>
      <c r="CU17" s="660"/>
      <c r="CV17" s="660"/>
      <c r="CW17" s="660"/>
      <c r="CX17" s="660"/>
      <c r="CY17" s="661"/>
      <c r="CZ17" s="662">
        <v>4.0999999999999996</v>
      </c>
      <c r="DA17" s="662"/>
      <c r="DB17" s="662"/>
      <c r="DC17" s="662"/>
      <c r="DD17" s="668" t="s">
        <v>121</v>
      </c>
      <c r="DE17" s="660"/>
      <c r="DF17" s="660"/>
      <c r="DG17" s="660"/>
      <c r="DH17" s="660"/>
      <c r="DI17" s="660"/>
      <c r="DJ17" s="660"/>
      <c r="DK17" s="660"/>
      <c r="DL17" s="660"/>
      <c r="DM17" s="660"/>
      <c r="DN17" s="660"/>
      <c r="DO17" s="660"/>
      <c r="DP17" s="661"/>
      <c r="DQ17" s="668">
        <v>5080049</v>
      </c>
      <c r="DR17" s="660"/>
      <c r="DS17" s="660"/>
      <c r="DT17" s="660"/>
      <c r="DU17" s="660"/>
      <c r="DV17" s="660"/>
      <c r="DW17" s="660"/>
      <c r="DX17" s="660"/>
      <c r="DY17" s="660"/>
      <c r="DZ17" s="660"/>
      <c r="EA17" s="660"/>
      <c r="EB17" s="660"/>
      <c r="EC17" s="669"/>
    </row>
    <row r="18" spans="2:133" ht="11.25" customHeight="1" x14ac:dyDescent="0.15">
      <c r="B18" s="656" t="s">
        <v>258</v>
      </c>
      <c r="C18" s="657"/>
      <c r="D18" s="657"/>
      <c r="E18" s="657"/>
      <c r="F18" s="657"/>
      <c r="G18" s="657"/>
      <c r="H18" s="657"/>
      <c r="I18" s="657"/>
      <c r="J18" s="657"/>
      <c r="K18" s="657"/>
      <c r="L18" s="657"/>
      <c r="M18" s="657"/>
      <c r="N18" s="657"/>
      <c r="O18" s="657"/>
      <c r="P18" s="657"/>
      <c r="Q18" s="658"/>
      <c r="R18" s="659">
        <v>557874</v>
      </c>
      <c r="S18" s="660"/>
      <c r="T18" s="660"/>
      <c r="U18" s="660"/>
      <c r="V18" s="660"/>
      <c r="W18" s="660"/>
      <c r="X18" s="660"/>
      <c r="Y18" s="661"/>
      <c r="Z18" s="662">
        <v>0.4</v>
      </c>
      <c r="AA18" s="662"/>
      <c r="AB18" s="662"/>
      <c r="AC18" s="662"/>
      <c r="AD18" s="663">
        <v>463091</v>
      </c>
      <c r="AE18" s="663"/>
      <c r="AF18" s="663"/>
      <c r="AG18" s="663"/>
      <c r="AH18" s="663"/>
      <c r="AI18" s="663"/>
      <c r="AJ18" s="663"/>
      <c r="AK18" s="663"/>
      <c r="AL18" s="664">
        <v>0.7</v>
      </c>
      <c r="AM18" s="665"/>
      <c r="AN18" s="665"/>
      <c r="AO18" s="666"/>
      <c r="AP18" s="656" t="s">
        <v>259</v>
      </c>
      <c r="AQ18" s="657"/>
      <c r="AR18" s="657"/>
      <c r="AS18" s="657"/>
      <c r="AT18" s="657"/>
      <c r="AU18" s="657"/>
      <c r="AV18" s="657"/>
      <c r="AW18" s="657"/>
      <c r="AX18" s="657"/>
      <c r="AY18" s="657"/>
      <c r="AZ18" s="657"/>
      <c r="BA18" s="657"/>
      <c r="BB18" s="657"/>
      <c r="BC18" s="657"/>
      <c r="BD18" s="657"/>
      <c r="BE18" s="657"/>
      <c r="BF18" s="658"/>
      <c r="BG18" s="659" t="s">
        <v>121</v>
      </c>
      <c r="BH18" s="660"/>
      <c r="BI18" s="660"/>
      <c r="BJ18" s="660"/>
      <c r="BK18" s="660"/>
      <c r="BL18" s="660"/>
      <c r="BM18" s="660"/>
      <c r="BN18" s="661"/>
      <c r="BO18" s="662" t="s">
        <v>121</v>
      </c>
      <c r="BP18" s="662"/>
      <c r="BQ18" s="662"/>
      <c r="BR18" s="662"/>
      <c r="BS18" s="668" t="s">
        <v>121</v>
      </c>
      <c r="BT18" s="660"/>
      <c r="BU18" s="660"/>
      <c r="BV18" s="660"/>
      <c r="BW18" s="660"/>
      <c r="BX18" s="660"/>
      <c r="BY18" s="660"/>
      <c r="BZ18" s="660"/>
      <c r="CA18" s="660"/>
      <c r="CB18" s="669"/>
      <c r="CD18" s="674" t="s">
        <v>260</v>
      </c>
      <c r="CE18" s="675"/>
      <c r="CF18" s="675"/>
      <c r="CG18" s="675"/>
      <c r="CH18" s="675"/>
      <c r="CI18" s="675"/>
      <c r="CJ18" s="675"/>
      <c r="CK18" s="675"/>
      <c r="CL18" s="675"/>
      <c r="CM18" s="675"/>
      <c r="CN18" s="675"/>
      <c r="CO18" s="675"/>
      <c r="CP18" s="675"/>
      <c r="CQ18" s="676"/>
      <c r="CR18" s="659" t="s">
        <v>121</v>
      </c>
      <c r="CS18" s="660"/>
      <c r="CT18" s="660"/>
      <c r="CU18" s="660"/>
      <c r="CV18" s="660"/>
      <c r="CW18" s="660"/>
      <c r="CX18" s="660"/>
      <c r="CY18" s="661"/>
      <c r="CZ18" s="662" t="s">
        <v>121</v>
      </c>
      <c r="DA18" s="662"/>
      <c r="DB18" s="662"/>
      <c r="DC18" s="662"/>
      <c r="DD18" s="668" t="s">
        <v>121</v>
      </c>
      <c r="DE18" s="660"/>
      <c r="DF18" s="660"/>
      <c r="DG18" s="660"/>
      <c r="DH18" s="660"/>
      <c r="DI18" s="660"/>
      <c r="DJ18" s="660"/>
      <c r="DK18" s="660"/>
      <c r="DL18" s="660"/>
      <c r="DM18" s="660"/>
      <c r="DN18" s="660"/>
      <c r="DO18" s="660"/>
      <c r="DP18" s="661"/>
      <c r="DQ18" s="668" t="s">
        <v>121</v>
      </c>
      <c r="DR18" s="660"/>
      <c r="DS18" s="660"/>
      <c r="DT18" s="660"/>
      <c r="DU18" s="660"/>
      <c r="DV18" s="660"/>
      <c r="DW18" s="660"/>
      <c r="DX18" s="660"/>
      <c r="DY18" s="660"/>
      <c r="DZ18" s="660"/>
      <c r="EA18" s="660"/>
      <c r="EB18" s="660"/>
      <c r="EC18" s="669"/>
    </row>
    <row r="19" spans="2:133" ht="11.25" customHeight="1" x14ac:dyDescent="0.15">
      <c r="B19" s="656" t="s">
        <v>261</v>
      </c>
      <c r="C19" s="657"/>
      <c r="D19" s="657"/>
      <c r="E19" s="657"/>
      <c r="F19" s="657"/>
      <c r="G19" s="657"/>
      <c r="H19" s="657"/>
      <c r="I19" s="657"/>
      <c r="J19" s="657"/>
      <c r="K19" s="657"/>
      <c r="L19" s="657"/>
      <c r="M19" s="657"/>
      <c r="N19" s="657"/>
      <c r="O19" s="657"/>
      <c r="P19" s="657"/>
      <c r="Q19" s="658"/>
      <c r="R19" s="659">
        <v>463091</v>
      </c>
      <c r="S19" s="660"/>
      <c r="T19" s="660"/>
      <c r="U19" s="660"/>
      <c r="V19" s="660"/>
      <c r="W19" s="660"/>
      <c r="X19" s="660"/>
      <c r="Y19" s="661"/>
      <c r="Z19" s="662">
        <v>0.4</v>
      </c>
      <c r="AA19" s="662"/>
      <c r="AB19" s="662"/>
      <c r="AC19" s="662"/>
      <c r="AD19" s="663">
        <v>463091</v>
      </c>
      <c r="AE19" s="663"/>
      <c r="AF19" s="663"/>
      <c r="AG19" s="663"/>
      <c r="AH19" s="663"/>
      <c r="AI19" s="663"/>
      <c r="AJ19" s="663"/>
      <c r="AK19" s="663"/>
      <c r="AL19" s="664">
        <v>0.7</v>
      </c>
      <c r="AM19" s="665"/>
      <c r="AN19" s="665"/>
      <c r="AO19" s="666"/>
      <c r="AP19" s="656" t="s">
        <v>262</v>
      </c>
      <c r="AQ19" s="657"/>
      <c r="AR19" s="657"/>
      <c r="AS19" s="657"/>
      <c r="AT19" s="657"/>
      <c r="AU19" s="657"/>
      <c r="AV19" s="657"/>
      <c r="AW19" s="657"/>
      <c r="AX19" s="657"/>
      <c r="AY19" s="657"/>
      <c r="AZ19" s="657"/>
      <c r="BA19" s="657"/>
      <c r="BB19" s="657"/>
      <c r="BC19" s="657"/>
      <c r="BD19" s="657"/>
      <c r="BE19" s="657"/>
      <c r="BF19" s="658"/>
      <c r="BG19" s="659">
        <v>6637878</v>
      </c>
      <c r="BH19" s="660"/>
      <c r="BI19" s="660"/>
      <c r="BJ19" s="660"/>
      <c r="BK19" s="660"/>
      <c r="BL19" s="660"/>
      <c r="BM19" s="660"/>
      <c r="BN19" s="661"/>
      <c r="BO19" s="662">
        <v>10</v>
      </c>
      <c r="BP19" s="662"/>
      <c r="BQ19" s="662"/>
      <c r="BR19" s="662"/>
      <c r="BS19" s="668" t="s">
        <v>243</v>
      </c>
      <c r="BT19" s="660"/>
      <c r="BU19" s="660"/>
      <c r="BV19" s="660"/>
      <c r="BW19" s="660"/>
      <c r="BX19" s="660"/>
      <c r="BY19" s="660"/>
      <c r="BZ19" s="660"/>
      <c r="CA19" s="660"/>
      <c r="CB19" s="669"/>
      <c r="CD19" s="674" t="s">
        <v>263</v>
      </c>
      <c r="CE19" s="675"/>
      <c r="CF19" s="675"/>
      <c r="CG19" s="675"/>
      <c r="CH19" s="675"/>
      <c r="CI19" s="675"/>
      <c r="CJ19" s="675"/>
      <c r="CK19" s="675"/>
      <c r="CL19" s="675"/>
      <c r="CM19" s="675"/>
      <c r="CN19" s="675"/>
      <c r="CO19" s="675"/>
      <c r="CP19" s="675"/>
      <c r="CQ19" s="676"/>
      <c r="CR19" s="659" t="s">
        <v>121</v>
      </c>
      <c r="CS19" s="660"/>
      <c r="CT19" s="660"/>
      <c r="CU19" s="660"/>
      <c r="CV19" s="660"/>
      <c r="CW19" s="660"/>
      <c r="CX19" s="660"/>
      <c r="CY19" s="661"/>
      <c r="CZ19" s="662" t="s">
        <v>121</v>
      </c>
      <c r="DA19" s="662"/>
      <c r="DB19" s="662"/>
      <c r="DC19" s="662"/>
      <c r="DD19" s="668" t="s">
        <v>121</v>
      </c>
      <c r="DE19" s="660"/>
      <c r="DF19" s="660"/>
      <c r="DG19" s="660"/>
      <c r="DH19" s="660"/>
      <c r="DI19" s="660"/>
      <c r="DJ19" s="660"/>
      <c r="DK19" s="660"/>
      <c r="DL19" s="660"/>
      <c r="DM19" s="660"/>
      <c r="DN19" s="660"/>
      <c r="DO19" s="660"/>
      <c r="DP19" s="661"/>
      <c r="DQ19" s="668" t="s">
        <v>121</v>
      </c>
      <c r="DR19" s="660"/>
      <c r="DS19" s="660"/>
      <c r="DT19" s="660"/>
      <c r="DU19" s="660"/>
      <c r="DV19" s="660"/>
      <c r="DW19" s="660"/>
      <c r="DX19" s="660"/>
      <c r="DY19" s="660"/>
      <c r="DZ19" s="660"/>
      <c r="EA19" s="660"/>
      <c r="EB19" s="660"/>
      <c r="EC19" s="669"/>
    </row>
    <row r="20" spans="2:133" ht="11.25" customHeight="1" x14ac:dyDescent="0.15">
      <c r="B20" s="656" t="s">
        <v>264</v>
      </c>
      <c r="C20" s="657"/>
      <c r="D20" s="657"/>
      <c r="E20" s="657"/>
      <c r="F20" s="657"/>
      <c r="G20" s="657"/>
      <c r="H20" s="657"/>
      <c r="I20" s="657"/>
      <c r="J20" s="657"/>
      <c r="K20" s="657"/>
      <c r="L20" s="657"/>
      <c r="M20" s="657"/>
      <c r="N20" s="657"/>
      <c r="O20" s="657"/>
      <c r="P20" s="657"/>
      <c r="Q20" s="658"/>
      <c r="R20" s="659">
        <v>94725</v>
      </c>
      <c r="S20" s="660"/>
      <c r="T20" s="660"/>
      <c r="U20" s="660"/>
      <c r="V20" s="660"/>
      <c r="W20" s="660"/>
      <c r="X20" s="660"/>
      <c r="Y20" s="661"/>
      <c r="Z20" s="662">
        <v>0.1</v>
      </c>
      <c r="AA20" s="662"/>
      <c r="AB20" s="662"/>
      <c r="AC20" s="662"/>
      <c r="AD20" s="663" t="s">
        <v>121</v>
      </c>
      <c r="AE20" s="663"/>
      <c r="AF20" s="663"/>
      <c r="AG20" s="663"/>
      <c r="AH20" s="663"/>
      <c r="AI20" s="663"/>
      <c r="AJ20" s="663"/>
      <c r="AK20" s="663"/>
      <c r="AL20" s="664" t="s">
        <v>121</v>
      </c>
      <c r="AM20" s="665"/>
      <c r="AN20" s="665"/>
      <c r="AO20" s="666"/>
      <c r="AP20" s="656" t="s">
        <v>265</v>
      </c>
      <c r="AQ20" s="657"/>
      <c r="AR20" s="657"/>
      <c r="AS20" s="657"/>
      <c r="AT20" s="657"/>
      <c r="AU20" s="657"/>
      <c r="AV20" s="657"/>
      <c r="AW20" s="657"/>
      <c r="AX20" s="657"/>
      <c r="AY20" s="657"/>
      <c r="AZ20" s="657"/>
      <c r="BA20" s="657"/>
      <c r="BB20" s="657"/>
      <c r="BC20" s="657"/>
      <c r="BD20" s="657"/>
      <c r="BE20" s="657"/>
      <c r="BF20" s="658"/>
      <c r="BG20" s="659">
        <v>6637878</v>
      </c>
      <c r="BH20" s="660"/>
      <c r="BI20" s="660"/>
      <c r="BJ20" s="660"/>
      <c r="BK20" s="660"/>
      <c r="BL20" s="660"/>
      <c r="BM20" s="660"/>
      <c r="BN20" s="661"/>
      <c r="BO20" s="662">
        <v>10</v>
      </c>
      <c r="BP20" s="662"/>
      <c r="BQ20" s="662"/>
      <c r="BR20" s="662"/>
      <c r="BS20" s="668" t="s">
        <v>121</v>
      </c>
      <c r="BT20" s="660"/>
      <c r="BU20" s="660"/>
      <c r="BV20" s="660"/>
      <c r="BW20" s="660"/>
      <c r="BX20" s="660"/>
      <c r="BY20" s="660"/>
      <c r="BZ20" s="660"/>
      <c r="CA20" s="660"/>
      <c r="CB20" s="669"/>
      <c r="CD20" s="674" t="s">
        <v>266</v>
      </c>
      <c r="CE20" s="675"/>
      <c r="CF20" s="675"/>
      <c r="CG20" s="675"/>
      <c r="CH20" s="675"/>
      <c r="CI20" s="675"/>
      <c r="CJ20" s="675"/>
      <c r="CK20" s="675"/>
      <c r="CL20" s="675"/>
      <c r="CM20" s="675"/>
      <c r="CN20" s="675"/>
      <c r="CO20" s="675"/>
      <c r="CP20" s="675"/>
      <c r="CQ20" s="676"/>
      <c r="CR20" s="659">
        <v>123358131</v>
      </c>
      <c r="CS20" s="660"/>
      <c r="CT20" s="660"/>
      <c r="CU20" s="660"/>
      <c r="CV20" s="660"/>
      <c r="CW20" s="660"/>
      <c r="CX20" s="660"/>
      <c r="CY20" s="661"/>
      <c r="CZ20" s="662">
        <v>100</v>
      </c>
      <c r="DA20" s="662"/>
      <c r="DB20" s="662"/>
      <c r="DC20" s="662"/>
      <c r="DD20" s="668">
        <v>16845459</v>
      </c>
      <c r="DE20" s="660"/>
      <c r="DF20" s="660"/>
      <c r="DG20" s="660"/>
      <c r="DH20" s="660"/>
      <c r="DI20" s="660"/>
      <c r="DJ20" s="660"/>
      <c r="DK20" s="660"/>
      <c r="DL20" s="660"/>
      <c r="DM20" s="660"/>
      <c r="DN20" s="660"/>
      <c r="DO20" s="660"/>
      <c r="DP20" s="661"/>
      <c r="DQ20" s="668">
        <v>76530690</v>
      </c>
      <c r="DR20" s="660"/>
      <c r="DS20" s="660"/>
      <c r="DT20" s="660"/>
      <c r="DU20" s="660"/>
      <c r="DV20" s="660"/>
      <c r="DW20" s="660"/>
      <c r="DX20" s="660"/>
      <c r="DY20" s="660"/>
      <c r="DZ20" s="660"/>
      <c r="EA20" s="660"/>
      <c r="EB20" s="660"/>
      <c r="EC20" s="669"/>
    </row>
    <row r="21" spans="2:133" ht="11.25" customHeight="1" x14ac:dyDescent="0.15">
      <c r="B21" s="656" t="s">
        <v>267</v>
      </c>
      <c r="C21" s="657"/>
      <c r="D21" s="657"/>
      <c r="E21" s="657"/>
      <c r="F21" s="657"/>
      <c r="G21" s="657"/>
      <c r="H21" s="657"/>
      <c r="I21" s="657"/>
      <c r="J21" s="657"/>
      <c r="K21" s="657"/>
      <c r="L21" s="657"/>
      <c r="M21" s="657"/>
      <c r="N21" s="657"/>
      <c r="O21" s="657"/>
      <c r="P21" s="657"/>
      <c r="Q21" s="658"/>
      <c r="R21" s="659">
        <v>58</v>
      </c>
      <c r="S21" s="660"/>
      <c r="T21" s="660"/>
      <c r="U21" s="660"/>
      <c r="V21" s="660"/>
      <c r="W21" s="660"/>
      <c r="X21" s="660"/>
      <c r="Y21" s="661"/>
      <c r="Z21" s="662">
        <v>0</v>
      </c>
      <c r="AA21" s="662"/>
      <c r="AB21" s="662"/>
      <c r="AC21" s="662"/>
      <c r="AD21" s="663" t="s">
        <v>121</v>
      </c>
      <c r="AE21" s="663"/>
      <c r="AF21" s="663"/>
      <c r="AG21" s="663"/>
      <c r="AH21" s="663"/>
      <c r="AI21" s="663"/>
      <c r="AJ21" s="663"/>
      <c r="AK21" s="663"/>
      <c r="AL21" s="664" t="s">
        <v>121</v>
      </c>
      <c r="AM21" s="665"/>
      <c r="AN21" s="665"/>
      <c r="AO21" s="666"/>
      <c r="AP21" s="677" t="s">
        <v>268</v>
      </c>
      <c r="AQ21" s="678"/>
      <c r="AR21" s="678"/>
      <c r="AS21" s="678"/>
      <c r="AT21" s="678"/>
      <c r="AU21" s="678"/>
      <c r="AV21" s="678"/>
      <c r="AW21" s="678"/>
      <c r="AX21" s="678"/>
      <c r="AY21" s="678"/>
      <c r="AZ21" s="678"/>
      <c r="BA21" s="678"/>
      <c r="BB21" s="678"/>
      <c r="BC21" s="678"/>
      <c r="BD21" s="678"/>
      <c r="BE21" s="678"/>
      <c r="BF21" s="679"/>
      <c r="BG21" s="659">
        <v>23485</v>
      </c>
      <c r="BH21" s="660"/>
      <c r="BI21" s="660"/>
      <c r="BJ21" s="660"/>
      <c r="BK21" s="660"/>
      <c r="BL21" s="660"/>
      <c r="BM21" s="660"/>
      <c r="BN21" s="661"/>
      <c r="BO21" s="662">
        <v>0</v>
      </c>
      <c r="BP21" s="662"/>
      <c r="BQ21" s="662"/>
      <c r="BR21" s="662"/>
      <c r="BS21" s="668" t="s">
        <v>121</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15">
      <c r="B22" s="656" t="s">
        <v>269</v>
      </c>
      <c r="C22" s="657"/>
      <c r="D22" s="657"/>
      <c r="E22" s="657"/>
      <c r="F22" s="657"/>
      <c r="G22" s="657"/>
      <c r="H22" s="657"/>
      <c r="I22" s="657"/>
      <c r="J22" s="657"/>
      <c r="K22" s="657"/>
      <c r="L22" s="657"/>
      <c r="M22" s="657"/>
      <c r="N22" s="657"/>
      <c r="O22" s="657"/>
      <c r="P22" s="657"/>
      <c r="Q22" s="658"/>
      <c r="R22" s="659">
        <v>75704195</v>
      </c>
      <c r="S22" s="660"/>
      <c r="T22" s="660"/>
      <c r="U22" s="660"/>
      <c r="V22" s="660"/>
      <c r="W22" s="660"/>
      <c r="X22" s="660"/>
      <c r="Y22" s="661"/>
      <c r="Z22" s="662">
        <v>59.4</v>
      </c>
      <c r="AA22" s="662"/>
      <c r="AB22" s="662"/>
      <c r="AC22" s="662"/>
      <c r="AD22" s="663">
        <v>70027673</v>
      </c>
      <c r="AE22" s="663"/>
      <c r="AF22" s="663"/>
      <c r="AG22" s="663"/>
      <c r="AH22" s="663"/>
      <c r="AI22" s="663"/>
      <c r="AJ22" s="663"/>
      <c r="AK22" s="663"/>
      <c r="AL22" s="664">
        <v>98.7</v>
      </c>
      <c r="AM22" s="665"/>
      <c r="AN22" s="665"/>
      <c r="AO22" s="666"/>
      <c r="AP22" s="677" t="s">
        <v>270</v>
      </c>
      <c r="AQ22" s="678"/>
      <c r="AR22" s="678"/>
      <c r="AS22" s="678"/>
      <c r="AT22" s="678"/>
      <c r="AU22" s="678"/>
      <c r="AV22" s="678"/>
      <c r="AW22" s="678"/>
      <c r="AX22" s="678"/>
      <c r="AY22" s="678"/>
      <c r="AZ22" s="678"/>
      <c r="BA22" s="678"/>
      <c r="BB22" s="678"/>
      <c r="BC22" s="678"/>
      <c r="BD22" s="678"/>
      <c r="BE22" s="678"/>
      <c r="BF22" s="679"/>
      <c r="BG22" s="659">
        <v>1032654</v>
      </c>
      <c r="BH22" s="660"/>
      <c r="BI22" s="660"/>
      <c r="BJ22" s="660"/>
      <c r="BK22" s="660"/>
      <c r="BL22" s="660"/>
      <c r="BM22" s="660"/>
      <c r="BN22" s="661"/>
      <c r="BO22" s="662">
        <v>1.6</v>
      </c>
      <c r="BP22" s="662"/>
      <c r="BQ22" s="662"/>
      <c r="BR22" s="662"/>
      <c r="BS22" s="668" t="s">
        <v>121</v>
      </c>
      <c r="BT22" s="660"/>
      <c r="BU22" s="660"/>
      <c r="BV22" s="660"/>
      <c r="BW22" s="660"/>
      <c r="BX22" s="660"/>
      <c r="BY22" s="660"/>
      <c r="BZ22" s="660"/>
      <c r="CA22" s="660"/>
      <c r="CB22" s="669"/>
      <c r="CD22" s="641" t="s">
        <v>271</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272</v>
      </c>
      <c r="C23" s="657"/>
      <c r="D23" s="657"/>
      <c r="E23" s="657"/>
      <c r="F23" s="657"/>
      <c r="G23" s="657"/>
      <c r="H23" s="657"/>
      <c r="I23" s="657"/>
      <c r="J23" s="657"/>
      <c r="K23" s="657"/>
      <c r="L23" s="657"/>
      <c r="M23" s="657"/>
      <c r="N23" s="657"/>
      <c r="O23" s="657"/>
      <c r="P23" s="657"/>
      <c r="Q23" s="658"/>
      <c r="R23" s="659">
        <v>40371</v>
      </c>
      <c r="S23" s="660"/>
      <c r="T23" s="660"/>
      <c r="U23" s="660"/>
      <c r="V23" s="660"/>
      <c r="W23" s="660"/>
      <c r="X23" s="660"/>
      <c r="Y23" s="661"/>
      <c r="Z23" s="662">
        <v>0</v>
      </c>
      <c r="AA23" s="662"/>
      <c r="AB23" s="662"/>
      <c r="AC23" s="662"/>
      <c r="AD23" s="663">
        <v>40371</v>
      </c>
      <c r="AE23" s="663"/>
      <c r="AF23" s="663"/>
      <c r="AG23" s="663"/>
      <c r="AH23" s="663"/>
      <c r="AI23" s="663"/>
      <c r="AJ23" s="663"/>
      <c r="AK23" s="663"/>
      <c r="AL23" s="664">
        <v>0.1</v>
      </c>
      <c r="AM23" s="665"/>
      <c r="AN23" s="665"/>
      <c r="AO23" s="666"/>
      <c r="AP23" s="677" t="s">
        <v>273</v>
      </c>
      <c r="AQ23" s="678"/>
      <c r="AR23" s="678"/>
      <c r="AS23" s="678"/>
      <c r="AT23" s="678"/>
      <c r="AU23" s="678"/>
      <c r="AV23" s="678"/>
      <c r="AW23" s="678"/>
      <c r="AX23" s="678"/>
      <c r="AY23" s="678"/>
      <c r="AZ23" s="678"/>
      <c r="BA23" s="678"/>
      <c r="BB23" s="678"/>
      <c r="BC23" s="678"/>
      <c r="BD23" s="678"/>
      <c r="BE23" s="678"/>
      <c r="BF23" s="679"/>
      <c r="BG23" s="659">
        <v>5581739</v>
      </c>
      <c r="BH23" s="660"/>
      <c r="BI23" s="660"/>
      <c r="BJ23" s="660"/>
      <c r="BK23" s="660"/>
      <c r="BL23" s="660"/>
      <c r="BM23" s="660"/>
      <c r="BN23" s="661"/>
      <c r="BO23" s="662">
        <v>8.4</v>
      </c>
      <c r="BP23" s="662"/>
      <c r="BQ23" s="662"/>
      <c r="BR23" s="662"/>
      <c r="BS23" s="668" t="s">
        <v>121</v>
      </c>
      <c r="BT23" s="660"/>
      <c r="BU23" s="660"/>
      <c r="BV23" s="660"/>
      <c r="BW23" s="660"/>
      <c r="BX23" s="660"/>
      <c r="BY23" s="660"/>
      <c r="BZ23" s="660"/>
      <c r="CA23" s="660"/>
      <c r="CB23" s="669"/>
      <c r="CD23" s="641" t="s">
        <v>212</v>
      </c>
      <c r="CE23" s="642"/>
      <c r="CF23" s="642"/>
      <c r="CG23" s="642"/>
      <c r="CH23" s="642"/>
      <c r="CI23" s="642"/>
      <c r="CJ23" s="642"/>
      <c r="CK23" s="642"/>
      <c r="CL23" s="642"/>
      <c r="CM23" s="642"/>
      <c r="CN23" s="642"/>
      <c r="CO23" s="642"/>
      <c r="CP23" s="642"/>
      <c r="CQ23" s="643"/>
      <c r="CR23" s="641" t="s">
        <v>274</v>
      </c>
      <c r="CS23" s="642"/>
      <c r="CT23" s="642"/>
      <c r="CU23" s="642"/>
      <c r="CV23" s="642"/>
      <c r="CW23" s="642"/>
      <c r="CX23" s="642"/>
      <c r="CY23" s="643"/>
      <c r="CZ23" s="641" t="s">
        <v>275</v>
      </c>
      <c r="DA23" s="642"/>
      <c r="DB23" s="642"/>
      <c r="DC23" s="643"/>
      <c r="DD23" s="641" t="s">
        <v>276</v>
      </c>
      <c r="DE23" s="642"/>
      <c r="DF23" s="642"/>
      <c r="DG23" s="642"/>
      <c r="DH23" s="642"/>
      <c r="DI23" s="642"/>
      <c r="DJ23" s="642"/>
      <c r="DK23" s="643"/>
      <c r="DL23" s="689" t="s">
        <v>277</v>
      </c>
      <c r="DM23" s="690"/>
      <c r="DN23" s="690"/>
      <c r="DO23" s="690"/>
      <c r="DP23" s="690"/>
      <c r="DQ23" s="690"/>
      <c r="DR23" s="690"/>
      <c r="DS23" s="690"/>
      <c r="DT23" s="690"/>
      <c r="DU23" s="690"/>
      <c r="DV23" s="691"/>
      <c r="DW23" s="641" t="s">
        <v>278</v>
      </c>
      <c r="DX23" s="642"/>
      <c r="DY23" s="642"/>
      <c r="DZ23" s="642"/>
      <c r="EA23" s="642"/>
      <c r="EB23" s="642"/>
      <c r="EC23" s="643"/>
    </row>
    <row r="24" spans="2:133" ht="11.25" customHeight="1" x14ac:dyDescent="0.15">
      <c r="B24" s="656" t="s">
        <v>279</v>
      </c>
      <c r="C24" s="657"/>
      <c r="D24" s="657"/>
      <c r="E24" s="657"/>
      <c r="F24" s="657"/>
      <c r="G24" s="657"/>
      <c r="H24" s="657"/>
      <c r="I24" s="657"/>
      <c r="J24" s="657"/>
      <c r="K24" s="657"/>
      <c r="L24" s="657"/>
      <c r="M24" s="657"/>
      <c r="N24" s="657"/>
      <c r="O24" s="657"/>
      <c r="P24" s="657"/>
      <c r="Q24" s="658"/>
      <c r="R24" s="659">
        <v>1088089</v>
      </c>
      <c r="S24" s="660"/>
      <c r="T24" s="660"/>
      <c r="U24" s="660"/>
      <c r="V24" s="660"/>
      <c r="W24" s="660"/>
      <c r="X24" s="660"/>
      <c r="Y24" s="661"/>
      <c r="Z24" s="662">
        <v>0.9</v>
      </c>
      <c r="AA24" s="662"/>
      <c r="AB24" s="662"/>
      <c r="AC24" s="662"/>
      <c r="AD24" s="663" t="s">
        <v>243</v>
      </c>
      <c r="AE24" s="663"/>
      <c r="AF24" s="663"/>
      <c r="AG24" s="663"/>
      <c r="AH24" s="663"/>
      <c r="AI24" s="663"/>
      <c r="AJ24" s="663"/>
      <c r="AK24" s="663"/>
      <c r="AL24" s="664" t="s">
        <v>121</v>
      </c>
      <c r="AM24" s="665"/>
      <c r="AN24" s="665"/>
      <c r="AO24" s="666"/>
      <c r="AP24" s="677" t="s">
        <v>280</v>
      </c>
      <c r="AQ24" s="678"/>
      <c r="AR24" s="678"/>
      <c r="AS24" s="678"/>
      <c r="AT24" s="678"/>
      <c r="AU24" s="678"/>
      <c r="AV24" s="678"/>
      <c r="AW24" s="678"/>
      <c r="AX24" s="678"/>
      <c r="AY24" s="678"/>
      <c r="AZ24" s="678"/>
      <c r="BA24" s="678"/>
      <c r="BB24" s="678"/>
      <c r="BC24" s="678"/>
      <c r="BD24" s="678"/>
      <c r="BE24" s="678"/>
      <c r="BF24" s="679"/>
      <c r="BG24" s="659" t="s">
        <v>121</v>
      </c>
      <c r="BH24" s="660"/>
      <c r="BI24" s="660"/>
      <c r="BJ24" s="660"/>
      <c r="BK24" s="660"/>
      <c r="BL24" s="660"/>
      <c r="BM24" s="660"/>
      <c r="BN24" s="661"/>
      <c r="BO24" s="662" t="s">
        <v>121</v>
      </c>
      <c r="BP24" s="662"/>
      <c r="BQ24" s="662"/>
      <c r="BR24" s="662"/>
      <c r="BS24" s="668" t="s">
        <v>243</v>
      </c>
      <c r="BT24" s="660"/>
      <c r="BU24" s="660"/>
      <c r="BV24" s="660"/>
      <c r="BW24" s="660"/>
      <c r="BX24" s="660"/>
      <c r="BY24" s="660"/>
      <c r="BZ24" s="660"/>
      <c r="CA24" s="660"/>
      <c r="CB24" s="669"/>
      <c r="CD24" s="670" t="s">
        <v>281</v>
      </c>
      <c r="CE24" s="671"/>
      <c r="CF24" s="671"/>
      <c r="CG24" s="671"/>
      <c r="CH24" s="671"/>
      <c r="CI24" s="671"/>
      <c r="CJ24" s="671"/>
      <c r="CK24" s="671"/>
      <c r="CL24" s="671"/>
      <c r="CM24" s="671"/>
      <c r="CN24" s="671"/>
      <c r="CO24" s="671"/>
      <c r="CP24" s="671"/>
      <c r="CQ24" s="672"/>
      <c r="CR24" s="648">
        <v>65237680</v>
      </c>
      <c r="CS24" s="649"/>
      <c r="CT24" s="649"/>
      <c r="CU24" s="649"/>
      <c r="CV24" s="649"/>
      <c r="CW24" s="649"/>
      <c r="CX24" s="649"/>
      <c r="CY24" s="650"/>
      <c r="CZ24" s="653">
        <v>52.9</v>
      </c>
      <c r="DA24" s="654"/>
      <c r="DB24" s="654"/>
      <c r="DC24" s="673"/>
      <c r="DD24" s="692">
        <v>37019065</v>
      </c>
      <c r="DE24" s="649"/>
      <c r="DF24" s="649"/>
      <c r="DG24" s="649"/>
      <c r="DH24" s="649"/>
      <c r="DI24" s="649"/>
      <c r="DJ24" s="649"/>
      <c r="DK24" s="650"/>
      <c r="DL24" s="692">
        <v>36712341</v>
      </c>
      <c r="DM24" s="649"/>
      <c r="DN24" s="649"/>
      <c r="DO24" s="649"/>
      <c r="DP24" s="649"/>
      <c r="DQ24" s="649"/>
      <c r="DR24" s="649"/>
      <c r="DS24" s="649"/>
      <c r="DT24" s="649"/>
      <c r="DU24" s="649"/>
      <c r="DV24" s="650"/>
      <c r="DW24" s="653">
        <v>51.7</v>
      </c>
      <c r="DX24" s="654"/>
      <c r="DY24" s="654"/>
      <c r="DZ24" s="654"/>
      <c r="EA24" s="654"/>
      <c r="EB24" s="654"/>
      <c r="EC24" s="655"/>
    </row>
    <row r="25" spans="2:133" ht="11.25" customHeight="1" x14ac:dyDescent="0.15">
      <c r="B25" s="656" t="s">
        <v>282</v>
      </c>
      <c r="C25" s="657"/>
      <c r="D25" s="657"/>
      <c r="E25" s="657"/>
      <c r="F25" s="657"/>
      <c r="G25" s="657"/>
      <c r="H25" s="657"/>
      <c r="I25" s="657"/>
      <c r="J25" s="657"/>
      <c r="K25" s="657"/>
      <c r="L25" s="657"/>
      <c r="M25" s="657"/>
      <c r="N25" s="657"/>
      <c r="O25" s="657"/>
      <c r="P25" s="657"/>
      <c r="Q25" s="658"/>
      <c r="R25" s="659">
        <v>2483537</v>
      </c>
      <c r="S25" s="660"/>
      <c r="T25" s="660"/>
      <c r="U25" s="660"/>
      <c r="V25" s="660"/>
      <c r="W25" s="660"/>
      <c r="X25" s="660"/>
      <c r="Y25" s="661"/>
      <c r="Z25" s="662">
        <v>1.9</v>
      </c>
      <c r="AA25" s="662"/>
      <c r="AB25" s="662"/>
      <c r="AC25" s="662"/>
      <c r="AD25" s="663">
        <v>473286</v>
      </c>
      <c r="AE25" s="663"/>
      <c r="AF25" s="663"/>
      <c r="AG25" s="663"/>
      <c r="AH25" s="663"/>
      <c r="AI25" s="663"/>
      <c r="AJ25" s="663"/>
      <c r="AK25" s="663"/>
      <c r="AL25" s="664">
        <v>0.7</v>
      </c>
      <c r="AM25" s="665"/>
      <c r="AN25" s="665"/>
      <c r="AO25" s="666"/>
      <c r="AP25" s="677" t="s">
        <v>283</v>
      </c>
      <c r="AQ25" s="678"/>
      <c r="AR25" s="678"/>
      <c r="AS25" s="678"/>
      <c r="AT25" s="678"/>
      <c r="AU25" s="678"/>
      <c r="AV25" s="678"/>
      <c r="AW25" s="678"/>
      <c r="AX25" s="678"/>
      <c r="AY25" s="678"/>
      <c r="AZ25" s="678"/>
      <c r="BA25" s="678"/>
      <c r="BB25" s="678"/>
      <c r="BC25" s="678"/>
      <c r="BD25" s="678"/>
      <c r="BE25" s="678"/>
      <c r="BF25" s="679"/>
      <c r="BG25" s="659" t="s">
        <v>121</v>
      </c>
      <c r="BH25" s="660"/>
      <c r="BI25" s="660"/>
      <c r="BJ25" s="660"/>
      <c r="BK25" s="660"/>
      <c r="BL25" s="660"/>
      <c r="BM25" s="660"/>
      <c r="BN25" s="661"/>
      <c r="BO25" s="662" t="s">
        <v>121</v>
      </c>
      <c r="BP25" s="662"/>
      <c r="BQ25" s="662"/>
      <c r="BR25" s="662"/>
      <c r="BS25" s="668" t="s">
        <v>243</v>
      </c>
      <c r="BT25" s="660"/>
      <c r="BU25" s="660"/>
      <c r="BV25" s="660"/>
      <c r="BW25" s="660"/>
      <c r="BX25" s="660"/>
      <c r="BY25" s="660"/>
      <c r="BZ25" s="660"/>
      <c r="CA25" s="660"/>
      <c r="CB25" s="669"/>
      <c r="CD25" s="674" t="s">
        <v>284</v>
      </c>
      <c r="CE25" s="675"/>
      <c r="CF25" s="675"/>
      <c r="CG25" s="675"/>
      <c r="CH25" s="675"/>
      <c r="CI25" s="675"/>
      <c r="CJ25" s="675"/>
      <c r="CK25" s="675"/>
      <c r="CL25" s="675"/>
      <c r="CM25" s="675"/>
      <c r="CN25" s="675"/>
      <c r="CO25" s="675"/>
      <c r="CP25" s="675"/>
      <c r="CQ25" s="676"/>
      <c r="CR25" s="659">
        <v>22580898</v>
      </c>
      <c r="CS25" s="695"/>
      <c r="CT25" s="695"/>
      <c r="CU25" s="695"/>
      <c r="CV25" s="695"/>
      <c r="CW25" s="695"/>
      <c r="CX25" s="695"/>
      <c r="CY25" s="696"/>
      <c r="CZ25" s="664">
        <v>18.3</v>
      </c>
      <c r="DA25" s="693"/>
      <c r="DB25" s="693"/>
      <c r="DC25" s="697"/>
      <c r="DD25" s="668">
        <v>20759814</v>
      </c>
      <c r="DE25" s="695"/>
      <c r="DF25" s="695"/>
      <c r="DG25" s="695"/>
      <c r="DH25" s="695"/>
      <c r="DI25" s="695"/>
      <c r="DJ25" s="695"/>
      <c r="DK25" s="696"/>
      <c r="DL25" s="668">
        <v>20453090</v>
      </c>
      <c r="DM25" s="695"/>
      <c r="DN25" s="695"/>
      <c r="DO25" s="695"/>
      <c r="DP25" s="695"/>
      <c r="DQ25" s="695"/>
      <c r="DR25" s="695"/>
      <c r="DS25" s="695"/>
      <c r="DT25" s="695"/>
      <c r="DU25" s="695"/>
      <c r="DV25" s="696"/>
      <c r="DW25" s="664">
        <v>28.8</v>
      </c>
      <c r="DX25" s="693"/>
      <c r="DY25" s="693"/>
      <c r="DZ25" s="693"/>
      <c r="EA25" s="693"/>
      <c r="EB25" s="693"/>
      <c r="EC25" s="694"/>
    </row>
    <row r="26" spans="2:133" ht="11.25" customHeight="1" x14ac:dyDescent="0.15">
      <c r="B26" s="656" t="s">
        <v>285</v>
      </c>
      <c r="C26" s="657"/>
      <c r="D26" s="657"/>
      <c r="E26" s="657"/>
      <c r="F26" s="657"/>
      <c r="G26" s="657"/>
      <c r="H26" s="657"/>
      <c r="I26" s="657"/>
      <c r="J26" s="657"/>
      <c r="K26" s="657"/>
      <c r="L26" s="657"/>
      <c r="M26" s="657"/>
      <c r="N26" s="657"/>
      <c r="O26" s="657"/>
      <c r="P26" s="657"/>
      <c r="Q26" s="658"/>
      <c r="R26" s="659">
        <v>572052</v>
      </c>
      <c r="S26" s="660"/>
      <c r="T26" s="660"/>
      <c r="U26" s="660"/>
      <c r="V26" s="660"/>
      <c r="W26" s="660"/>
      <c r="X26" s="660"/>
      <c r="Y26" s="661"/>
      <c r="Z26" s="662">
        <v>0.4</v>
      </c>
      <c r="AA26" s="662"/>
      <c r="AB26" s="662"/>
      <c r="AC26" s="662"/>
      <c r="AD26" s="663" t="s">
        <v>121</v>
      </c>
      <c r="AE26" s="663"/>
      <c r="AF26" s="663"/>
      <c r="AG26" s="663"/>
      <c r="AH26" s="663"/>
      <c r="AI26" s="663"/>
      <c r="AJ26" s="663"/>
      <c r="AK26" s="663"/>
      <c r="AL26" s="664" t="s">
        <v>121</v>
      </c>
      <c r="AM26" s="665"/>
      <c r="AN26" s="665"/>
      <c r="AO26" s="666"/>
      <c r="AP26" s="677" t="s">
        <v>286</v>
      </c>
      <c r="AQ26" s="698"/>
      <c r="AR26" s="698"/>
      <c r="AS26" s="698"/>
      <c r="AT26" s="698"/>
      <c r="AU26" s="698"/>
      <c r="AV26" s="698"/>
      <c r="AW26" s="698"/>
      <c r="AX26" s="698"/>
      <c r="AY26" s="698"/>
      <c r="AZ26" s="698"/>
      <c r="BA26" s="698"/>
      <c r="BB26" s="698"/>
      <c r="BC26" s="698"/>
      <c r="BD26" s="698"/>
      <c r="BE26" s="698"/>
      <c r="BF26" s="679"/>
      <c r="BG26" s="659" t="s">
        <v>121</v>
      </c>
      <c r="BH26" s="660"/>
      <c r="BI26" s="660"/>
      <c r="BJ26" s="660"/>
      <c r="BK26" s="660"/>
      <c r="BL26" s="660"/>
      <c r="BM26" s="660"/>
      <c r="BN26" s="661"/>
      <c r="BO26" s="662" t="s">
        <v>121</v>
      </c>
      <c r="BP26" s="662"/>
      <c r="BQ26" s="662"/>
      <c r="BR26" s="662"/>
      <c r="BS26" s="668" t="s">
        <v>121</v>
      </c>
      <c r="BT26" s="660"/>
      <c r="BU26" s="660"/>
      <c r="BV26" s="660"/>
      <c r="BW26" s="660"/>
      <c r="BX26" s="660"/>
      <c r="BY26" s="660"/>
      <c r="BZ26" s="660"/>
      <c r="CA26" s="660"/>
      <c r="CB26" s="669"/>
      <c r="CD26" s="674" t="s">
        <v>287</v>
      </c>
      <c r="CE26" s="675"/>
      <c r="CF26" s="675"/>
      <c r="CG26" s="675"/>
      <c r="CH26" s="675"/>
      <c r="CI26" s="675"/>
      <c r="CJ26" s="675"/>
      <c r="CK26" s="675"/>
      <c r="CL26" s="675"/>
      <c r="CM26" s="675"/>
      <c r="CN26" s="675"/>
      <c r="CO26" s="675"/>
      <c r="CP26" s="675"/>
      <c r="CQ26" s="676"/>
      <c r="CR26" s="659">
        <v>14984267</v>
      </c>
      <c r="CS26" s="660"/>
      <c r="CT26" s="660"/>
      <c r="CU26" s="660"/>
      <c r="CV26" s="660"/>
      <c r="CW26" s="660"/>
      <c r="CX26" s="660"/>
      <c r="CY26" s="661"/>
      <c r="CZ26" s="664">
        <v>12.1</v>
      </c>
      <c r="DA26" s="693"/>
      <c r="DB26" s="693"/>
      <c r="DC26" s="697"/>
      <c r="DD26" s="668">
        <v>13572150</v>
      </c>
      <c r="DE26" s="660"/>
      <c r="DF26" s="660"/>
      <c r="DG26" s="660"/>
      <c r="DH26" s="660"/>
      <c r="DI26" s="660"/>
      <c r="DJ26" s="660"/>
      <c r="DK26" s="661"/>
      <c r="DL26" s="668" t="s">
        <v>121</v>
      </c>
      <c r="DM26" s="660"/>
      <c r="DN26" s="660"/>
      <c r="DO26" s="660"/>
      <c r="DP26" s="660"/>
      <c r="DQ26" s="660"/>
      <c r="DR26" s="660"/>
      <c r="DS26" s="660"/>
      <c r="DT26" s="660"/>
      <c r="DU26" s="660"/>
      <c r="DV26" s="661"/>
      <c r="DW26" s="664" t="s">
        <v>174</v>
      </c>
      <c r="DX26" s="693"/>
      <c r="DY26" s="693"/>
      <c r="DZ26" s="693"/>
      <c r="EA26" s="693"/>
      <c r="EB26" s="693"/>
      <c r="EC26" s="694"/>
    </row>
    <row r="27" spans="2:133" ht="11.25" customHeight="1" x14ac:dyDescent="0.15">
      <c r="B27" s="656" t="s">
        <v>288</v>
      </c>
      <c r="C27" s="657"/>
      <c r="D27" s="657"/>
      <c r="E27" s="657"/>
      <c r="F27" s="657"/>
      <c r="G27" s="657"/>
      <c r="H27" s="657"/>
      <c r="I27" s="657"/>
      <c r="J27" s="657"/>
      <c r="K27" s="657"/>
      <c r="L27" s="657"/>
      <c r="M27" s="657"/>
      <c r="N27" s="657"/>
      <c r="O27" s="657"/>
      <c r="P27" s="657"/>
      <c r="Q27" s="658"/>
      <c r="R27" s="659">
        <v>24846603</v>
      </c>
      <c r="S27" s="660"/>
      <c r="T27" s="660"/>
      <c r="U27" s="660"/>
      <c r="V27" s="660"/>
      <c r="W27" s="660"/>
      <c r="X27" s="660"/>
      <c r="Y27" s="661"/>
      <c r="Z27" s="662">
        <v>19.5</v>
      </c>
      <c r="AA27" s="662"/>
      <c r="AB27" s="662"/>
      <c r="AC27" s="662"/>
      <c r="AD27" s="663" t="s">
        <v>243</v>
      </c>
      <c r="AE27" s="663"/>
      <c r="AF27" s="663"/>
      <c r="AG27" s="663"/>
      <c r="AH27" s="663"/>
      <c r="AI27" s="663"/>
      <c r="AJ27" s="663"/>
      <c r="AK27" s="663"/>
      <c r="AL27" s="664" t="s">
        <v>121</v>
      </c>
      <c r="AM27" s="665"/>
      <c r="AN27" s="665"/>
      <c r="AO27" s="666"/>
      <c r="AP27" s="656" t="s">
        <v>289</v>
      </c>
      <c r="AQ27" s="657"/>
      <c r="AR27" s="657"/>
      <c r="AS27" s="657"/>
      <c r="AT27" s="657"/>
      <c r="AU27" s="657"/>
      <c r="AV27" s="657"/>
      <c r="AW27" s="657"/>
      <c r="AX27" s="657"/>
      <c r="AY27" s="657"/>
      <c r="AZ27" s="657"/>
      <c r="BA27" s="657"/>
      <c r="BB27" s="657"/>
      <c r="BC27" s="657"/>
      <c r="BD27" s="657"/>
      <c r="BE27" s="657"/>
      <c r="BF27" s="658"/>
      <c r="BG27" s="659">
        <v>66281490</v>
      </c>
      <c r="BH27" s="660"/>
      <c r="BI27" s="660"/>
      <c r="BJ27" s="660"/>
      <c r="BK27" s="660"/>
      <c r="BL27" s="660"/>
      <c r="BM27" s="660"/>
      <c r="BN27" s="661"/>
      <c r="BO27" s="662">
        <v>100</v>
      </c>
      <c r="BP27" s="662"/>
      <c r="BQ27" s="662"/>
      <c r="BR27" s="662"/>
      <c r="BS27" s="668">
        <v>424675</v>
      </c>
      <c r="BT27" s="660"/>
      <c r="BU27" s="660"/>
      <c r="BV27" s="660"/>
      <c r="BW27" s="660"/>
      <c r="BX27" s="660"/>
      <c r="BY27" s="660"/>
      <c r="BZ27" s="660"/>
      <c r="CA27" s="660"/>
      <c r="CB27" s="669"/>
      <c r="CD27" s="674" t="s">
        <v>290</v>
      </c>
      <c r="CE27" s="675"/>
      <c r="CF27" s="675"/>
      <c r="CG27" s="675"/>
      <c r="CH27" s="675"/>
      <c r="CI27" s="675"/>
      <c r="CJ27" s="675"/>
      <c r="CK27" s="675"/>
      <c r="CL27" s="675"/>
      <c r="CM27" s="675"/>
      <c r="CN27" s="675"/>
      <c r="CO27" s="675"/>
      <c r="CP27" s="675"/>
      <c r="CQ27" s="676"/>
      <c r="CR27" s="659">
        <v>37575508</v>
      </c>
      <c r="CS27" s="695"/>
      <c r="CT27" s="695"/>
      <c r="CU27" s="695"/>
      <c r="CV27" s="695"/>
      <c r="CW27" s="695"/>
      <c r="CX27" s="695"/>
      <c r="CY27" s="696"/>
      <c r="CZ27" s="664">
        <v>30.5</v>
      </c>
      <c r="DA27" s="693"/>
      <c r="DB27" s="693"/>
      <c r="DC27" s="697"/>
      <c r="DD27" s="668">
        <v>11179202</v>
      </c>
      <c r="DE27" s="695"/>
      <c r="DF27" s="695"/>
      <c r="DG27" s="695"/>
      <c r="DH27" s="695"/>
      <c r="DI27" s="695"/>
      <c r="DJ27" s="695"/>
      <c r="DK27" s="696"/>
      <c r="DL27" s="668">
        <v>11179202</v>
      </c>
      <c r="DM27" s="695"/>
      <c r="DN27" s="695"/>
      <c r="DO27" s="695"/>
      <c r="DP27" s="695"/>
      <c r="DQ27" s="695"/>
      <c r="DR27" s="695"/>
      <c r="DS27" s="695"/>
      <c r="DT27" s="695"/>
      <c r="DU27" s="695"/>
      <c r="DV27" s="696"/>
      <c r="DW27" s="664">
        <v>15.8</v>
      </c>
      <c r="DX27" s="693"/>
      <c r="DY27" s="693"/>
      <c r="DZ27" s="693"/>
      <c r="EA27" s="693"/>
      <c r="EB27" s="693"/>
      <c r="EC27" s="694"/>
    </row>
    <row r="28" spans="2:133" ht="11.25" customHeight="1" x14ac:dyDescent="0.15">
      <c r="B28" s="701" t="s">
        <v>291</v>
      </c>
      <c r="C28" s="702"/>
      <c r="D28" s="702"/>
      <c r="E28" s="702"/>
      <c r="F28" s="702"/>
      <c r="G28" s="702"/>
      <c r="H28" s="702"/>
      <c r="I28" s="702"/>
      <c r="J28" s="702"/>
      <c r="K28" s="702"/>
      <c r="L28" s="702"/>
      <c r="M28" s="702"/>
      <c r="N28" s="702"/>
      <c r="O28" s="702"/>
      <c r="P28" s="702"/>
      <c r="Q28" s="703"/>
      <c r="R28" s="659" t="s">
        <v>121</v>
      </c>
      <c r="S28" s="660"/>
      <c r="T28" s="660"/>
      <c r="U28" s="660"/>
      <c r="V28" s="660"/>
      <c r="W28" s="660"/>
      <c r="X28" s="660"/>
      <c r="Y28" s="661"/>
      <c r="Z28" s="662" t="s">
        <v>121</v>
      </c>
      <c r="AA28" s="662"/>
      <c r="AB28" s="662"/>
      <c r="AC28" s="662"/>
      <c r="AD28" s="663" t="s">
        <v>121</v>
      </c>
      <c r="AE28" s="663"/>
      <c r="AF28" s="663"/>
      <c r="AG28" s="663"/>
      <c r="AH28" s="663"/>
      <c r="AI28" s="663"/>
      <c r="AJ28" s="663"/>
      <c r="AK28" s="663"/>
      <c r="AL28" s="664" t="s">
        <v>121</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292</v>
      </c>
      <c r="CE28" s="675"/>
      <c r="CF28" s="675"/>
      <c r="CG28" s="675"/>
      <c r="CH28" s="675"/>
      <c r="CI28" s="675"/>
      <c r="CJ28" s="675"/>
      <c r="CK28" s="675"/>
      <c r="CL28" s="675"/>
      <c r="CM28" s="675"/>
      <c r="CN28" s="675"/>
      <c r="CO28" s="675"/>
      <c r="CP28" s="675"/>
      <c r="CQ28" s="676"/>
      <c r="CR28" s="659">
        <v>5081274</v>
      </c>
      <c r="CS28" s="660"/>
      <c r="CT28" s="660"/>
      <c r="CU28" s="660"/>
      <c r="CV28" s="660"/>
      <c r="CW28" s="660"/>
      <c r="CX28" s="660"/>
      <c r="CY28" s="661"/>
      <c r="CZ28" s="664">
        <v>4.0999999999999996</v>
      </c>
      <c r="DA28" s="693"/>
      <c r="DB28" s="693"/>
      <c r="DC28" s="697"/>
      <c r="DD28" s="668">
        <v>5080049</v>
      </c>
      <c r="DE28" s="660"/>
      <c r="DF28" s="660"/>
      <c r="DG28" s="660"/>
      <c r="DH28" s="660"/>
      <c r="DI28" s="660"/>
      <c r="DJ28" s="660"/>
      <c r="DK28" s="661"/>
      <c r="DL28" s="668">
        <v>5080049</v>
      </c>
      <c r="DM28" s="660"/>
      <c r="DN28" s="660"/>
      <c r="DO28" s="660"/>
      <c r="DP28" s="660"/>
      <c r="DQ28" s="660"/>
      <c r="DR28" s="660"/>
      <c r="DS28" s="660"/>
      <c r="DT28" s="660"/>
      <c r="DU28" s="660"/>
      <c r="DV28" s="661"/>
      <c r="DW28" s="664">
        <v>7.2</v>
      </c>
      <c r="DX28" s="693"/>
      <c r="DY28" s="693"/>
      <c r="DZ28" s="693"/>
      <c r="EA28" s="693"/>
      <c r="EB28" s="693"/>
      <c r="EC28" s="694"/>
    </row>
    <row r="29" spans="2:133" ht="11.25" customHeight="1" x14ac:dyDescent="0.15">
      <c r="B29" s="656" t="s">
        <v>293</v>
      </c>
      <c r="C29" s="657"/>
      <c r="D29" s="657"/>
      <c r="E29" s="657"/>
      <c r="F29" s="657"/>
      <c r="G29" s="657"/>
      <c r="H29" s="657"/>
      <c r="I29" s="657"/>
      <c r="J29" s="657"/>
      <c r="K29" s="657"/>
      <c r="L29" s="657"/>
      <c r="M29" s="657"/>
      <c r="N29" s="657"/>
      <c r="O29" s="657"/>
      <c r="P29" s="657"/>
      <c r="Q29" s="658"/>
      <c r="R29" s="659">
        <v>8251540</v>
      </c>
      <c r="S29" s="660"/>
      <c r="T29" s="660"/>
      <c r="U29" s="660"/>
      <c r="V29" s="660"/>
      <c r="W29" s="660"/>
      <c r="X29" s="660"/>
      <c r="Y29" s="661"/>
      <c r="Z29" s="662">
        <v>6.5</v>
      </c>
      <c r="AA29" s="662"/>
      <c r="AB29" s="662"/>
      <c r="AC29" s="662"/>
      <c r="AD29" s="663" t="s">
        <v>121</v>
      </c>
      <c r="AE29" s="663"/>
      <c r="AF29" s="663"/>
      <c r="AG29" s="663"/>
      <c r="AH29" s="663"/>
      <c r="AI29" s="663"/>
      <c r="AJ29" s="663"/>
      <c r="AK29" s="663"/>
      <c r="AL29" s="664" t="s">
        <v>243</v>
      </c>
      <c r="AM29" s="665"/>
      <c r="AN29" s="665"/>
      <c r="AO29" s="666"/>
      <c r="AP29" s="638" t="s">
        <v>212</v>
      </c>
      <c r="AQ29" s="639"/>
      <c r="AR29" s="639"/>
      <c r="AS29" s="639"/>
      <c r="AT29" s="639"/>
      <c r="AU29" s="639"/>
      <c r="AV29" s="639"/>
      <c r="AW29" s="639"/>
      <c r="AX29" s="639"/>
      <c r="AY29" s="639"/>
      <c r="AZ29" s="639"/>
      <c r="BA29" s="639"/>
      <c r="BB29" s="639"/>
      <c r="BC29" s="639"/>
      <c r="BD29" s="639"/>
      <c r="BE29" s="639"/>
      <c r="BF29" s="640"/>
      <c r="BG29" s="638" t="s">
        <v>294</v>
      </c>
      <c r="BH29" s="699"/>
      <c r="BI29" s="699"/>
      <c r="BJ29" s="699"/>
      <c r="BK29" s="699"/>
      <c r="BL29" s="699"/>
      <c r="BM29" s="699"/>
      <c r="BN29" s="699"/>
      <c r="BO29" s="699"/>
      <c r="BP29" s="699"/>
      <c r="BQ29" s="700"/>
      <c r="BR29" s="638" t="s">
        <v>295</v>
      </c>
      <c r="BS29" s="699"/>
      <c r="BT29" s="699"/>
      <c r="BU29" s="699"/>
      <c r="BV29" s="699"/>
      <c r="BW29" s="699"/>
      <c r="BX29" s="699"/>
      <c r="BY29" s="699"/>
      <c r="BZ29" s="699"/>
      <c r="CA29" s="699"/>
      <c r="CB29" s="700"/>
      <c r="CD29" s="722" t="s">
        <v>296</v>
      </c>
      <c r="CE29" s="723"/>
      <c r="CF29" s="674" t="s">
        <v>64</v>
      </c>
      <c r="CG29" s="675"/>
      <c r="CH29" s="675"/>
      <c r="CI29" s="675"/>
      <c r="CJ29" s="675"/>
      <c r="CK29" s="675"/>
      <c r="CL29" s="675"/>
      <c r="CM29" s="675"/>
      <c r="CN29" s="675"/>
      <c r="CO29" s="675"/>
      <c r="CP29" s="675"/>
      <c r="CQ29" s="676"/>
      <c r="CR29" s="659">
        <v>5081266</v>
      </c>
      <c r="CS29" s="695"/>
      <c r="CT29" s="695"/>
      <c r="CU29" s="695"/>
      <c r="CV29" s="695"/>
      <c r="CW29" s="695"/>
      <c r="CX29" s="695"/>
      <c r="CY29" s="696"/>
      <c r="CZ29" s="664">
        <v>4.0999999999999996</v>
      </c>
      <c r="DA29" s="693"/>
      <c r="DB29" s="693"/>
      <c r="DC29" s="697"/>
      <c r="DD29" s="668">
        <v>5080041</v>
      </c>
      <c r="DE29" s="695"/>
      <c r="DF29" s="695"/>
      <c r="DG29" s="695"/>
      <c r="DH29" s="695"/>
      <c r="DI29" s="695"/>
      <c r="DJ29" s="695"/>
      <c r="DK29" s="696"/>
      <c r="DL29" s="668">
        <v>5080041</v>
      </c>
      <c r="DM29" s="695"/>
      <c r="DN29" s="695"/>
      <c r="DO29" s="695"/>
      <c r="DP29" s="695"/>
      <c r="DQ29" s="695"/>
      <c r="DR29" s="695"/>
      <c r="DS29" s="695"/>
      <c r="DT29" s="695"/>
      <c r="DU29" s="695"/>
      <c r="DV29" s="696"/>
      <c r="DW29" s="664">
        <v>7.2</v>
      </c>
      <c r="DX29" s="693"/>
      <c r="DY29" s="693"/>
      <c r="DZ29" s="693"/>
      <c r="EA29" s="693"/>
      <c r="EB29" s="693"/>
      <c r="EC29" s="694"/>
    </row>
    <row r="30" spans="2:133" ht="11.25" customHeight="1" x14ac:dyDescent="0.15">
      <c r="B30" s="656" t="s">
        <v>297</v>
      </c>
      <c r="C30" s="657"/>
      <c r="D30" s="657"/>
      <c r="E30" s="657"/>
      <c r="F30" s="657"/>
      <c r="G30" s="657"/>
      <c r="H30" s="657"/>
      <c r="I30" s="657"/>
      <c r="J30" s="657"/>
      <c r="K30" s="657"/>
      <c r="L30" s="657"/>
      <c r="M30" s="657"/>
      <c r="N30" s="657"/>
      <c r="O30" s="657"/>
      <c r="P30" s="657"/>
      <c r="Q30" s="658"/>
      <c r="R30" s="659">
        <v>834392</v>
      </c>
      <c r="S30" s="660"/>
      <c r="T30" s="660"/>
      <c r="U30" s="660"/>
      <c r="V30" s="660"/>
      <c r="W30" s="660"/>
      <c r="X30" s="660"/>
      <c r="Y30" s="661"/>
      <c r="Z30" s="662">
        <v>0.7</v>
      </c>
      <c r="AA30" s="662"/>
      <c r="AB30" s="662"/>
      <c r="AC30" s="662"/>
      <c r="AD30" s="663">
        <v>55396</v>
      </c>
      <c r="AE30" s="663"/>
      <c r="AF30" s="663"/>
      <c r="AG30" s="663"/>
      <c r="AH30" s="663"/>
      <c r="AI30" s="663"/>
      <c r="AJ30" s="663"/>
      <c r="AK30" s="663"/>
      <c r="AL30" s="664">
        <v>0.1</v>
      </c>
      <c r="AM30" s="665"/>
      <c r="AN30" s="665"/>
      <c r="AO30" s="666"/>
      <c r="AP30" s="707" t="s">
        <v>298</v>
      </c>
      <c r="AQ30" s="708"/>
      <c r="AR30" s="708"/>
      <c r="AS30" s="708"/>
      <c r="AT30" s="713" t="s">
        <v>299</v>
      </c>
      <c r="AU30" s="210"/>
      <c r="AV30" s="210"/>
      <c r="AW30" s="210"/>
      <c r="AX30" s="645" t="s">
        <v>177</v>
      </c>
      <c r="AY30" s="646"/>
      <c r="AZ30" s="646"/>
      <c r="BA30" s="646"/>
      <c r="BB30" s="646"/>
      <c r="BC30" s="646"/>
      <c r="BD30" s="646"/>
      <c r="BE30" s="646"/>
      <c r="BF30" s="647"/>
      <c r="BG30" s="719">
        <v>99.5</v>
      </c>
      <c r="BH30" s="720"/>
      <c r="BI30" s="720"/>
      <c r="BJ30" s="720"/>
      <c r="BK30" s="720"/>
      <c r="BL30" s="720"/>
      <c r="BM30" s="654">
        <v>97.9</v>
      </c>
      <c r="BN30" s="720"/>
      <c r="BO30" s="720"/>
      <c r="BP30" s="720"/>
      <c r="BQ30" s="721"/>
      <c r="BR30" s="719">
        <v>99.4</v>
      </c>
      <c r="BS30" s="720"/>
      <c r="BT30" s="720"/>
      <c r="BU30" s="720"/>
      <c r="BV30" s="720"/>
      <c r="BW30" s="720"/>
      <c r="BX30" s="654">
        <v>97.4</v>
      </c>
      <c r="BY30" s="720"/>
      <c r="BZ30" s="720"/>
      <c r="CA30" s="720"/>
      <c r="CB30" s="721"/>
      <c r="CD30" s="724"/>
      <c r="CE30" s="725"/>
      <c r="CF30" s="674" t="s">
        <v>300</v>
      </c>
      <c r="CG30" s="675"/>
      <c r="CH30" s="675"/>
      <c r="CI30" s="675"/>
      <c r="CJ30" s="675"/>
      <c r="CK30" s="675"/>
      <c r="CL30" s="675"/>
      <c r="CM30" s="675"/>
      <c r="CN30" s="675"/>
      <c r="CO30" s="675"/>
      <c r="CP30" s="675"/>
      <c r="CQ30" s="676"/>
      <c r="CR30" s="659">
        <v>4692580</v>
      </c>
      <c r="CS30" s="660"/>
      <c r="CT30" s="660"/>
      <c r="CU30" s="660"/>
      <c r="CV30" s="660"/>
      <c r="CW30" s="660"/>
      <c r="CX30" s="660"/>
      <c r="CY30" s="661"/>
      <c r="CZ30" s="664">
        <v>3.8</v>
      </c>
      <c r="DA30" s="693"/>
      <c r="DB30" s="693"/>
      <c r="DC30" s="697"/>
      <c r="DD30" s="668">
        <v>4691950</v>
      </c>
      <c r="DE30" s="660"/>
      <c r="DF30" s="660"/>
      <c r="DG30" s="660"/>
      <c r="DH30" s="660"/>
      <c r="DI30" s="660"/>
      <c r="DJ30" s="660"/>
      <c r="DK30" s="661"/>
      <c r="DL30" s="668">
        <v>4691950</v>
      </c>
      <c r="DM30" s="660"/>
      <c r="DN30" s="660"/>
      <c r="DO30" s="660"/>
      <c r="DP30" s="660"/>
      <c r="DQ30" s="660"/>
      <c r="DR30" s="660"/>
      <c r="DS30" s="660"/>
      <c r="DT30" s="660"/>
      <c r="DU30" s="660"/>
      <c r="DV30" s="661"/>
      <c r="DW30" s="664">
        <v>6.6</v>
      </c>
      <c r="DX30" s="693"/>
      <c r="DY30" s="693"/>
      <c r="DZ30" s="693"/>
      <c r="EA30" s="693"/>
      <c r="EB30" s="693"/>
      <c r="EC30" s="694"/>
    </row>
    <row r="31" spans="2:133" ht="11.25" customHeight="1" x14ac:dyDescent="0.15">
      <c r="B31" s="656" t="s">
        <v>301</v>
      </c>
      <c r="C31" s="657"/>
      <c r="D31" s="657"/>
      <c r="E31" s="657"/>
      <c r="F31" s="657"/>
      <c r="G31" s="657"/>
      <c r="H31" s="657"/>
      <c r="I31" s="657"/>
      <c r="J31" s="657"/>
      <c r="K31" s="657"/>
      <c r="L31" s="657"/>
      <c r="M31" s="657"/>
      <c r="N31" s="657"/>
      <c r="O31" s="657"/>
      <c r="P31" s="657"/>
      <c r="Q31" s="658"/>
      <c r="R31" s="659">
        <v>52376</v>
      </c>
      <c r="S31" s="660"/>
      <c r="T31" s="660"/>
      <c r="U31" s="660"/>
      <c r="V31" s="660"/>
      <c r="W31" s="660"/>
      <c r="X31" s="660"/>
      <c r="Y31" s="661"/>
      <c r="Z31" s="662">
        <v>0</v>
      </c>
      <c r="AA31" s="662"/>
      <c r="AB31" s="662"/>
      <c r="AC31" s="662"/>
      <c r="AD31" s="663" t="s">
        <v>121</v>
      </c>
      <c r="AE31" s="663"/>
      <c r="AF31" s="663"/>
      <c r="AG31" s="663"/>
      <c r="AH31" s="663"/>
      <c r="AI31" s="663"/>
      <c r="AJ31" s="663"/>
      <c r="AK31" s="663"/>
      <c r="AL31" s="664" t="s">
        <v>121</v>
      </c>
      <c r="AM31" s="665"/>
      <c r="AN31" s="665"/>
      <c r="AO31" s="666"/>
      <c r="AP31" s="709"/>
      <c r="AQ31" s="710"/>
      <c r="AR31" s="710"/>
      <c r="AS31" s="710"/>
      <c r="AT31" s="714"/>
      <c r="AU31" s="209" t="s">
        <v>302</v>
      </c>
      <c r="AV31" s="209"/>
      <c r="AW31" s="209"/>
      <c r="AX31" s="656" t="s">
        <v>303</v>
      </c>
      <c r="AY31" s="657"/>
      <c r="AZ31" s="657"/>
      <c r="BA31" s="657"/>
      <c r="BB31" s="657"/>
      <c r="BC31" s="657"/>
      <c r="BD31" s="657"/>
      <c r="BE31" s="657"/>
      <c r="BF31" s="658"/>
      <c r="BG31" s="716">
        <v>99.3</v>
      </c>
      <c r="BH31" s="695"/>
      <c r="BI31" s="695"/>
      <c r="BJ31" s="695"/>
      <c r="BK31" s="695"/>
      <c r="BL31" s="695"/>
      <c r="BM31" s="665">
        <v>97.4</v>
      </c>
      <c r="BN31" s="717"/>
      <c r="BO31" s="717"/>
      <c r="BP31" s="717"/>
      <c r="BQ31" s="718"/>
      <c r="BR31" s="716">
        <v>99.2</v>
      </c>
      <c r="BS31" s="695"/>
      <c r="BT31" s="695"/>
      <c r="BU31" s="695"/>
      <c r="BV31" s="695"/>
      <c r="BW31" s="695"/>
      <c r="BX31" s="665">
        <v>96.8</v>
      </c>
      <c r="BY31" s="717"/>
      <c r="BZ31" s="717"/>
      <c r="CA31" s="717"/>
      <c r="CB31" s="718"/>
      <c r="CD31" s="724"/>
      <c r="CE31" s="725"/>
      <c r="CF31" s="674" t="s">
        <v>304</v>
      </c>
      <c r="CG31" s="675"/>
      <c r="CH31" s="675"/>
      <c r="CI31" s="675"/>
      <c r="CJ31" s="675"/>
      <c r="CK31" s="675"/>
      <c r="CL31" s="675"/>
      <c r="CM31" s="675"/>
      <c r="CN31" s="675"/>
      <c r="CO31" s="675"/>
      <c r="CP31" s="675"/>
      <c r="CQ31" s="676"/>
      <c r="CR31" s="659">
        <v>388686</v>
      </c>
      <c r="CS31" s="695"/>
      <c r="CT31" s="695"/>
      <c r="CU31" s="695"/>
      <c r="CV31" s="695"/>
      <c r="CW31" s="695"/>
      <c r="CX31" s="695"/>
      <c r="CY31" s="696"/>
      <c r="CZ31" s="664">
        <v>0.3</v>
      </c>
      <c r="DA31" s="693"/>
      <c r="DB31" s="693"/>
      <c r="DC31" s="697"/>
      <c r="DD31" s="668">
        <v>388091</v>
      </c>
      <c r="DE31" s="695"/>
      <c r="DF31" s="695"/>
      <c r="DG31" s="695"/>
      <c r="DH31" s="695"/>
      <c r="DI31" s="695"/>
      <c r="DJ31" s="695"/>
      <c r="DK31" s="696"/>
      <c r="DL31" s="668">
        <v>388091</v>
      </c>
      <c r="DM31" s="695"/>
      <c r="DN31" s="695"/>
      <c r="DO31" s="695"/>
      <c r="DP31" s="695"/>
      <c r="DQ31" s="695"/>
      <c r="DR31" s="695"/>
      <c r="DS31" s="695"/>
      <c r="DT31" s="695"/>
      <c r="DU31" s="695"/>
      <c r="DV31" s="696"/>
      <c r="DW31" s="664">
        <v>0.5</v>
      </c>
      <c r="DX31" s="693"/>
      <c r="DY31" s="693"/>
      <c r="DZ31" s="693"/>
      <c r="EA31" s="693"/>
      <c r="EB31" s="693"/>
      <c r="EC31" s="694"/>
    </row>
    <row r="32" spans="2:133" ht="11.25" customHeight="1" x14ac:dyDescent="0.15">
      <c r="B32" s="656" t="s">
        <v>305</v>
      </c>
      <c r="C32" s="657"/>
      <c r="D32" s="657"/>
      <c r="E32" s="657"/>
      <c r="F32" s="657"/>
      <c r="G32" s="657"/>
      <c r="H32" s="657"/>
      <c r="I32" s="657"/>
      <c r="J32" s="657"/>
      <c r="K32" s="657"/>
      <c r="L32" s="657"/>
      <c r="M32" s="657"/>
      <c r="N32" s="657"/>
      <c r="O32" s="657"/>
      <c r="P32" s="657"/>
      <c r="Q32" s="658"/>
      <c r="R32" s="659">
        <v>2531125</v>
      </c>
      <c r="S32" s="660"/>
      <c r="T32" s="660"/>
      <c r="U32" s="660"/>
      <c r="V32" s="660"/>
      <c r="W32" s="660"/>
      <c r="X32" s="660"/>
      <c r="Y32" s="661"/>
      <c r="Z32" s="662">
        <v>2</v>
      </c>
      <c r="AA32" s="662"/>
      <c r="AB32" s="662"/>
      <c r="AC32" s="662"/>
      <c r="AD32" s="663" t="s">
        <v>121</v>
      </c>
      <c r="AE32" s="663"/>
      <c r="AF32" s="663"/>
      <c r="AG32" s="663"/>
      <c r="AH32" s="663"/>
      <c r="AI32" s="663"/>
      <c r="AJ32" s="663"/>
      <c r="AK32" s="663"/>
      <c r="AL32" s="664" t="s">
        <v>121</v>
      </c>
      <c r="AM32" s="665"/>
      <c r="AN32" s="665"/>
      <c r="AO32" s="666"/>
      <c r="AP32" s="711"/>
      <c r="AQ32" s="712"/>
      <c r="AR32" s="712"/>
      <c r="AS32" s="712"/>
      <c r="AT32" s="715"/>
      <c r="AU32" s="211"/>
      <c r="AV32" s="211"/>
      <c r="AW32" s="211"/>
      <c r="AX32" s="704" t="s">
        <v>306</v>
      </c>
      <c r="AY32" s="705"/>
      <c r="AZ32" s="705"/>
      <c r="BA32" s="705"/>
      <c r="BB32" s="705"/>
      <c r="BC32" s="705"/>
      <c r="BD32" s="705"/>
      <c r="BE32" s="705"/>
      <c r="BF32" s="706"/>
      <c r="BG32" s="728">
        <v>99.6</v>
      </c>
      <c r="BH32" s="729"/>
      <c r="BI32" s="729"/>
      <c r="BJ32" s="729"/>
      <c r="BK32" s="729"/>
      <c r="BL32" s="729"/>
      <c r="BM32" s="730">
        <v>98.2</v>
      </c>
      <c r="BN32" s="729"/>
      <c r="BO32" s="729"/>
      <c r="BP32" s="729"/>
      <c r="BQ32" s="731"/>
      <c r="BR32" s="728">
        <v>99.5</v>
      </c>
      <c r="BS32" s="729"/>
      <c r="BT32" s="729"/>
      <c r="BU32" s="729"/>
      <c r="BV32" s="729"/>
      <c r="BW32" s="729"/>
      <c r="BX32" s="730">
        <v>97.8</v>
      </c>
      <c r="BY32" s="729"/>
      <c r="BZ32" s="729"/>
      <c r="CA32" s="729"/>
      <c r="CB32" s="731"/>
      <c r="CD32" s="726"/>
      <c r="CE32" s="727"/>
      <c r="CF32" s="674" t="s">
        <v>307</v>
      </c>
      <c r="CG32" s="675"/>
      <c r="CH32" s="675"/>
      <c r="CI32" s="675"/>
      <c r="CJ32" s="675"/>
      <c r="CK32" s="675"/>
      <c r="CL32" s="675"/>
      <c r="CM32" s="675"/>
      <c r="CN32" s="675"/>
      <c r="CO32" s="675"/>
      <c r="CP32" s="675"/>
      <c r="CQ32" s="676"/>
      <c r="CR32" s="659">
        <v>8</v>
      </c>
      <c r="CS32" s="660"/>
      <c r="CT32" s="660"/>
      <c r="CU32" s="660"/>
      <c r="CV32" s="660"/>
      <c r="CW32" s="660"/>
      <c r="CX32" s="660"/>
      <c r="CY32" s="661"/>
      <c r="CZ32" s="664">
        <v>0</v>
      </c>
      <c r="DA32" s="693"/>
      <c r="DB32" s="693"/>
      <c r="DC32" s="697"/>
      <c r="DD32" s="668">
        <v>8</v>
      </c>
      <c r="DE32" s="660"/>
      <c r="DF32" s="660"/>
      <c r="DG32" s="660"/>
      <c r="DH32" s="660"/>
      <c r="DI32" s="660"/>
      <c r="DJ32" s="660"/>
      <c r="DK32" s="661"/>
      <c r="DL32" s="668">
        <v>8</v>
      </c>
      <c r="DM32" s="660"/>
      <c r="DN32" s="660"/>
      <c r="DO32" s="660"/>
      <c r="DP32" s="660"/>
      <c r="DQ32" s="660"/>
      <c r="DR32" s="660"/>
      <c r="DS32" s="660"/>
      <c r="DT32" s="660"/>
      <c r="DU32" s="660"/>
      <c r="DV32" s="661"/>
      <c r="DW32" s="664">
        <v>0</v>
      </c>
      <c r="DX32" s="693"/>
      <c r="DY32" s="693"/>
      <c r="DZ32" s="693"/>
      <c r="EA32" s="693"/>
      <c r="EB32" s="693"/>
      <c r="EC32" s="694"/>
    </row>
    <row r="33" spans="2:133" ht="11.25" customHeight="1" x14ac:dyDescent="0.15">
      <c r="B33" s="656" t="s">
        <v>308</v>
      </c>
      <c r="C33" s="657"/>
      <c r="D33" s="657"/>
      <c r="E33" s="657"/>
      <c r="F33" s="657"/>
      <c r="G33" s="657"/>
      <c r="H33" s="657"/>
      <c r="I33" s="657"/>
      <c r="J33" s="657"/>
      <c r="K33" s="657"/>
      <c r="L33" s="657"/>
      <c r="M33" s="657"/>
      <c r="N33" s="657"/>
      <c r="O33" s="657"/>
      <c r="P33" s="657"/>
      <c r="Q33" s="658"/>
      <c r="R33" s="659">
        <v>2446876</v>
      </c>
      <c r="S33" s="660"/>
      <c r="T33" s="660"/>
      <c r="U33" s="660"/>
      <c r="V33" s="660"/>
      <c r="W33" s="660"/>
      <c r="X33" s="660"/>
      <c r="Y33" s="661"/>
      <c r="Z33" s="662">
        <v>1.9</v>
      </c>
      <c r="AA33" s="662"/>
      <c r="AB33" s="662"/>
      <c r="AC33" s="662"/>
      <c r="AD33" s="663" t="s">
        <v>243</v>
      </c>
      <c r="AE33" s="663"/>
      <c r="AF33" s="663"/>
      <c r="AG33" s="663"/>
      <c r="AH33" s="663"/>
      <c r="AI33" s="663"/>
      <c r="AJ33" s="663"/>
      <c r="AK33" s="663"/>
      <c r="AL33" s="664" t="s">
        <v>121</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309</v>
      </c>
      <c r="CE33" s="675"/>
      <c r="CF33" s="675"/>
      <c r="CG33" s="675"/>
      <c r="CH33" s="675"/>
      <c r="CI33" s="675"/>
      <c r="CJ33" s="675"/>
      <c r="CK33" s="675"/>
      <c r="CL33" s="675"/>
      <c r="CM33" s="675"/>
      <c r="CN33" s="675"/>
      <c r="CO33" s="675"/>
      <c r="CP33" s="675"/>
      <c r="CQ33" s="676"/>
      <c r="CR33" s="659">
        <v>41274992</v>
      </c>
      <c r="CS33" s="695"/>
      <c r="CT33" s="695"/>
      <c r="CU33" s="695"/>
      <c r="CV33" s="695"/>
      <c r="CW33" s="695"/>
      <c r="CX33" s="695"/>
      <c r="CY33" s="696"/>
      <c r="CZ33" s="664">
        <v>33.5</v>
      </c>
      <c r="DA33" s="693"/>
      <c r="DB33" s="693"/>
      <c r="DC33" s="697"/>
      <c r="DD33" s="668">
        <v>34242493</v>
      </c>
      <c r="DE33" s="695"/>
      <c r="DF33" s="695"/>
      <c r="DG33" s="695"/>
      <c r="DH33" s="695"/>
      <c r="DI33" s="695"/>
      <c r="DJ33" s="695"/>
      <c r="DK33" s="696"/>
      <c r="DL33" s="668">
        <v>30745528</v>
      </c>
      <c r="DM33" s="695"/>
      <c r="DN33" s="695"/>
      <c r="DO33" s="695"/>
      <c r="DP33" s="695"/>
      <c r="DQ33" s="695"/>
      <c r="DR33" s="695"/>
      <c r="DS33" s="695"/>
      <c r="DT33" s="695"/>
      <c r="DU33" s="695"/>
      <c r="DV33" s="696"/>
      <c r="DW33" s="664">
        <v>43.3</v>
      </c>
      <c r="DX33" s="693"/>
      <c r="DY33" s="693"/>
      <c r="DZ33" s="693"/>
      <c r="EA33" s="693"/>
      <c r="EB33" s="693"/>
      <c r="EC33" s="694"/>
    </row>
    <row r="34" spans="2:133" ht="11.25" customHeight="1" x14ac:dyDescent="0.15">
      <c r="B34" s="656" t="s">
        <v>310</v>
      </c>
      <c r="C34" s="657"/>
      <c r="D34" s="657"/>
      <c r="E34" s="657"/>
      <c r="F34" s="657"/>
      <c r="G34" s="657"/>
      <c r="H34" s="657"/>
      <c r="I34" s="657"/>
      <c r="J34" s="657"/>
      <c r="K34" s="657"/>
      <c r="L34" s="657"/>
      <c r="M34" s="657"/>
      <c r="N34" s="657"/>
      <c r="O34" s="657"/>
      <c r="P34" s="657"/>
      <c r="Q34" s="658"/>
      <c r="R34" s="659">
        <v>2703222</v>
      </c>
      <c r="S34" s="660"/>
      <c r="T34" s="660"/>
      <c r="U34" s="660"/>
      <c r="V34" s="660"/>
      <c r="W34" s="660"/>
      <c r="X34" s="660"/>
      <c r="Y34" s="661"/>
      <c r="Z34" s="662">
        <v>2.1</v>
      </c>
      <c r="AA34" s="662"/>
      <c r="AB34" s="662"/>
      <c r="AC34" s="662"/>
      <c r="AD34" s="663">
        <v>377860</v>
      </c>
      <c r="AE34" s="663"/>
      <c r="AF34" s="663"/>
      <c r="AG34" s="663"/>
      <c r="AH34" s="663"/>
      <c r="AI34" s="663"/>
      <c r="AJ34" s="663"/>
      <c r="AK34" s="663"/>
      <c r="AL34" s="664">
        <v>0.5</v>
      </c>
      <c r="AM34" s="665"/>
      <c r="AN34" s="665"/>
      <c r="AO34" s="666"/>
      <c r="AP34" s="214"/>
      <c r="AQ34" s="638" t="s">
        <v>311</v>
      </c>
      <c r="AR34" s="639"/>
      <c r="AS34" s="639"/>
      <c r="AT34" s="639"/>
      <c r="AU34" s="639"/>
      <c r="AV34" s="639"/>
      <c r="AW34" s="639"/>
      <c r="AX34" s="639"/>
      <c r="AY34" s="639"/>
      <c r="AZ34" s="639"/>
      <c r="BA34" s="639"/>
      <c r="BB34" s="639"/>
      <c r="BC34" s="639"/>
      <c r="BD34" s="639"/>
      <c r="BE34" s="639"/>
      <c r="BF34" s="640"/>
      <c r="BG34" s="638" t="s">
        <v>312</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313</v>
      </c>
      <c r="CE34" s="675"/>
      <c r="CF34" s="675"/>
      <c r="CG34" s="675"/>
      <c r="CH34" s="675"/>
      <c r="CI34" s="675"/>
      <c r="CJ34" s="675"/>
      <c r="CK34" s="675"/>
      <c r="CL34" s="675"/>
      <c r="CM34" s="675"/>
      <c r="CN34" s="675"/>
      <c r="CO34" s="675"/>
      <c r="CP34" s="675"/>
      <c r="CQ34" s="676"/>
      <c r="CR34" s="659">
        <v>18072791</v>
      </c>
      <c r="CS34" s="660"/>
      <c r="CT34" s="660"/>
      <c r="CU34" s="660"/>
      <c r="CV34" s="660"/>
      <c r="CW34" s="660"/>
      <c r="CX34" s="660"/>
      <c r="CY34" s="661"/>
      <c r="CZ34" s="664">
        <v>14.7</v>
      </c>
      <c r="DA34" s="693"/>
      <c r="DB34" s="693"/>
      <c r="DC34" s="697"/>
      <c r="DD34" s="668">
        <v>15090274</v>
      </c>
      <c r="DE34" s="660"/>
      <c r="DF34" s="660"/>
      <c r="DG34" s="660"/>
      <c r="DH34" s="660"/>
      <c r="DI34" s="660"/>
      <c r="DJ34" s="660"/>
      <c r="DK34" s="661"/>
      <c r="DL34" s="668">
        <v>14504898</v>
      </c>
      <c r="DM34" s="660"/>
      <c r="DN34" s="660"/>
      <c r="DO34" s="660"/>
      <c r="DP34" s="660"/>
      <c r="DQ34" s="660"/>
      <c r="DR34" s="660"/>
      <c r="DS34" s="660"/>
      <c r="DT34" s="660"/>
      <c r="DU34" s="660"/>
      <c r="DV34" s="661"/>
      <c r="DW34" s="664">
        <v>20.399999999999999</v>
      </c>
      <c r="DX34" s="693"/>
      <c r="DY34" s="693"/>
      <c r="DZ34" s="693"/>
      <c r="EA34" s="693"/>
      <c r="EB34" s="693"/>
      <c r="EC34" s="694"/>
    </row>
    <row r="35" spans="2:133" ht="11.25" customHeight="1" x14ac:dyDescent="0.15">
      <c r="B35" s="656" t="s">
        <v>314</v>
      </c>
      <c r="C35" s="657"/>
      <c r="D35" s="657"/>
      <c r="E35" s="657"/>
      <c r="F35" s="657"/>
      <c r="G35" s="657"/>
      <c r="H35" s="657"/>
      <c r="I35" s="657"/>
      <c r="J35" s="657"/>
      <c r="K35" s="657"/>
      <c r="L35" s="657"/>
      <c r="M35" s="657"/>
      <c r="N35" s="657"/>
      <c r="O35" s="657"/>
      <c r="P35" s="657"/>
      <c r="Q35" s="658"/>
      <c r="R35" s="659">
        <v>5987500</v>
      </c>
      <c r="S35" s="660"/>
      <c r="T35" s="660"/>
      <c r="U35" s="660"/>
      <c r="V35" s="660"/>
      <c r="W35" s="660"/>
      <c r="X35" s="660"/>
      <c r="Y35" s="661"/>
      <c r="Z35" s="662">
        <v>4.7</v>
      </c>
      <c r="AA35" s="662"/>
      <c r="AB35" s="662"/>
      <c r="AC35" s="662"/>
      <c r="AD35" s="663" t="s">
        <v>121</v>
      </c>
      <c r="AE35" s="663"/>
      <c r="AF35" s="663"/>
      <c r="AG35" s="663"/>
      <c r="AH35" s="663"/>
      <c r="AI35" s="663"/>
      <c r="AJ35" s="663"/>
      <c r="AK35" s="663"/>
      <c r="AL35" s="664" t="s">
        <v>121</v>
      </c>
      <c r="AM35" s="665"/>
      <c r="AN35" s="665"/>
      <c r="AO35" s="666"/>
      <c r="AP35" s="214"/>
      <c r="AQ35" s="732" t="s">
        <v>315</v>
      </c>
      <c r="AR35" s="733"/>
      <c r="AS35" s="733"/>
      <c r="AT35" s="733"/>
      <c r="AU35" s="733"/>
      <c r="AV35" s="733"/>
      <c r="AW35" s="733"/>
      <c r="AX35" s="733"/>
      <c r="AY35" s="734"/>
      <c r="AZ35" s="648">
        <v>14658472</v>
      </c>
      <c r="BA35" s="649"/>
      <c r="BB35" s="649"/>
      <c r="BC35" s="649"/>
      <c r="BD35" s="649"/>
      <c r="BE35" s="649"/>
      <c r="BF35" s="735"/>
      <c r="BG35" s="670" t="s">
        <v>316</v>
      </c>
      <c r="BH35" s="671"/>
      <c r="BI35" s="671"/>
      <c r="BJ35" s="671"/>
      <c r="BK35" s="671"/>
      <c r="BL35" s="671"/>
      <c r="BM35" s="671"/>
      <c r="BN35" s="671"/>
      <c r="BO35" s="671"/>
      <c r="BP35" s="671"/>
      <c r="BQ35" s="671"/>
      <c r="BR35" s="671"/>
      <c r="BS35" s="671"/>
      <c r="BT35" s="671"/>
      <c r="BU35" s="672"/>
      <c r="BV35" s="648">
        <v>-1217564</v>
      </c>
      <c r="BW35" s="649"/>
      <c r="BX35" s="649"/>
      <c r="BY35" s="649"/>
      <c r="BZ35" s="649"/>
      <c r="CA35" s="649"/>
      <c r="CB35" s="735"/>
      <c r="CD35" s="674" t="s">
        <v>317</v>
      </c>
      <c r="CE35" s="675"/>
      <c r="CF35" s="675"/>
      <c r="CG35" s="675"/>
      <c r="CH35" s="675"/>
      <c r="CI35" s="675"/>
      <c r="CJ35" s="675"/>
      <c r="CK35" s="675"/>
      <c r="CL35" s="675"/>
      <c r="CM35" s="675"/>
      <c r="CN35" s="675"/>
      <c r="CO35" s="675"/>
      <c r="CP35" s="675"/>
      <c r="CQ35" s="676"/>
      <c r="CR35" s="659">
        <v>2813921</v>
      </c>
      <c r="CS35" s="695"/>
      <c r="CT35" s="695"/>
      <c r="CU35" s="695"/>
      <c r="CV35" s="695"/>
      <c r="CW35" s="695"/>
      <c r="CX35" s="695"/>
      <c r="CY35" s="696"/>
      <c r="CZ35" s="664">
        <v>2.2999999999999998</v>
      </c>
      <c r="DA35" s="693"/>
      <c r="DB35" s="693"/>
      <c r="DC35" s="697"/>
      <c r="DD35" s="668">
        <v>2244197</v>
      </c>
      <c r="DE35" s="695"/>
      <c r="DF35" s="695"/>
      <c r="DG35" s="695"/>
      <c r="DH35" s="695"/>
      <c r="DI35" s="695"/>
      <c r="DJ35" s="695"/>
      <c r="DK35" s="696"/>
      <c r="DL35" s="668">
        <v>2244197</v>
      </c>
      <c r="DM35" s="695"/>
      <c r="DN35" s="695"/>
      <c r="DO35" s="695"/>
      <c r="DP35" s="695"/>
      <c r="DQ35" s="695"/>
      <c r="DR35" s="695"/>
      <c r="DS35" s="695"/>
      <c r="DT35" s="695"/>
      <c r="DU35" s="695"/>
      <c r="DV35" s="696"/>
      <c r="DW35" s="664">
        <v>3.2</v>
      </c>
      <c r="DX35" s="693"/>
      <c r="DY35" s="693"/>
      <c r="DZ35" s="693"/>
      <c r="EA35" s="693"/>
      <c r="EB35" s="693"/>
      <c r="EC35" s="694"/>
    </row>
    <row r="36" spans="2:133" ht="11.25" customHeight="1" x14ac:dyDescent="0.15">
      <c r="B36" s="656" t="s">
        <v>318</v>
      </c>
      <c r="C36" s="657"/>
      <c r="D36" s="657"/>
      <c r="E36" s="657"/>
      <c r="F36" s="657"/>
      <c r="G36" s="657"/>
      <c r="H36" s="657"/>
      <c r="I36" s="657"/>
      <c r="J36" s="657"/>
      <c r="K36" s="657"/>
      <c r="L36" s="657"/>
      <c r="M36" s="657"/>
      <c r="N36" s="657"/>
      <c r="O36" s="657"/>
      <c r="P36" s="657"/>
      <c r="Q36" s="658"/>
      <c r="R36" s="659" t="s">
        <v>121</v>
      </c>
      <c r="S36" s="660"/>
      <c r="T36" s="660"/>
      <c r="U36" s="660"/>
      <c r="V36" s="660"/>
      <c r="W36" s="660"/>
      <c r="X36" s="660"/>
      <c r="Y36" s="661"/>
      <c r="Z36" s="662" t="s">
        <v>174</v>
      </c>
      <c r="AA36" s="662"/>
      <c r="AB36" s="662"/>
      <c r="AC36" s="662"/>
      <c r="AD36" s="663" t="s">
        <v>121</v>
      </c>
      <c r="AE36" s="663"/>
      <c r="AF36" s="663"/>
      <c r="AG36" s="663"/>
      <c r="AH36" s="663"/>
      <c r="AI36" s="663"/>
      <c r="AJ36" s="663"/>
      <c r="AK36" s="663"/>
      <c r="AL36" s="664" t="s">
        <v>121</v>
      </c>
      <c r="AM36" s="665"/>
      <c r="AN36" s="665"/>
      <c r="AO36" s="666"/>
      <c r="AQ36" s="736" t="s">
        <v>319</v>
      </c>
      <c r="AR36" s="737"/>
      <c r="AS36" s="737"/>
      <c r="AT36" s="737"/>
      <c r="AU36" s="737"/>
      <c r="AV36" s="737"/>
      <c r="AW36" s="737"/>
      <c r="AX36" s="737"/>
      <c r="AY36" s="738"/>
      <c r="AZ36" s="659">
        <v>3181723</v>
      </c>
      <c r="BA36" s="660"/>
      <c r="BB36" s="660"/>
      <c r="BC36" s="660"/>
      <c r="BD36" s="695"/>
      <c r="BE36" s="695"/>
      <c r="BF36" s="718"/>
      <c r="BG36" s="674" t="s">
        <v>320</v>
      </c>
      <c r="BH36" s="675"/>
      <c r="BI36" s="675"/>
      <c r="BJ36" s="675"/>
      <c r="BK36" s="675"/>
      <c r="BL36" s="675"/>
      <c r="BM36" s="675"/>
      <c r="BN36" s="675"/>
      <c r="BO36" s="675"/>
      <c r="BP36" s="675"/>
      <c r="BQ36" s="675"/>
      <c r="BR36" s="675"/>
      <c r="BS36" s="675"/>
      <c r="BT36" s="675"/>
      <c r="BU36" s="676"/>
      <c r="BV36" s="659">
        <v>-2345444</v>
      </c>
      <c r="BW36" s="660"/>
      <c r="BX36" s="660"/>
      <c r="BY36" s="660"/>
      <c r="BZ36" s="660"/>
      <c r="CA36" s="660"/>
      <c r="CB36" s="669"/>
      <c r="CD36" s="674" t="s">
        <v>321</v>
      </c>
      <c r="CE36" s="675"/>
      <c r="CF36" s="675"/>
      <c r="CG36" s="675"/>
      <c r="CH36" s="675"/>
      <c r="CI36" s="675"/>
      <c r="CJ36" s="675"/>
      <c r="CK36" s="675"/>
      <c r="CL36" s="675"/>
      <c r="CM36" s="675"/>
      <c r="CN36" s="675"/>
      <c r="CO36" s="675"/>
      <c r="CP36" s="675"/>
      <c r="CQ36" s="676"/>
      <c r="CR36" s="659">
        <v>7211462</v>
      </c>
      <c r="CS36" s="660"/>
      <c r="CT36" s="660"/>
      <c r="CU36" s="660"/>
      <c r="CV36" s="660"/>
      <c r="CW36" s="660"/>
      <c r="CX36" s="660"/>
      <c r="CY36" s="661"/>
      <c r="CZ36" s="664">
        <v>5.8</v>
      </c>
      <c r="DA36" s="693"/>
      <c r="DB36" s="693"/>
      <c r="DC36" s="697"/>
      <c r="DD36" s="668">
        <v>6626123</v>
      </c>
      <c r="DE36" s="660"/>
      <c r="DF36" s="660"/>
      <c r="DG36" s="660"/>
      <c r="DH36" s="660"/>
      <c r="DI36" s="660"/>
      <c r="DJ36" s="660"/>
      <c r="DK36" s="661"/>
      <c r="DL36" s="668">
        <v>5966952</v>
      </c>
      <c r="DM36" s="660"/>
      <c r="DN36" s="660"/>
      <c r="DO36" s="660"/>
      <c r="DP36" s="660"/>
      <c r="DQ36" s="660"/>
      <c r="DR36" s="660"/>
      <c r="DS36" s="660"/>
      <c r="DT36" s="660"/>
      <c r="DU36" s="660"/>
      <c r="DV36" s="661"/>
      <c r="DW36" s="664">
        <v>8.4</v>
      </c>
      <c r="DX36" s="693"/>
      <c r="DY36" s="693"/>
      <c r="DZ36" s="693"/>
      <c r="EA36" s="693"/>
      <c r="EB36" s="693"/>
      <c r="EC36" s="694"/>
    </row>
    <row r="37" spans="2:133" ht="11.25" customHeight="1" x14ac:dyDescent="0.15">
      <c r="B37" s="656" t="s">
        <v>322</v>
      </c>
      <c r="C37" s="657"/>
      <c r="D37" s="657"/>
      <c r="E37" s="657"/>
      <c r="F37" s="657"/>
      <c r="G37" s="657"/>
      <c r="H37" s="657"/>
      <c r="I37" s="657"/>
      <c r="J37" s="657"/>
      <c r="K37" s="657"/>
      <c r="L37" s="657"/>
      <c r="M37" s="657"/>
      <c r="N37" s="657"/>
      <c r="O37" s="657"/>
      <c r="P37" s="657"/>
      <c r="Q37" s="658"/>
      <c r="R37" s="659" t="s">
        <v>121</v>
      </c>
      <c r="S37" s="660"/>
      <c r="T37" s="660"/>
      <c r="U37" s="660"/>
      <c r="V37" s="660"/>
      <c r="W37" s="660"/>
      <c r="X37" s="660"/>
      <c r="Y37" s="661"/>
      <c r="Z37" s="662" t="s">
        <v>243</v>
      </c>
      <c r="AA37" s="662"/>
      <c r="AB37" s="662"/>
      <c r="AC37" s="662"/>
      <c r="AD37" s="663" t="s">
        <v>174</v>
      </c>
      <c r="AE37" s="663"/>
      <c r="AF37" s="663"/>
      <c r="AG37" s="663"/>
      <c r="AH37" s="663"/>
      <c r="AI37" s="663"/>
      <c r="AJ37" s="663"/>
      <c r="AK37" s="663"/>
      <c r="AL37" s="664" t="s">
        <v>121</v>
      </c>
      <c r="AM37" s="665"/>
      <c r="AN37" s="665"/>
      <c r="AO37" s="666"/>
      <c r="AQ37" s="736" t="s">
        <v>323</v>
      </c>
      <c r="AR37" s="737"/>
      <c r="AS37" s="737"/>
      <c r="AT37" s="737"/>
      <c r="AU37" s="737"/>
      <c r="AV37" s="737"/>
      <c r="AW37" s="737"/>
      <c r="AX37" s="737"/>
      <c r="AY37" s="738"/>
      <c r="AZ37" s="659">
        <v>93777</v>
      </c>
      <c r="BA37" s="660"/>
      <c r="BB37" s="660"/>
      <c r="BC37" s="660"/>
      <c r="BD37" s="695"/>
      <c r="BE37" s="695"/>
      <c r="BF37" s="718"/>
      <c r="BG37" s="674" t="s">
        <v>324</v>
      </c>
      <c r="BH37" s="675"/>
      <c r="BI37" s="675"/>
      <c r="BJ37" s="675"/>
      <c r="BK37" s="675"/>
      <c r="BL37" s="675"/>
      <c r="BM37" s="675"/>
      <c r="BN37" s="675"/>
      <c r="BO37" s="675"/>
      <c r="BP37" s="675"/>
      <c r="BQ37" s="675"/>
      <c r="BR37" s="675"/>
      <c r="BS37" s="675"/>
      <c r="BT37" s="675"/>
      <c r="BU37" s="676"/>
      <c r="BV37" s="659">
        <v>45463</v>
      </c>
      <c r="BW37" s="660"/>
      <c r="BX37" s="660"/>
      <c r="BY37" s="660"/>
      <c r="BZ37" s="660"/>
      <c r="CA37" s="660"/>
      <c r="CB37" s="669"/>
      <c r="CD37" s="674" t="s">
        <v>325</v>
      </c>
      <c r="CE37" s="675"/>
      <c r="CF37" s="675"/>
      <c r="CG37" s="675"/>
      <c r="CH37" s="675"/>
      <c r="CI37" s="675"/>
      <c r="CJ37" s="675"/>
      <c r="CK37" s="675"/>
      <c r="CL37" s="675"/>
      <c r="CM37" s="675"/>
      <c r="CN37" s="675"/>
      <c r="CO37" s="675"/>
      <c r="CP37" s="675"/>
      <c r="CQ37" s="676"/>
      <c r="CR37" s="659">
        <v>7571</v>
      </c>
      <c r="CS37" s="695"/>
      <c r="CT37" s="695"/>
      <c r="CU37" s="695"/>
      <c r="CV37" s="695"/>
      <c r="CW37" s="695"/>
      <c r="CX37" s="695"/>
      <c r="CY37" s="696"/>
      <c r="CZ37" s="664">
        <v>0</v>
      </c>
      <c r="DA37" s="693"/>
      <c r="DB37" s="693"/>
      <c r="DC37" s="697"/>
      <c r="DD37" s="668">
        <v>7571</v>
      </c>
      <c r="DE37" s="695"/>
      <c r="DF37" s="695"/>
      <c r="DG37" s="695"/>
      <c r="DH37" s="695"/>
      <c r="DI37" s="695"/>
      <c r="DJ37" s="695"/>
      <c r="DK37" s="696"/>
      <c r="DL37" s="668">
        <v>7571</v>
      </c>
      <c r="DM37" s="695"/>
      <c r="DN37" s="695"/>
      <c r="DO37" s="695"/>
      <c r="DP37" s="695"/>
      <c r="DQ37" s="695"/>
      <c r="DR37" s="695"/>
      <c r="DS37" s="695"/>
      <c r="DT37" s="695"/>
      <c r="DU37" s="695"/>
      <c r="DV37" s="696"/>
      <c r="DW37" s="664">
        <v>0</v>
      </c>
      <c r="DX37" s="693"/>
      <c r="DY37" s="693"/>
      <c r="DZ37" s="693"/>
      <c r="EA37" s="693"/>
      <c r="EB37" s="693"/>
      <c r="EC37" s="694"/>
    </row>
    <row r="38" spans="2:133" ht="11.25" customHeight="1" x14ac:dyDescent="0.15">
      <c r="B38" s="704" t="s">
        <v>326</v>
      </c>
      <c r="C38" s="705"/>
      <c r="D38" s="705"/>
      <c r="E38" s="705"/>
      <c r="F38" s="705"/>
      <c r="G38" s="705"/>
      <c r="H38" s="705"/>
      <c r="I38" s="705"/>
      <c r="J38" s="705"/>
      <c r="K38" s="705"/>
      <c r="L38" s="705"/>
      <c r="M38" s="705"/>
      <c r="N38" s="705"/>
      <c r="O38" s="705"/>
      <c r="P38" s="705"/>
      <c r="Q38" s="706"/>
      <c r="R38" s="739">
        <v>127541878</v>
      </c>
      <c r="S38" s="740"/>
      <c r="T38" s="740"/>
      <c r="U38" s="740"/>
      <c r="V38" s="740"/>
      <c r="W38" s="740"/>
      <c r="X38" s="740"/>
      <c r="Y38" s="741"/>
      <c r="Z38" s="742">
        <v>100</v>
      </c>
      <c r="AA38" s="742"/>
      <c r="AB38" s="742"/>
      <c r="AC38" s="742"/>
      <c r="AD38" s="743">
        <v>70974586</v>
      </c>
      <c r="AE38" s="743"/>
      <c r="AF38" s="743"/>
      <c r="AG38" s="743"/>
      <c r="AH38" s="743"/>
      <c r="AI38" s="743"/>
      <c r="AJ38" s="743"/>
      <c r="AK38" s="743"/>
      <c r="AL38" s="744">
        <v>100</v>
      </c>
      <c r="AM38" s="730"/>
      <c r="AN38" s="730"/>
      <c r="AO38" s="745"/>
      <c r="AQ38" s="736" t="s">
        <v>327</v>
      </c>
      <c r="AR38" s="737"/>
      <c r="AS38" s="737"/>
      <c r="AT38" s="737"/>
      <c r="AU38" s="737"/>
      <c r="AV38" s="737"/>
      <c r="AW38" s="737"/>
      <c r="AX38" s="737"/>
      <c r="AY38" s="738"/>
      <c r="AZ38" s="659">
        <v>33234</v>
      </c>
      <c r="BA38" s="660"/>
      <c r="BB38" s="660"/>
      <c r="BC38" s="660"/>
      <c r="BD38" s="695"/>
      <c r="BE38" s="695"/>
      <c r="BF38" s="718"/>
      <c r="BG38" s="674" t="s">
        <v>328</v>
      </c>
      <c r="BH38" s="675"/>
      <c r="BI38" s="675"/>
      <c r="BJ38" s="675"/>
      <c r="BK38" s="675"/>
      <c r="BL38" s="675"/>
      <c r="BM38" s="675"/>
      <c r="BN38" s="675"/>
      <c r="BO38" s="675"/>
      <c r="BP38" s="675"/>
      <c r="BQ38" s="675"/>
      <c r="BR38" s="675"/>
      <c r="BS38" s="675"/>
      <c r="BT38" s="675"/>
      <c r="BU38" s="676"/>
      <c r="BV38" s="659">
        <v>71421</v>
      </c>
      <c r="BW38" s="660"/>
      <c r="BX38" s="660"/>
      <c r="BY38" s="660"/>
      <c r="BZ38" s="660"/>
      <c r="CA38" s="660"/>
      <c r="CB38" s="669"/>
      <c r="CD38" s="674" t="s">
        <v>329</v>
      </c>
      <c r="CE38" s="675"/>
      <c r="CF38" s="675"/>
      <c r="CG38" s="675"/>
      <c r="CH38" s="675"/>
      <c r="CI38" s="675"/>
      <c r="CJ38" s="675"/>
      <c r="CK38" s="675"/>
      <c r="CL38" s="675"/>
      <c r="CM38" s="675"/>
      <c r="CN38" s="675"/>
      <c r="CO38" s="675"/>
      <c r="CP38" s="675"/>
      <c r="CQ38" s="676"/>
      <c r="CR38" s="659">
        <v>11443515</v>
      </c>
      <c r="CS38" s="660"/>
      <c r="CT38" s="660"/>
      <c r="CU38" s="660"/>
      <c r="CV38" s="660"/>
      <c r="CW38" s="660"/>
      <c r="CX38" s="660"/>
      <c r="CY38" s="661"/>
      <c r="CZ38" s="664">
        <v>9.3000000000000007</v>
      </c>
      <c r="DA38" s="693"/>
      <c r="DB38" s="693"/>
      <c r="DC38" s="697"/>
      <c r="DD38" s="668">
        <v>9166972</v>
      </c>
      <c r="DE38" s="660"/>
      <c r="DF38" s="660"/>
      <c r="DG38" s="660"/>
      <c r="DH38" s="660"/>
      <c r="DI38" s="660"/>
      <c r="DJ38" s="660"/>
      <c r="DK38" s="661"/>
      <c r="DL38" s="668">
        <v>8029481</v>
      </c>
      <c r="DM38" s="660"/>
      <c r="DN38" s="660"/>
      <c r="DO38" s="660"/>
      <c r="DP38" s="660"/>
      <c r="DQ38" s="660"/>
      <c r="DR38" s="660"/>
      <c r="DS38" s="660"/>
      <c r="DT38" s="660"/>
      <c r="DU38" s="660"/>
      <c r="DV38" s="661"/>
      <c r="DW38" s="664">
        <v>11.3</v>
      </c>
      <c r="DX38" s="693"/>
      <c r="DY38" s="693"/>
      <c r="DZ38" s="693"/>
      <c r="EA38" s="693"/>
      <c r="EB38" s="693"/>
      <c r="EC38" s="694"/>
    </row>
    <row r="39" spans="2:133" ht="11.25" customHeight="1" x14ac:dyDescent="0.15">
      <c r="AQ39" s="736" t="s">
        <v>330</v>
      </c>
      <c r="AR39" s="737"/>
      <c r="AS39" s="737"/>
      <c r="AT39" s="737"/>
      <c r="AU39" s="737"/>
      <c r="AV39" s="737"/>
      <c r="AW39" s="737"/>
      <c r="AX39" s="737"/>
      <c r="AY39" s="738"/>
      <c r="AZ39" s="659" t="s">
        <v>121</v>
      </c>
      <c r="BA39" s="660"/>
      <c r="BB39" s="660"/>
      <c r="BC39" s="660"/>
      <c r="BD39" s="695"/>
      <c r="BE39" s="695"/>
      <c r="BF39" s="718"/>
      <c r="BG39" s="750" t="s">
        <v>331</v>
      </c>
      <c r="BH39" s="751"/>
      <c r="BI39" s="751"/>
      <c r="BJ39" s="751"/>
      <c r="BK39" s="751"/>
      <c r="BL39" s="215"/>
      <c r="BM39" s="675" t="s">
        <v>332</v>
      </c>
      <c r="BN39" s="675"/>
      <c r="BO39" s="675"/>
      <c r="BP39" s="675"/>
      <c r="BQ39" s="675"/>
      <c r="BR39" s="675"/>
      <c r="BS39" s="675"/>
      <c r="BT39" s="675"/>
      <c r="BU39" s="676"/>
      <c r="BV39" s="659">
        <v>109</v>
      </c>
      <c r="BW39" s="660"/>
      <c r="BX39" s="660"/>
      <c r="BY39" s="660"/>
      <c r="BZ39" s="660"/>
      <c r="CA39" s="660"/>
      <c r="CB39" s="669"/>
      <c r="CD39" s="674" t="s">
        <v>333</v>
      </c>
      <c r="CE39" s="675"/>
      <c r="CF39" s="675"/>
      <c r="CG39" s="675"/>
      <c r="CH39" s="675"/>
      <c r="CI39" s="675"/>
      <c r="CJ39" s="675"/>
      <c r="CK39" s="675"/>
      <c r="CL39" s="675"/>
      <c r="CM39" s="675"/>
      <c r="CN39" s="675"/>
      <c r="CO39" s="675"/>
      <c r="CP39" s="675"/>
      <c r="CQ39" s="676"/>
      <c r="CR39" s="659">
        <v>1214303</v>
      </c>
      <c r="CS39" s="695"/>
      <c r="CT39" s="695"/>
      <c r="CU39" s="695"/>
      <c r="CV39" s="695"/>
      <c r="CW39" s="695"/>
      <c r="CX39" s="695"/>
      <c r="CY39" s="696"/>
      <c r="CZ39" s="664">
        <v>1</v>
      </c>
      <c r="DA39" s="693"/>
      <c r="DB39" s="693"/>
      <c r="DC39" s="697"/>
      <c r="DD39" s="668">
        <v>1114927</v>
      </c>
      <c r="DE39" s="695"/>
      <c r="DF39" s="695"/>
      <c r="DG39" s="695"/>
      <c r="DH39" s="695"/>
      <c r="DI39" s="695"/>
      <c r="DJ39" s="695"/>
      <c r="DK39" s="696"/>
      <c r="DL39" s="668" t="s">
        <v>121</v>
      </c>
      <c r="DM39" s="695"/>
      <c r="DN39" s="695"/>
      <c r="DO39" s="695"/>
      <c r="DP39" s="695"/>
      <c r="DQ39" s="695"/>
      <c r="DR39" s="695"/>
      <c r="DS39" s="695"/>
      <c r="DT39" s="695"/>
      <c r="DU39" s="695"/>
      <c r="DV39" s="696"/>
      <c r="DW39" s="664" t="s">
        <v>121</v>
      </c>
      <c r="DX39" s="693"/>
      <c r="DY39" s="693"/>
      <c r="DZ39" s="693"/>
      <c r="EA39" s="693"/>
      <c r="EB39" s="693"/>
      <c r="EC39" s="694"/>
    </row>
    <row r="40" spans="2:133" ht="11.25" customHeight="1" x14ac:dyDescent="0.15">
      <c r="AQ40" s="736" t="s">
        <v>334</v>
      </c>
      <c r="AR40" s="737"/>
      <c r="AS40" s="737"/>
      <c r="AT40" s="737"/>
      <c r="AU40" s="737"/>
      <c r="AV40" s="737"/>
      <c r="AW40" s="737"/>
      <c r="AX40" s="737"/>
      <c r="AY40" s="738"/>
      <c r="AZ40" s="659">
        <v>3579007</v>
      </c>
      <c r="BA40" s="660"/>
      <c r="BB40" s="660"/>
      <c r="BC40" s="660"/>
      <c r="BD40" s="695"/>
      <c r="BE40" s="695"/>
      <c r="BF40" s="718"/>
      <c r="BG40" s="750"/>
      <c r="BH40" s="751"/>
      <c r="BI40" s="751"/>
      <c r="BJ40" s="751"/>
      <c r="BK40" s="751"/>
      <c r="BL40" s="215"/>
      <c r="BM40" s="675" t="s">
        <v>335</v>
      </c>
      <c r="BN40" s="675"/>
      <c r="BO40" s="675"/>
      <c r="BP40" s="675"/>
      <c r="BQ40" s="675"/>
      <c r="BR40" s="675"/>
      <c r="BS40" s="675"/>
      <c r="BT40" s="675"/>
      <c r="BU40" s="676"/>
      <c r="BV40" s="659">
        <v>106</v>
      </c>
      <c r="BW40" s="660"/>
      <c r="BX40" s="660"/>
      <c r="BY40" s="660"/>
      <c r="BZ40" s="660"/>
      <c r="CA40" s="660"/>
      <c r="CB40" s="669"/>
      <c r="CD40" s="674" t="s">
        <v>336</v>
      </c>
      <c r="CE40" s="675"/>
      <c r="CF40" s="675"/>
      <c r="CG40" s="675"/>
      <c r="CH40" s="675"/>
      <c r="CI40" s="675"/>
      <c r="CJ40" s="675"/>
      <c r="CK40" s="675"/>
      <c r="CL40" s="675"/>
      <c r="CM40" s="675"/>
      <c r="CN40" s="675"/>
      <c r="CO40" s="675"/>
      <c r="CP40" s="675"/>
      <c r="CQ40" s="676"/>
      <c r="CR40" s="659">
        <v>519000</v>
      </c>
      <c r="CS40" s="660"/>
      <c r="CT40" s="660"/>
      <c r="CU40" s="660"/>
      <c r="CV40" s="660"/>
      <c r="CW40" s="660"/>
      <c r="CX40" s="660"/>
      <c r="CY40" s="661"/>
      <c r="CZ40" s="664">
        <v>0.4</v>
      </c>
      <c r="DA40" s="693"/>
      <c r="DB40" s="693"/>
      <c r="DC40" s="697"/>
      <c r="DD40" s="668" t="s">
        <v>174</v>
      </c>
      <c r="DE40" s="660"/>
      <c r="DF40" s="660"/>
      <c r="DG40" s="660"/>
      <c r="DH40" s="660"/>
      <c r="DI40" s="660"/>
      <c r="DJ40" s="660"/>
      <c r="DK40" s="661"/>
      <c r="DL40" s="668" t="s">
        <v>121</v>
      </c>
      <c r="DM40" s="660"/>
      <c r="DN40" s="660"/>
      <c r="DO40" s="660"/>
      <c r="DP40" s="660"/>
      <c r="DQ40" s="660"/>
      <c r="DR40" s="660"/>
      <c r="DS40" s="660"/>
      <c r="DT40" s="660"/>
      <c r="DU40" s="660"/>
      <c r="DV40" s="661"/>
      <c r="DW40" s="664" t="s">
        <v>121</v>
      </c>
      <c r="DX40" s="693"/>
      <c r="DY40" s="693"/>
      <c r="DZ40" s="693"/>
      <c r="EA40" s="693"/>
      <c r="EB40" s="693"/>
      <c r="EC40" s="694"/>
    </row>
    <row r="41" spans="2:133" ht="11.25" customHeight="1" x14ac:dyDescent="0.15">
      <c r="AQ41" s="746" t="s">
        <v>337</v>
      </c>
      <c r="AR41" s="747"/>
      <c r="AS41" s="747"/>
      <c r="AT41" s="747"/>
      <c r="AU41" s="747"/>
      <c r="AV41" s="747"/>
      <c r="AW41" s="747"/>
      <c r="AX41" s="747"/>
      <c r="AY41" s="748"/>
      <c r="AZ41" s="739">
        <v>7770731</v>
      </c>
      <c r="BA41" s="740"/>
      <c r="BB41" s="740"/>
      <c r="BC41" s="740"/>
      <c r="BD41" s="729"/>
      <c r="BE41" s="729"/>
      <c r="BF41" s="731"/>
      <c r="BG41" s="752"/>
      <c r="BH41" s="753"/>
      <c r="BI41" s="753"/>
      <c r="BJ41" s="753"/>
      <c r="BK41" s="753"/>
      <c r="BL41" s="216"/>
      <c r="BM41" s="684" t="s">
        <v>338</v>
      </c>
      <c r="BN41" s="684"/>
      <c r="BO41" s="684"/>
      <c r="BP41" s="684"/>
      <c r="BQ41" s="684"/>
      <c r="BR41" s="684"/>
      <c r="BS41" s="684"/>
      <c r="BT41" s="684"/>
      <c r="BU41" s="685"/>
      <c r="BV41" s="739">
        <v>332</v>
      </c>
      <c r="BW41" s="740"/>
      <c r="BX41" s="740"/>
      <c r="BY41" s="740"/>
      <c r="BZ41" s="740"/>
      <c r="CA41" s="740"/>
      <c r="CB41" s="749"/>
      <c r="CD41" s="674" t="s">
        <v>339</v>
      </c>
      <c r="CE41" s="675"/>
      <c r="CF41" s="675"/>
      <c r="CG41" s="675"/>
      <c r="CH41" s="675"/>
      <c r="CI41" s="675"/>
      <c r="CJ41" s="675"/>
      <c r="CK41" s="675"/>
      <c r="CL41" s="675"/>
      <c r="CM41" s="675"/>
      <c r="CN41" s="675"/>
      <c r="CO41" s="675"/>
      <c r="CP41" s="675"/>
      <c r="CQ41" s="676"/>
      <c r="CR41" s="659" t="s">
        <v>121</v>
      </c>
      <c r="CS41" s="695"/>
      <c r="CT41" s="695"/>
      <c r="CU41" s="695"/>
      <c r="CV41" s="695"/>
      <c r="CW41" s="695"/>
      <c r="CX41" s="695"/>
      <c r="CY41" s="696"/>
      <c r="CZ41" s="664" t="s">
        <v>174</v>
      </c>
      <c r="DA41" s="693"/>
      <c r="DB41" s="693"/>
      <c r="DC41" s="697"/>
      <c r="DD41" s="668" t="s">
        <v>121</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15">
      <c r="B42" s="209" t="s">
        <v>340</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341</v>
      </c>
      <c r="CE42" s="657"/>
      <c r="CF42" s="657"/>
      <c r="CG42" s="657"/>
      <c r="CH42" s="657"/>
      <c r="CI42" s="657"/>
      <c r="CJ42" s="657"/>
      <c r="CK42" s="657"/>
      <c r="CL42" s="657"/>
      <c r="CM42" s="657"/>
      <c r="CN42" s="657"/>
      <c r="CO42" s="657"/>
      <c r="CP42" s="657"/>
      <c r="CQ42" s="658"/>
      <c r="CR42" s="659">
        <v>16845459</v>
      </c>
      <c r="CS42" s="660"/>
      <c r="CT42" s="660"/>
      <c r="CU42" s="660"/>
      <c r="CV42" s="660"/>
      <c r="CW42" s="660"/>
      <c r="CX42" s="660"/>
      <c r="CY42" s="661"/>
      <c r="CZ42" s="664">
        <v>13.7</v>
      </c>
      <c r="DA42" s="665"/>
      <c r="DB42" s="665"/>
      <c r="DC42" s="760"/>
      <c r="DD42" s="668">
        <v>5269132</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15">
      <c r="B43" s="219" t="s">
        <v>342</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343</v>
      </c>
      <c r="CE43" s="657"/>
      <c r="CF43" s="657"/>
      <c r="CG43" s="657"/>
      <c r="CH43" s="657"/>
      <c r="CI43" s="657"/>
      <c r="CJ43" s="657"/>
      <c r="CK43" s="657"/>
      <c r="CL43" s="657"/>
      <c r="CM43" s="657"/>
      <c r="CN43" s="657"/>
      <c r="CO43" s="657"/>
      <c r="CP43" s="657"/>
      <c r="CQ43" s="658"/>
      <c r="CR43" s="659">
        <v>468100</v>
      </c>
      <c r="CS43" s="695"/>
      <c r="CT43" s="695"/>
      <c r="CU43" s="695"/>
      <c r="CV43" s="695"/>
      <c r="CW43" s="695"/>
      <c r="CX43" s="695"/>
      <c r="CY43" s="696"/>
      <c r="CZ43" s="664">
        <v>0.4</v>
      </c>
      <c r="DA43" s="693"/>
      <c r="DB43" s="693"/>
      <c r="DC43" s="697"/>
      <c r="DD43" s="668">
        <v>458566</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15">
      <c r="B44" s="220" t="s">
        <v>344</v>
      </c>
      <c r="CD44" s="771" t="s">
        <v>296</v>
      </c>
      <c r="CE44" s="772"/>
      <c r="CF44" s="656" t="s">
        <v>345</v>
      </c>
      <c r="CG44" s="657"/>
      <c r="CH44" s="657"/>
      <c r="CI44" s="657"/>
      <c r="CJ44" s="657"/>
      <c r="CK44" s="657"/>
      <c r="CL44" s="657"/>
      <c r="CM44" s="657"/>
      <c r="CN44" s="657"/>
      <c r="CO44" s="657"/>
      <c r="CP44" s="657"/>
      <c r="CQ44" s="658"/>
      <c r="CR44" s="659">
        <v>16845459</v>
      </c>
      <c r="CS44" s="660"/>
      <c r="CT44" s="660"/>
      <c r="CU44" s="660"/>
      <c r="CV44" s="660"/>
      <c r="CW44" s="660"/>
      <c r="CX44" s="660"/>
      <c r="CY44" s="661"/>
      <c r="CZ44" s="664">
        <v>13.7</v>
      </c>
      <c r="DA44" s="665"/>
      <c r="DB44" s="665"/>
      <c r="DC44" s="760"/>
      <c r="DD44" s="668">
        <v>5269132</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15">
      <c r="CD45" s="773"/>
      <c r="CE45" s="774"/>
      <c r="CF45" s="656" t="s">
        <v>346</v>
      </c>
      <c r="CG45" s="657"/>
      <c r="CH45" s="657"/>
      <c r="CI45" s="657"/>
      <c r="CJ45" s="657"/>
      <c r="CK45" s="657"/>
      <c r="CL45" s="657"/>
      <c r="CM45" s="657"/>
      <c r="CN45" s="657"/>
      <c r="CO45" s="657"/>
      <c r="CP45" s="657"/>
      <c r="CQ45" s="658"/>
      <c r="CR45" s="659">
        <v>6954615</v>
      </c>
      <c r="CS45" s="695"/>
      <c r="CT45" s="695"/>
      <c r="CU45" s="695"/>
      <c r="CV45" s="695"/>
      <c r="CW45" s="695"/>
      <c r="CX45" s="695"/>
      <c r="CY45" s="696"/>
      <c r="CZ45" s="664">
        <v>5.6</v>
      </c>
      <c r="DA45" s="693"/>
      <c r="DB45" s="693"/>
      <c r="DC45" s="697"/>
      <c r="DD45" s="668">
        <v>262499</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15">
      <c r="CD46" s="773"/>
      <c r="CE46" s="774"/>
      <c r="CF46" s="656" t="s">
        <v>347</v>
      </c>
      <c r="CG46" s="657"/>
      <c r="CH46" s="657"/>
      <c r="CI46" s="657"/>
      <c r="CJ46" s="657"/>
      <c r="CK46" s="657"/>
      <c r="CL46" s="657"/>
      <c r="CM46" s="657"/>
      <c r="CN46" s="657"/>
      <c r="CO46" s="657"/>
      <c r="CP46" s="657"/>
      <c r="CQ46" s="658"/>
      <c r="CR46" s="659">
        <v>9888736</v>
      </c>
      <c r="CS46" s="660"/>
      <c r="CT46" s="660"/>
      <c r="CU46" s="660"/>
      <c r="CV46" s="660"/>
      <c r="CW46" s="660"/>
      <c r="CX46" s="660"/>
      <c r="CY46" s="661"/>
      <c r="CZ46" s="664">
        <v>8</v>
      </c>
      <c r="DA46" s="665"/>
      <c r="DB46" s="665"/>
      <c r="DC46" s="760"/>
      <c r="DD46" s="668">
        <v>5004525</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15">
      <c r="CD47" s="773"/>
      <c r="CE47" s="774"/>
      <c r="CF47" s="656" t="s">
        <v>348</v>
      </c>
      <c r="CG47" s="657"/>
      <c r="CH47" s="657"/>
      <c r="CI47" s="657"/>
      <c r="CJ47" s="657"/>
      <c r="CK47" s="657"/>
      <c r="CL47" s="657"/>
      <c r="CM47" s="657"/>
      <c r="CN47" s="657"/>
      <c r="CO47" s="657"/>
      <c r="CP47" s="657"/>
      <c r="CQ47" s="658"/>
      <c r="CR47" s="659" t="s">
        <v>174</v>
      </c>
      <c r="CS47" s="695"/>
      <c r="CT47" s="695"/>
      <c r="CU47" s="695"/>
      <c r="CV47" s="695"/>
      <c r="CW47" s="695"/>
      <c r="CX47" s="695"/>
      <c r="CY47" s="696"/>
      <c r="CZ47" s="664" t="s">
        <v>174</v>
      </c>
      <c r="DA47" s="693"/>
      <c r="DB47" s="693"/>
      <c r="DC47" s="697"/>
      <c r="DD47" s="668" t="s">
        <v>121</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x14ac:dyDescent="0.15">
      <c r="CD48" s="775"/>
      <c r="CE48" s="776"/>
      <c r="CF48" s="656" t="s">
        <v>349</v>
      </c>
      <c r="CG48" s="657"/>
      <c r="CH48" s="657"/>
      <c r="CI48" s="657"/>
      <c r="CJ48" s="657"/>
      <c r="CK48" s="657"/>
      <c r="CL48" s="657"/>
      <c r="CM48" s="657"/>
      <c r="CN48" s="657"/>
      <c r="CO48" s="657"/>
      <c r="CP48" s="657"/>
      <c r="CQ48" s="658"/>
      <c r="CR48" s="659" t="s">
        <v>121</v>
      </c>
      <c r="CS48" s="660"/>
      <c r="CT48" s="660"/>
      <c r="CU48" s="660"/>
      <c r="CV48" s="660"/>
      <c r="CW48" s="660"/>
      <c r="CX48" s="660"/>
      <c r="CY48" s="661"/>
      <c r="CZ48" s="664" t="s">
        <v>243</v>
      </c>
      <c r="DA48" s="665"/>
      <c r="DB48" s="665"/>
      <c r="DC48" s="760"/>
      <c r="DD48" s="668" t="s">
        <v>121</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15">
      <c r="CD49" s="704" t="s">
        <v>350</v>
      </c>
      <c r="CE49" s="705"/>
      <c r="CF49" s="705"/>
      <c r="CG49" s="705"/>
      <c r="CH49" s="705"/>
      <c r="CI49" s="705"/>
      <c r="CJ49" s="705"/>
      <c r="CK49" s="705"/>
      <c r="CL49" s="705"/>
      <c r="CM49" s="705"/>
      <c r="CN49" s="705"/>
      <c r="CO49" s="705"/>
      <c r="CP49" s="705"/>
      <c r="CQ49" s="706"/>
      <c r="CR49" s="739">
        <v>123358131</v>
      </c>
      <c r="CS49" s="729"/>
      <c r="CT49" s="729"/>
      <c r="CU49" s="729"/>
      <c r="CV49" s="729"/>
      <c r="CW49" s="729"/>
      <c r="CX49" s="729"/>
      <c r="CY49" s="761"/>
      <c r="CZ49" s="744">
        <v>100</v>
      </c>
      <c r="DA49" s="762"/>
      <c r="DB49" s="762"/>
      <c r="DC49" s="763"/>
      <c r="DD49" s="764">
        <v>76530690</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UJx/4MmoN98SEzPEjqdjToDd+CgWrUa5baM8lMu+V7o653750Ku1H8wYdPZvRpRp0x7wVZDYLIhxVw2YKTLRmQ==" saltValue="yodfLcP8ZP+hP1RKCsfRY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351</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352</v>
      </c>
      <c r="DK2" s="807"/>
      <c r="DL2" s="807"/>
      <c r="DM2" s="807"/>
      <c r="DN2" s="807"/>
      <c r="DO2" s="808"/>
      <c r="DP2" s="229"/>
      <c r="DQ2" s="806" t="s">
        <v>353</v>
      </c>
      <c r="DR2" s="807"/>
      <c r="DS2" s="807"/>
      <c r="DT2" s="807"/>
      <c r="DU2" s="807"/>
      <c r="DV2" s="807"/>
      <c r="DW2" s="807"/>
      <c r="DX2" s="807"/>
      <c r="DY2" s="807"/>
      <c r="DZ2" s="808"/>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09" t="s">
        <v>354</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355</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00" t="s">
        <v>356</v>
      </c>
      <c r="B5" s="801"/>
      <c r="C5" s="801"/>
      <c r="D5" s="801"/>
      <c r="E5" s="801"/>
      <c r="F5" s="801"/>
      <c r="G5" s="801"/>
      <c r="H5" s="801"/>
      <c r="I5" s="801"/>
      <c r="J5" s="801"/>
      <c r="K5" s="801"/>
      <c r="L5" s="801"/>
      <c r="M5" s="801"/>
      <c r="N5" s="801"/>
      <c r="O5" s="801"/>
      <c r="P5" s="802"/>
      <c r="Q5" s="777" t="s">
        <v>357</v>
      </c>
      <c r="R5" s="778"/>
      <c r="S5" s="778"/>
      <c r="T5" s="778"/>
      <c r="U5" s="779"/>
      <c r="V5" s="777" t="s">
        <v>358</v>
      </c>
      <c r="W5" s="778"/>
      <c r="X5" s="778"/>
      <c r="Y5" s="778"/>
      <c r="Z5" s="779"/>
      <c r="AA5" s="777" t="s">
        <v>359</v>
      </c>
      <c r="AB5" s="778"/>
      <c r="AC5" s="778"/>
      <c r="AD5" s="778"/>
      <c r="AE5" s="778"/>
      <c r="AF5" s="810" t="s">
        <v>360</v>
      </c>
      <c r="AG5" s="778"/>
      <c r="AH5" s="778"/>
      <c r="AI5" s="778"/>
      <c r="AJ5" s="789"/>
      <c r="AK5" s="778" t="s">
        <v>361</v>
      </c>
      <c r="AL5" s="778"/>
      <c r="AM5" s="778"/>
      <c r="AN5" s="778"/>
      <c r="AO5" s="779"/>
      <c r="AP5" s="777" t="s">
        <v>362</v>
      </c>
      <c r="AQ5" s="778"/>
      <c r="AR5" s="778"/>
      <c r="AS5" s="778"/>
      <c r="AT5" s="779"/>
      <c r="AU5" s="777" t="s">
        <v>363</v>
      </c>
      <c r="AV5" s="778"/>
      <c r="AW5" s="778"/>
      <c r="AX5" s="778"/>
      <c r="AY5" s="789"/>
      <c r="AZ5" s="236"/>
      <c r="BA5" s="236"/>
      <c r="BB5" s="236"/>
      <c r="BC5" s="236"/>
      <c r="BD5" s="236"/>
      <c r="BE5" s="237"/>
      <c r="BF5" s="237"/>
      <c r="BG5" s="237"/>
      <c r="BH5" s="237"/>
      <c r="BI5" s="237"/>
      <c r="BJ5" s="237"/>
      <c r="BK5" s="237"/>
      <c r="BL5" s="237"/>
      <c r="BM5" s="237"/>
      <c r="BN5" s="237"/>
      <c r="BO5" s="237"/>
      <c r="BP5" s="237"/>
      <c r="BQ5" s="800" t="s">
        <v>364</v>
      </c>
      <c r="BR5" s="801"/>
      <c r="BS5" s="801"/>
      <c r="BT5" s="801"/>
      <c r="BU5" s="801"/>
      <c r="BV5" s="801"/>
      <c r="BW5" s="801"/>
      <c r="BX5" s="801"/>
      <c r="BY5" s="801"/>
      <c r="BZ5" s="801"/>
      <c r="CA5" s="801"/>
      <c r="CB5" s="801"/>
      <c r="CC5" s="801"/>
      <c r="CD5" s="801"/>
      <c r="CE5" s="801"/>
      <c r="CF5" s="801"/>
      <c r="CG5" s="802"/>
      <c r="CH5" s="777" t="s">
        <v>365</v>
      </c>
      <c r="CI5" s="778"/>
      <c r="CJ5" s="778"/>
      <c r="CK5" s="778"/>
      <c r="CL5" s="779"/>
      <c r="CM5" s="777" t="s">
        <v>366</v>
      </c>
      <c r="CN5" s="778"/>
      <c r="CO5" s="778"/>
      <c r="CP5" s="778"/>
      <c r="CQ5" s="779"/>
      <c r="CR5" s="777" t="s">
        <v>367</v>
      </c>
      <c r="CS5" s="778"/>
      <c r="CT5" s="778"/>
      <c r="CU5" s="778"/>
      <c r="CV5" s="779"/>
      <c r="CW5" s="777" t="s">
        <v>368</v>
      </c>
      <c r="CX5" s="778"/>
      <c r="CY5" s="778"/>
      <c r="CZ5" s="778"/>
      <c r="DA5" s="779"/>
      <c r="DB5" s="777" t="s">
        <v>369</v>
      </c>
      <c r="DC5" s="778"/>
      <c r="DD5" s="778"/>
      <c r="DE5" s="778"/>
      <c r="DF5" s="779"/>
      <c r="DG5" s="783" t="s">
        <v>370</v>
      </c>
      <c r="DH5" s="784"/>
      <c r="DI5" s="784"/>
      <c r="DJ5" s="784"/>
      <c r="DK5" s="785"/>
      <c r="DL5" s="783" t="s">
        <v>371</v>
      </c>
      <c r="DM5" s="784"/>
      <c r="DN5" s="784"/>
      <c r="DO5" s="784"/>
      <c r="DP5" s="785"/>
      <c r="DQ5" s="777" t="s">
        <v>372</v>
      </c>
      <c r="DR5" s="778"/>
      <c r="DS5" s="778"/>
      <c r="DT5" s="778"/>
      <c r="DU5" s="779"/>
      <c r="DV5" s="777" t="s">
        <v>363</v>
      </c>
      <c r="DW5" s="778"/>
      <c r="DX5" s="778"/>
      <c r="DY5" s="778"/>
      <c r="DZ5" s="789"/>
      <c r="EA5" s="234"/>
    </row>
    <row r="6" spans="1:131" s="235"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15">
      <c r="A7" s="238">
        <v>1</v>
      </c>
      <c r="B7" s="791" t="s">
        <v>373</v>
      </c>
      <c r="C7" s="792"/>
      <c r="D7" s="792"/>
      <c r="E7" s="792"/>
      <c r="F7" s="792"/>
      <c r="G7" s="792"/>
      <c r="H7" s="792"/>
      <c r="I7" s="792"/>
      <c r="J7" s="792"/>
      <c r="K7" s="792"/>
      <c r="L7" s="792"/>
      <c r="M7" s="792"/>
      <c r="N7" s="792"/>
      <c r="O7" s="792"/>
      <c r="P7" s="793"/>
      <c r="Q7" s="794">
        <v>127529</v>
      </c>
      <c r="R7" s="795"/>
      <c r="S7" s="795"/>
      <c r="T7" s="795"/>
      <c r="U7" s="795"/>
      <c r="V7" s="795">
        <v>123458</v>
      </c>
      <c r="W7" s="795"/>
      <c r="X7" s="795"/>
      <c r="Y7" s="795"/>
      <c r="Z7" s="795"/>
      <c r="AA7" s="795">
        <v>4070</v>
      </c>
      <c r="AB7" s="795"/>
      <c r="AC7" s="795"/>
      <c r="AD7" s="795"/>
      <c r="AE7" s="796"/>
      <c r="AF7" s="797">
        <v>2526</v>
      </c>
      <c r="AG7" s="798"/>
      <c r="AH7" s="798"/>
      <c r="AI7" s="798"/>
      <c r="AJ7" s="799"/>
      <c r="AK7" s="834">
        <v>2307</v>
      </c>
      <c r="AL7" s="835"/>
      <c r="AM7" s="835"/>
      <c r="AN7" s="835"/>
      <c r="AO7" s="835"/>
      <c r="AP7" s="835">
        <v>47907</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584</v>
      </c>
      <c r="BT7" s="839"/>
      <c r="BU7" s="839"/>
      <c r="BV7" s="839"/>
      <c r="BW7" s="839"/>
      <c r="BX7" s="839"/>
      <c r="BY7" s="839"/>
      <c r="BZ7" s="839"/>
      <c r="CA7" s="839"/>
      <c r="CB7" s="839"/>
      <c r="CC7" s="839"/>
      <c r="CD7" s="839"/>
      <c r="CE7" s="839"/>
      <c r="CF7" s="839"/>
      <c r="CG7" s="840"/>
      <c r="CH7" s="831">
        <v>-1</v>
      </c>
      <c r="CI7" s="832"/>
      <c r="CJ7" s="832"/>
      <c r="CK7" s="832"/>
      <c r="CL7" s="833"/>
      <c r="CM7" s="831">
        <v>246</v>
      </c>
      <c r="CN7" s="832"/>
      <c r="CO7" s="832"/>
      <c r="CP7" s="832"/>
      <c r="CQ7" s="833"/>
      <c r="CR7" s="831">
        <v>200</v>
      </c>
      <c r="CS7" s="832"/>
      <c r="CT7" s="832"/>
      <c r="CU7" s="832"/>
      <c r="CV7" s="833"/>
      <c r="CW7" s="831">
        <v>37</v>
      </c>
      <c r="CX7" s="832"/>
      <c r="CY7" s="832"/>
      <c r="CZ7" s="832"/>
      <c r="DA7" s="833"/>
      <c r="DB7" s="831" t="s">
        <v>572</v>
      </c>
      <c r="DC7" s="832"/>
      <c r="DD7" s="832"/>
      <c r="DE7" s="832"/>
      <c r="DF7" s="833"/>
      <c r="DG7" s="831" t="s">
        <v>572</v>
      </c>
      <c r="DH7" s="832"/>
      <c r="DI7" s="832"/>
      <c r="DJ7" s="832"/>
      <c r="DK7" s="833"/>
      <c r="DL7" s="831" t="s">
        <v>572</v>
      </c>
      <c r="DM7" s="832"/>
      <c r="DN7" s="832"/>
      <c r="DO7" s="832"/>
      <c r="DP7" s="833"/>
      <c r="DQ7" s="831" t="s">
        <v>572</v>
      </c>
      <c r="DR7" s="832"/>
      <c r="DS7" s="832"/>
      <c r="DT7" s="832"/>
      <c r="DU7" s="833"/>
      <c r="DV7" s="812"/>
      <c r="DW7" s="813"/>
      <c r="DX7" s="813"/>
      <c r="DY7" s="813"/>
      <c r="DZ7" s="814"/>
      <c r="EA7" s="234"/>
    </row>
    <row r="8" spans="1:131" s="235" customFormat="1" ht="26.25" customHeight="1" x14ac:dyDescent="0.15">
      <c r="A8" s="241">
        <v>2</v>
      </c>
      <c r="B8" s="815" t="s">
        <v>374</v>
      </c>
      <c r="C8" s="816"/>
      <c r="D8" s="816"/>
      <c r="E8" s="816"/>
      <c r="F8" s="816"/>
      <c r="G8" s="816"/>
      <c r="H8" s="816"/>
      <c r="I8" s="816"/>
      <c r="J8" s="816"/>
      <c r="K8" s="816"/>
      <c r="L8" s="816"/>
      <c r="M8" s="816"/>
      <c r="N8" s="816"/>
      <c r="O8" s="816"/>
      <c r="P8" s="817"/>
      <c r="Q8" s="818">
        <v>724</v>
      </c>
      <c r="R8" s="819"/>
      <c r="S8" s="819"/>
      <c r="T8" s="819"/>
      <c r="U8" s="819"/>
      <c r="V8" s="819">
        <v>10</v>
      </c>
      <c r="W8" s="819"/>
      <c r="X8" s="819"/>
      <c r="Y8" s="819"/>
      <c r="Z8" s="819"/>
      <c r="AA8" s="819">
        <v>714</v>
      </c>
      <c r="AB8" s="819"/>
      <c r="AC8" s="819"/>
      <c r="AD8" s="819"/>
      <c r="AE8" s="820"/>
      <c r="AF8" s="821" t="s">
        <v>375</v>
      </c>
      <c r="AG8" s="822"/>
      <c r="AH8" s="822"/>
      <c r="AI8" s="822"/>
      <c r="AJ8" s="823"/>
      <c r="AK8" s="824" t="s">
        <v>572</v>
      </c>
      <c r="AL8" s="825"/>
      <c r="AM8" s="825"/>
      <c r="AN8" s="825"/>
      <c r="AO8" s="825"/>
      <c r="AP8" s="825" t="s">
        <v>572</v>
      </c>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t="s">
        <v>585</v>
      </c>
      <c r="BT8" s="829"/>
      <c r="BU8" s="829"/>
      <c r="BV8" s="829"/>
      <c r="BW8" s="829"/>
      <c r="BX8" s="829"/>
      <c r="BY8" s="829"/>
      <c r="BZ8" s="829"/>
      <c r="CA8" s="829"/>
      <c r="CB8" s="829"/>
      <c r="CC8" s="829"/>
      <c r="CD8" s="829"/>
      <c r="CE8" s="829"/>
      <c r="CF8" s="829"/>
      <c r="CG8" s="830"/>
      <c r="CH8" s="841">
        <v>-23</v>
      </c>
      <c r="CI8" s="842"/>
      <c r="CJ8" s="842"/>
      <c r="CK8" s="842"/>
      <c r="CL8" s="843"/>
      <c r="CM8" s="841">
        <v>151</v>
      </c>
      <c r="CN8" s="842"/>
      <c r="CO8" s="842"/>
      <c r="CP8" s="842"/>
      <c r="CQ8" s="843"/>
      <c r="CR8" s="841">
        <v>100</v>
      </c>
      <c r="CS8" s="842"/>
      <c r="CT8" s="842"/>
      <c r="CU8" s="842"/>
      <c r="CV8" s="843"/>
      <c r="CW8" s="841" t="s">
        <v>572</v>
      </c>
      <c r="CX8" s="842"/>
      <c r="CY8" s="842"/>
      <c r="CZ8" s="842"/>
      <c r="DA8" s="843"/>
      <c r="DB8" s="841" t="s">
        <v>594</v>
      </c>
      <c r="DC8" s="842"/>
      <c r="DD8" s="842"/>
      <c r="DE8" s="842"/>
      <c r="DF8" s="843"/>
      <c r="DG8" s="841" t="s">
        <v>594</v>
      </c>
      <c r="DH8" s="842"/>
      <c r="DI8" s="842"/>
      <c r="DJ8" s="842"/>
      <c r="DK8" s="843"/>
      <c r="DL8" s="841" t="s">
        <v>594</v>
      </c>
      <c r="DM8" s="842"/>
      <c r="DN8" s="842"/>
      <c r="DO8" s="842"/>
      <c r="DP8" s="843"/>
      <c r="DQ8" s="841" t="s">
        <v>594</v>
      </c>
      <c r="DR8" s="842"/>
      <c r="DS8" s="842"/>
      <c r="DT8" s="842"/>
      <c r="DU8" s="843"/>
      <c r="DV8" s="844"/>
      <c r="DW8" s="845"/>
      <c r="DX8" s="845"/>
      <c r="DY8" s="845"/>
      <c r="DZ8" s="846"/>
      <c r="EA8" s="234"/>
    </row>
    <row r="9" spans="1:131" s="235" customFormat="1" ht="26.25" customHeight="1" x14ac:dyDescent="0.15">
      <c r="A9" s="241">
        <v>3</v>
      </c>
      <c r="B9" s="815" t="s">
        <v>376</v>
      </c>
      <c r="C9" s="816"/>
      <c r="D9" s="816"/>
      <c r="E9" s="816"/>
      <c r="F9" s="816"/>
      <c r="G9" s="816"/>
      <c r="H9" s="816"/>
      <c r="I9" s="816"/>
      <c r="J9" s="816"/>
      <c r="K9" s="816"/>
      <c r="L9" s="816"/>
      <c r="M9" s="816"/>
      <c r="N9" s="816"/>
      <c r="O9" s="816"/>
      <c r="P9" s="817"/>
      <c r="Q9" s="818">
        <v>64</v>
      </c>
      <c r="R9" s="819"/>
      <c r="S9" s="819"/>
      <c r="T9" s="819"/>
      <c r="U9" s="819"/>
      <c r="V9" s="819">
        <v>56</v>
      </c>
      <c r="W9" s="819"/>
      <c r="X9" s="819"/>
      <c r="Y9" s="819"/>
      <c r="Z9" s="819"/>
      <c r="AA9" s="819">
        <v>8</v>
      </c>
      <c r="AB9" s="819"/>
      <c r="AC9" s="819"/>
      <c r="AD9" s="819"/>
      <c r="AE9" s="820"/>
      <c r="AF9" s="821">
        <v>8</v>
      </c>
      <c r="AG9" s="822"/>
      <c r="AH9" s="822"/>
      <c r="AI9" s="822"/>
      <c r="AJ9" s="823"/>
      <c r="AK9" s="824">
        <v>22</v>
      </c>
      <c r="AL9" s="825"/>
      <c r="AM9" s="825"/>
      <c r="AN9" s="825"/>
      <c r="AO9" s="825"/>
      <c r="AP9" s="825" t="s">
        <v>572</v>
      </c>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t="s">
        <v>586</v>
      </c>
      <c r="BT9" s="829"/>
      <c r="BU9" s="829"/>
      <c r="BV9" s="829"/>
      <c r="BW9" s="829"/>
      <c r="BX9" s="829"/>
      <c r="BY9" s="829"/>
      <c r="BZ9" s="829"/>
      <c r="CA9" s="829"/>
      <c r="CB9" s="829"/>
      <c r="CC9" s="829"/>
      <c r="CD9" s="829"/>
      <c r="CE9" s="829"/>
      <c r="CF9" s="829"/>
      <c r="CG9" s="830"/>
      <c r="CH9" s="841">
        <v>2</v>
      </c>
      <c r="CI9" s="842"/>
      <c r="CJ9" s="842"/>
      <c r="CK9" s="842"/>
      <c r="CL9" s="843"/>
      <c r="CM9" s="841">
        <v>116</v>
      </c>
      <c r="CN9" s="842"/>
      <c r="CO9" s="842"/>
      <c r="CP9" s="842"/>
      <c r="CQ9" s="843"/>
      <c r="CR9" s="841">
        <v>200</v>
      </c>
      <c r="CS9" s="842"/>
      <c r="CT9" s="842"/>
      <c r="CU9" s="842"/>
      <c r="CV9" s="843"/>
      <c r="CW9" s="841" t="s">
        <v>573</v>
      </c>
      <c r="CX9" s="842"/>
      <c r="CY9" s="842"/>
      <c r="CZ9" s="842"/>
      <c r="DA9" s="843"/>
      <c r="DB9" s="841" t="s">
        <v>593</v>
      </c>
      <c r="DC9" s="842"/>
      <c r="DD9" s="842"/>
      <c r="DE9" s="842"/>
      <c r="DF9" s="843"/>
      <c r="DG9" s="841" t="s">
        <v>593</v>
      </c>
      <c r="DH9" s="842"/>
      <c r="DI9" s="842"/>
      <c r="DJ9" s="842"/>
      <c r="DK9" s="843"/>
      <c r="DL9" s="841" t="s">
        <v>593</v>
      </c>
      <c r="DM9" s="842"/>
      <c r="DN9" s="842"/>
      <c r="DO9" s="842"/>
      <c r="DP9" s="843"/>
      <c r="DQ9" s="841" t="s">
        <v>593</v>
      </c>
      <c r="DR9" s="842"/>
      <c r="DS9" s="842"/>
      <c r="DT9" s="842"/>
      <c r="DU9" s="843"/>
      <c r="DV9" s="844"/>
      <c r="DW9" s="845"/>
      <c r="DX9" s="845"/>
      <c r="DY9" s="845"/>
      <c r="DZ9" s="846"/>
      <c r="EA9" s="234"/>
    </row>
    <row r="10" spans="1:131" s="235" customFormat="1" ht="26.25" customHeight="1" x14ac:dyDescent="0.15">
      <c r="A10" s="241">
        <v>4</v>
      </c>
      <c r="B10" s="815" t="s">
        <v>377</v>
      </c>
      <c r="C10" s="816"/>
      <c r="D10" s="816"/>
      <c r="E10" s="816"/>
      <c r="F10" s="816"/>
      <c r="G10" s="816"/>
      <c r="H10" s="816"/>
      <c r="I10" s="816"/>
      <c r="J10" s="816"/>
      <c r="K10" s="816"/>
      <c r="L10" s="816"/>
      <c r="M10" s="816"/>
      <c r="N10" s="816"/>
      <c r="O10" s="816"/>
      <c r="P10" s="817"/>
      <c r="Q10" s="818">
        <v>33</v>
      </c>
      <c r="R10" s="819"/>
      <c r="S10" s="819"/>
      <c r="T10" s="819"/>
      <c r="U10" s="819"/>
      <c r="V10" s="819">
        <v>30</v>
      </c>
      <c r="W10" s="819"/>
      <c r="X10" s="819"/>
      <c r="Y10" s="819"/>
      <c r="Z10" s="819"/>
      <c r="AA10" s="819">
        <v>3</v>
      </c>
      <c r="AB10" s="819"/>
      <c r="AC10" s="819"/>
      <c r="AD10" s="819"/>
      <c r="AE10" s="820"/>
      <c r="AF10" s="821">
        <v>3</v>
      </c>
      <c r="AG10" s="822"/>
      <c r="AH10" s="822"/>
      <c r="AI10" s="822"/>
      <c r="AJ10" s="823"/>
      <c r="AK10" s="824">
        <v>9</v>
      </c>
      <c r="AL10" s="825"/>
      <c r="AM10" s="825"/>
      <c r="AN10" s="825"/>
      <c r="AO10" s="825"/>
      <c r="AP10" s="825" t="s">
        <v>573</v>
      </c>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t="s">
        <v>587</v>
      </c>
      <c r="BT10" s="829"/>
      <c r="BU10" s="829"/>
      <c r="BV10" s="829"/>
      <c r="BW10" s="829"/>
      <c r="BX10" s="829"/>
      <c r="BY10" s="829"/>
      <c r="BZ10" s="829"/>
      <c r="CA10" s="829"/>
      <c r="CB10" s="829"/>
      <c r="CC10" s="829"/>
      <c r="CD10" s="829"/>
      <c r="CE10" s="829"/>
      <c r="CF10" s="829"/>
      <c r="CG10" s="830"/>
      <c r="CH10" s="841">
        <v>-4</v>
      </c>
      <c r="CI10" s="842"/>
      <c r="CJ10" s="842"/>
      <c r="CK10" s="842"/>
      <c r="CL10" s="843"/>
      <c r="CM10" s="841">
        <v>234</v>
      </c>
      <c r="CN10" s="842"/>
      <c r="CO10" s="842"/>
      <c r="CP10" s="842"/>
      <c r="CQ10" s="843"/>
      <c r="CR10" s="841">
        <v>200</v>
      </c>
      <c r="CS10" s="842"/>
      <c r="CT10" s="842"/>
      <c r="CU10" s="842"/>
      <c r="CV10" s="843"/>
      <c r="CW10" s="841">
        <v>8</v>
      </c>
      <c r="CX10" s="842"/>
      <c r="CY10" s="842"/>
      <c r="CZ10" s="842"/>
      <c r="DA10" s="843"/>
      <c r="DB10" s="841" t="s">
        <v>594</v>
      </c>
      <c r="DC10" s="842"/>
      <c r="DD10" s="842"/>
      <c r="DE10" s="842"/>
      <c r="DF10" s="843"/>
      <c r="DG10" s="841" t="s">
        <v>594</v>
      </c>
      <c r="DH10" s="842"/>
      <c r="DI10" s="842"/>
      <c r="DJ10" s="842"/>
      <c r="DK10" s="843"/>
      <c r="DL10" s="841" t="s">
        <v>594</v>
      </c>
      <c r="DM10" s="842"/>
      <c r="DN10" s="842"/>
      <c r="DO10" s="842"/>
      <c r="DP10" s="843"/>
      <c r="DQ10" s="841" t="s">
        <v>594</v>
      </c>
      <c r="DR10" s="842"/>
      <c r="DS10" s="842"/>
      <c r="DT10" s="842"/>
      <c r="DU10" s="843"/>
      <c r="DV10" s="844"/>
      <c r="DW10" s="845"/>
      <c r="DX10" s="845"/>
      <c r="DY10" s="845"/>
      <c r="DZ10" s="846"/>
      <c r="EA10" s="234"/>
    </row>
    <row r="11" spans="1:131" s="235" customFormat="1" ht="26.25" customHeight="1" x14ac:dyDescent="0.15">
      <c r="A11" s="241">
        <v>5</v>
      </c>
      <c r="B11" s="815" t="s">
        <v>378</v>
      </c>
      <c r="C11" s="816"/>
      <c r="D11" s="816"/>
      <c r="E11" s="816"/>
      <c r="F11" s="816"/>
      <c r="G11" s="816"/>
      <c r="H11" s="816"/>
      <c r="I11" s="816"/>
      <c r="J11" s="816"/>
      <c r="K11" s="816"/>
      <c r="L11" s="816"/>
      <c r="M11" s="816"/>
      <c r="N11" s="816"/>
      <c r="O11" s="816"/>
      <c r="P11" s="817"/>
      <c r="Q11" s="818">
        <v>312</v>
      </c>
      <c r="R11" s="819"/>
      <c r="S11" s="819"/>
      <c r="T11" s="819"/>
      <c r="U11" s="819"/>
      <c r="V11" s="819">
        <v>312</v>
      </c>
      <c r="W11" s="819"/>
      <c r="X11" s="819"/>
      <c r="Y11" s="819"/>
      <c r="Z11" s="819"/>
      <c r="AA11" s="819" t="s">
        <v>601</v>
      </c>
      <c r="AB11" s="819"/>
      <c r="AC11" s="819"/>
      <c r="AD11" s="819"/>
      <c r="AE11" s="820"/>
      <c r="AF11" s="821" t="s">
        <v>375</v>
      </c>
      <c r="AG11" s="822"/>
      <c r="AH11" s="822"/>
      <c r="AI11" s="822"/>
      <c r="AJ11" s="823"/>
      <c r="AK11" s="824" t="s">
        <v>572</v>
      </c>
      <c r="AL11" s="825"/>
      <c r="AM11" s="825"/>
      <c r="AN11" s="825"/>
      <c r="AO11" s="825"/>
      <c r="AP11" s="825" t="s">
        <v>573</v>
      </c>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t="s">
        <v>588</v>
      </c>
      <c r="BT11" s="829"/>
      <c r="BU11" s="829"/>
      <c r="BV11" s="829"/>
      <c r="BW11" s="829"/>
      <c r="BX11" s="829"/>
      <c r="BY11" s="829"/>
      <c r="BZ11" s="829"/>
      <c r="CA11" s="829"/>
      <c r="CB11" s="829"/>
      <c r="CC11" s="829"/>
      <c r="CD11" s="829"/>
      <c r="CE11" s="829"/>
      <c r="CF11" s="829"/>
      <c r="CG11" s="830"/>
      <c r="CH11" s="841">
        <v>170</v>
      </c>
      <c r="CI11" s="842"/>
      <c r="CJ11" s="842"/>
      <c r="CK11" s="842"/>
      <c r="CL11" s="843"/>
      <c r="CM11" s="841">
        <v>4213</v>
      </c>
      <c r="CN11" s="842"/>
      <c r="CO11" s="842"/>
      <c r="CP11" s="842"/>
      <c r="CQ11" s="843"/>
      <c r="CR11" s="841">
        <v>41</v>
      </c>
      <c r="CS11" s="842"/>
      <c r="CT11" s="842"/>
      <c r="CU11" s="842"/>
      <c r="CV11" s="843"/>
      <c r="CW11" s="841" t="s">
        <v>572</v>
      </c>
      <c r="CX11" s="842"/>
      <c r="CY11" s="842"/>
      <c r="CZ11" s="842"/>
      <c r="DA11" s="843"/>
      <c r="DB11" s="841" t="s">
        <v>595</v>
      </c>
      <c r="DC11" s="842"/>
      <c r="DD11" s="842"/>
      <c r="DE11" s="842"/>
      <c r="DF11" s="843"/>
      <c r="DG11" s="841" t="s">
        <v>595</v>
      </c>
      <c r="DH11" s="842"/>
      <c r="DI11" s="842"/>
      <c r="DJ11" s="842"/>
      <c r="DK11" s="843"/>
      <c r="DL11" s="841" t="s">
        <v>595</v>
      </c>
      <c r="DM11" s="842"/>
      <c r="DN11" s="842"/>
      <c r="DO11" s="842"/>
      <c r="DP11" s="843"/>
      <c r="DQ11" s="841" t="s">
        <v>595</v>
      </c>
      <c r="DR11" s="842"/>
      <c r="DS11" s="842"/>
      <c r="DT11" s="842"/>
      <c r="DU11" s="843"/>
      <c r="DV11" s="844"/>
      <c r="DW11" s="845"/>
      <c r="DX11" s="845"/>
      <c r="DY11" s="845"/>
      <c r="DZ11" s="846"/>
      <c r="EA11" s="234"/>
    </row>
    <row r="12" spans="1:131" s="235" customFormat="1" ht="26.25" customHeight="1" x14ac:dyDescent="0.15">
      <c r="A12" s="241">
        <v>6</v>
      </c>
      <c r="B12" s="815" t="s">
        <v>379</v>
      </c>
      <c r="C12" s="816"/>
      <c r="D12" s="816"/>
      <c r="E12" s="816"/>
      <c r="F12" s="816"/>
      <c r="G12" s="816"/>
      <c r="H12" s="816"/>
      <c r="I12" s="816"/>
      <c r="J12" s="816"/>
      <c r="K12" s="816"/>
      <c r="L12" s="816"/>
      <c r="M12" s="816"/>
      <c r="N12" s="816"/>
      <c r="O12" s="816"/>
      <c r="P12" s="817"/>
      <c r="Q12" s="818">
        <v>3538</v>
      </c>
      <c r="R12" s="819"/>
      <c r="S12" s="819"/>
      <c r="T12" s="819"/>
      <c r="U12" s="819"/>
      <c r="V12" s="819">
        <v>3538</v>
      </c>
      <c r="W12" s="819"/>
      <c r="X12" s="819"/>
      <c r="Y12" s="819"/>
      <c r="Z12" s="819"/>
      <c r="AA12" s="819" t="s">
        <v>601</v>
      </c>
      <c r="AB12" s="819"/>
      <c r="AC12" s="819"/>
      <c r="AD12" s="819"/>
      <c r="AE12" s="820"/>
      <c r="AF12" s="821" t="s">
        <v>380</v>
      </c>
      <c r="AG12" s="822"/>
      <c r="AH12" s="822"/>
      <c r="AI12" s="822"/>
      <c r="AJ12" s="823"/>
      <c r="AK12" s="824" t="s">
        <v>572</v>
      </c>
      <c r="AL12" s="825"/>
      <c r="AM12" s="825"/>
      <c r="AN12" s="825"/>
      <c r="AO12" s="825"/>
      <c r="AP12" s="825">
        <v>7251</v>
      </c>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t="s">
        <v>589</v>
      </c>
      <c r="BT12" s="829"/>
      <c r="BU12" s="829"/>
      <c r="BV12" s="829"/>
      <c r="BW12" s="829"/>
      <c r="BX12" s="829"/>
      <c r="BY12" s="829"/>
      <c r="BZ12" s="829"/>
      <c r="CA12" s="829"/>
      <c r="CB12" s="829"/>
      <c r="CC12" s="829"/>
      <c r="CD12" s="829"/>
      <c r="CE12" s="829"/>
      <c r="CF12" s="829"/>
      <c r="CG12" s="830"/>
      <c r="CH12" s="841">
        <v>-2</v>
      </c>
      <c r="CI12" s="842"/>
      <c r="CJ12" s="842"/>
      <c r="CK12" s="842"/>
      <c r="CL12" s="843"/>
      <c r="CM12" s="841">
        <v>1258</v>
      </c>
      <c r="CN12" s="842"/>
      <c r="CO12" s="842"/>
      <c r="CP12" s="842"/>
      <c r="CQ12" s="843"/>
      <c r="CR12" s="841">
        <v>539</v>
      </c>
      <c r="CS12" s="842"/>
      <c r="CT12" s="842"/>
      <c r="CU12" s="842"/>
      <c r="CV12" s="843"/>
      <c r="CW12" s="841" t="s">
        <v>573</v>
      </c>
      <c r="CX12" s="842"/>
      <c r="CY12" s="842"/>
      <c r="CZ12" s="842"/>
      <c r="DA12" s="843"/>
      <c r="DB12" s="841" t="s">
        <v>572</v>
      </c>
      <c r="DC12" s="842"/>
      <c r="DD12" s="842"/>
      <c r="DE12" s="842"/>
      <c r="DF12" s="843"/>
      <c r="DG12" s="841" t="s">
        <v>572</v>
      </c>
      <c r="DH12" s="842"/>
      <c r="DI12" s="842"/>
      <c r="DJ12" s="842"/>
      <c r="DK12" s="843"/>
      <c r="DL12" s="841" t="s">
        <v>572</v>
      </c>
      <c r="DM12" s="842"/>
      <c r="DN12" s="842"/>
      <c r="DO12" s="842"/>
      <c r="DP12" s="843"/>
      <c r="DQ12" s="841" t="s">
        <v>572</v>
      </c>
      <c r="DR12" s="842"/>
      <c r="DS12" s="842"/>
      <c r="DT12" s="842"/>
      <c r="DU12" s="843"/>
      <c r="DV12" s="844"/>
      <c r="DW12" s="845"/>
      <c r="DX12" s="845"/>
      <c r="DY12" s="845"/>
      <c r="DZ12" s="846"/>
      <c r="EA12" s="234"/>
    </row>
    <row r="13" spans="1:131" s="235" customFormat="1" ht="26.25" customHeight="1" x14ac:dyDescent="0.15">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t="s">
        <v>592</v>
      </c>
      <c r="BS13" s="828" t="s">
        <v>590</v>
      </c>
      <c r="BT13" s="829"/>
      <c r="BU13" s="829"/>
      <c r="BV13" s="829"/>
      <c r="BW13" s="829"/>
      <c r="BX13" s="829"/>
      <c r="BY13" s="829"/>
      <c r="BZ13" s="829"/>
      <c r="CA13" s="829"/>
      <c r="CB13" s="829"/>
      <c r="CC13" s="829"/>
      <c r="CD13" s="829"/>
      <c r="CE13" s="829"/>
      <c r="CF13" s="829"/>
      <c r="CG13" s="830"/>
      <c r="CH13" s="841">
        <v>-304</v>
      </c>
      <c r="CI13" s="842"/>
      <c r="CJ13" s="842"/>
      <c r="CK13" s="842"/>
      <c r="CL13" s="843"/>
      <c r="CM13" s="841">
        <v>3416</v>
      </c>
      <c r="CN13" s="842"/>
      <c r="CO13" s="842"/>
      <c r="CP13" s="842"/>
      <c r="CQ13" s="843"/>
      <c r="CR13" s="841">
        <v>3301</v>
      </c>
      <c r="CS13" s="842"/>
      <c r="CT13" s="842"/>
      <c r="CU13" s="842"/>
      <c r="CV13" s="843"/>
      <c r="CW13" s="841">
        <v>682</v>
      </c>
      <c r="CX13" s="842"/>
      <c r="CY13" s="842"/>
      <c r="CZ13" s="842"/>
      <c r="DA13" s="843"/>
      <c r="DB13" s="841">
        <v>7251</v>
      </c>
      <c r="DC13" s="842"/>
      <c r="DD13" s="842"/>
      <c r="DE13" s="842"/>
      <c r="DF13" s="843"/>
      <c r="DG13" s="841" t="s">
        <v>572</v>
      </c>
      <c r="DH13" s="842"/>
      <c r="DI13" s="842"/>
      <c r="DJ13" s="842"/>
      <c r="DK13" s="843"/>
      <c r="DL13" s="841" t="s">
        <v>572</v>
      </c>
      <c r="DM13" s="842"/>
      <c r="DN13" s="842"/>
      <c r="DO13" s="842"/>
      <c r="DP13" s="843"/>
      <c r="DQ13" s="841" t="s">
        <v>572</v>
      </c>
      <c r="DR13" s="842"/>
      <c r="DS13" s="842"/>
      <c r="DT13" s="842"/>
      <c r="DU13" s="843"/>
      <c r="DV13" s="844"/>
      <c r="DW13" s="845"/>
      <c r="DX13" s="845"/>
      <c r="DY13" s="845"/>
      <c r="DZ13" s="846"/>
      <c r="EA13" s="234"/>
    </row>
    <row r="14" spans="1:131" s="235" customFormat="1" ht="26.25" customHeight="1" x14ac:dyDescent="0.15">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t="s">
        <v>591</v>
      </c>
      <c r="BT14" s="829"/>
      <c r="BU14" s="829"/>
      <c r="BV14" s="829"/>
      <c r="BW14" s="829"/>
      <c r="BX14" s="829"/>
      <c r="BY14" s="829"/>
      <c r="BZ14" s="829"/>
      <c r="CA14" s="829"/>
      <c r="CB14" s="829"/>
      <c r="CC14" s="829"/>
      <c r="CD14" s="829"/>
      <c r="CE14" s="829"/>
      <c r="CF14" s="829"/>
      <c r="CG14" s="830"/>
      <c r="CH14" s="841">
        <v>-638</v>
      </c>
      <c r="CI14" s="842"/>
      <c r="CJ14" s="842"/>
      <c r="CK14" s="842"/>
      <c r="CL14" s="843"/>
      <c r="CM14" s="841">
        <v>13000</v>
      </c>
      <c r="CN14" s="842"/>
      <c r="CO14" s="842"/>
      <c r="CP14" s="842"/>
      <c r="CQ14" s="843"/>
      <c r="CR14" s="841">
        <v>503</v>
      </c>
      <c r="CS14" s="842"/>
      <c r="CT14" s="842"/>
      <c r="CU14" s="842"/>
      <c r="CV14" s="843"/>
      <c r="CW14" s="841">
        <v>41</v>
      </c>
      <c r="CX14" s="842"/>
      <c r="CY14" s="842"/>
      <c r="CZ14" s="842"/>
      <c r="DA14" s="843"/>
      <c r="DB14" s="841">
        <v>1293</v>
      </c>
      <c r="DC14" s="842"/>
      <c r="DD14" s="842"/>
      <c r="DE14" s="842"/>
      <c r="DF14" s="843"/>
      <c r="DG14" s="841" t="s">
        <v>572</v>
      </c>
      <c r="DH14" s="842"/>
      <c r="DI14" s="842"/>
      <c r="DJ14" s="842"/>
      <c r="DK14" s="843"/>
      <c r="DL14" s="841" t="s">
        <v>572</v>
      </c>
      <c r="DM14" s="842"/>
      <c r="DN14" s="842"/>
      <c r="DO14" s="842"/>
      <c r="DP14" s="843"/>
      <c r="DQ14" s="841" t="s">
        <v>572</v>
      </c>
      <c r="DR14" s="842"/>
      <c r="DS14" s="842"/>
      <c r="DT14" s="842"/>
      <c r="DU14" s="843"/>
      <c r="DV14" s="844"/>
      <c r="DW14" s="845"/>
      <c r="DX14" s="845"/>
      <c r="DY14" s="845"/>
      <c r="DZ14" s="846"/>
      <c r="EA14" s="234"/>
    </row>
    <row r="15" spans="1:131" s="235" customFormat="1" ht="26.25" customHeight="1" x14ac:dyDescent="0.15">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15">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15">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15">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15">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15">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15">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381</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
      <c r="A23" s="244" t="s">
        <v>382</v>
      </c>
      <c r="B23" s="850" t="s">
        <v>383</v>
      </c>
      <c r="C23" s="851"/>
      <c r="D23" s="851"/>
      <c r="E23" s="851"/>
      <c r="F23" s="851"/>
      <c r="G23" s="851"/>
      <c r="H23" s="851"/>
      <c r="I23" s="851"/>
      <c r="J23" s="851"/>
      <c r="K23" s="851"/>
      <c r="L23" s="851"/>
      <c r="M23" s="851"/>
      <c r="N23" s="851"/>
      <c r="O23" s="851"/>
      <c r="P23" s="852"/>
      <c r="Q23" s="853">
        <v>132088</v>
      </c>
      <c r="R23" s="854"/>
      <c r="S23" s="854"/>
      <c r="T23" s="854"/>
      <c r="U23" s="854"/>
      <c r="V23" s="854">
        <v>127292</v>
      </c>
      <c r="W23" s="854"/>
      <c r="X23" s="854"/>
      <c r="Y23" s="854"/>
      <c r="Z23" s="854"/>
      <c r="AA23" s="854">
        <v>4795</v>
      </c>
      <c r="AB23" s="854"/>
      <c r="AC23" s="854"/>
      <c r="AD23" s="854"/>
      <c r="AE23" s="855"/>
      <c r="AF23" s="856">
        <v>2537</v>
      </c>
      <c r="AG23" s="854"/>
      <c r="AH23" s="854"/>
      <c r="AI23" s="854"/>
      <c r="AJ23" s="857"/>
      <c r="AK23" s="858"/>
      <c r="AL23" s="859"/>
      <c r="AM23" s="859"/>
      <c r="AN23" s="859"/>
      <c r="AO23" s="859"/>
      <c r="AP23" s="854">
        <v>55158</v>
      </c>
      <c r="AQ23" s="854"/>
      <c r="AR23" s="854"/>
      <c r="AS23" s="854"/>
      <c r="AT23" s="854"/>
      <c r="AU23" s="860"/>
      <c r="AV23" s="860"/>
      <c r="AW23" s="860"/>
      <c r="AX23" s="860"/>
      <c r="AY23" s="861"/>
      <c r="AZ23" s="869" t="s">
        <v>380</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15">
      <c r="A24" s="868" t="s">
        <v>384</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
      <c r="A25" s="809" t="s">
        <v>385</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15">
      <c r="A26" s="800" t="s">
        <v>356</v>
      </c>
      <c r="B26" s="801"/>
      <c r="C26" s="801"/>
      <c r="D26" s="801"/>
      <c r="E26" s="801"/>
      <c r="F26" s="801"/>
      <c r="G26" s="801"/>
      <c r="H26" s="801"/>
      <c r="I26" s="801"/>
      <c r="J26" s="801"/>
      <c r="K26" s="801"/>
      <c r="L26" s="801"/>
      <c r="M26" s="801"/>
      <c r="N26" s="801"/>
      <c r="O26" s="801"/>
      <c r="P26" s="802"/>
      <c r="Q26" s="777" t="s">
        <v>386</v>
      </c>
      <c r="R26" s="778"/>
      <c r="S26" s="778"/>
      <c r="T26" s="778"/>
      <c r="U26" s="779"/>
      <c r="V26" s="777" t="s">
        <v>387</v>
      </c>
      <c r="W26" s="778"/>
      <c r="X26" s="778"/>
      <c r="Y26" s="778"/>
      <c r="Z26" s="779"/>
      <c r="AA26" s="777" t="s">
        <v>388</v>
      </c>
      <c r="AB26" s="778"/>
      <c r="AC26" s="778"/>
      <c r="AD26" s="778"/>
      <c r="AE26" s="778"/>
      <c r="AF26" s="872" t="s">
        <v>389</v>
      </c>
      <c r="AG26" s="873"/>
      <c r="AH26" s="873"/>
      <c r="AI26" s="873"/>
      <c r="AJ26" s="874"/>
      <c r="AK26" s="778" t="s">
        <v>390</v>
      </c>
      <c r="AL26" s="778"/>
      <c r="AM26" s="778"/>
      <c r="AN26" s="778"/>
      <c r="AO26" s="779"/>
      <c r="AP26" s="777" t="s">
        <v>391</v>
      </c>
      <c r="AQ26" s="778"/>
      <c r="AR26" s="778"/>
      <c r="AS26" s="778"/>
      <c r="AT26" s="779"/>
      <c r="AU26" s="777" t="s">
        <v>392</v>
      </c>
      <c r="AV26" s="778"/>
      <c r="AW26" s="778"/>
      <c r="AX26" s="778"/>
      <c r="AY26" s="779"/>
      <c r="AZ26" s="777" t="s">
        <v>393</v>
      </c>
      <c r="BA26" s="778"/>
      <c r="BB26" s="778"/>
      <c r="BC26" s="778"/>
      <c r="BD26" s="779"/>
      <c r="BE26" s="777" t="s">
        <v>363</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15">
      <c r="A28" s="246">
        <v>1</v>
      </c>
      <c r="B28" s="791" t="s">
        <v>394</v>
      </c>
      <c r="C28" s="792"/>
      <c r="D28" s="792"/>
      <c r="E28" s="792"/>
      <c r="F28" s="792"/>
      <c r="G28" s="792"/>
      <c r="H28" s="792"/>
      <c r="I28" s="792"/>
      <c r="J28" s="792"/>
      <c r="K28" s="792"/>
      <c r="L28" s="792"/>
      <c r="M28" s="792"/>
      <c r="N28" s="792"/>
      <c r="O28" s="792"/>
      <c r="P28" s="793"/>
      <c r="Q28" s="882">
        <v>40680</v>
      </c>
      <c r="R28" s="883"/>
      <c r="S28" s="883"/>
      <c r="T28" s="883"/>
      <c r="U28" s="883"/>
      <c r="V28" s="883">
        <v>41898</v>
      </c>
      <c r="W28" s="883"/>
      <c r="X28" s="883"/>
      <c r="Y28" s="883"/>
      <c r="Z28" s="883"/>
      <c r="AA28" s="883">
        <v>-1218</v>
      </c>
      <c r="AB28" s="883"/>
      <c r="AC28" s="883"/>
      <c r="AD28" s="883"/>
      <c r="AE28" s="884"/>
      <c r="AF28" s="885">
        <v>-1218</v>
      </c>
      <c r="AG28" s="883"/>
      <c r="AH28" s="883"/>
      <c r="AI28" s="883"/>
      <c r="AJ28" s="886"/>
      <c r="AK28" s="887">
        <v>3579</v>
      </c>
      <c r="AL28" s="878"/>
      <c r="AM28" s="878"/>
      <c r="AN28" s="878"/>
      <c r="AO28" s="878"/>
      <c r="AP28" s="878" t="s">
        <v>572</v>
      </c>
      <c r="AQ28" s="878"/>
      <c r="AR28" s="878"/>
      <c r="AS28" s="878"/>
      <c r="AT28" s="878"/>
      <c r="AU28" s="878" t="s">
        <v>572</v>
      </c>
      <c r="AV28" s="878"/>
      <c r="AW28" s="878"/>
      <c r="AX28" s="878"/>
      <c r="AY28" s="878"/>
      <c r="AZ28" s="879" t="s">
        <v>572</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15">
      <c r="A29" s="246">
        <v>2</v>
      </c>
      <c r="B29" s="815" t="s">
        <v>395</v>
      </c>
      <c r="C29" s="816"/>
      <c r="D29" s="816"/>
      <c r="E29" s="816"/>
      <c r="F29" s="816"/>
      <c r="G29" s="816"/>
      <c r="H29" s="816"/>
      <c r="I29" s="816"/>
      <c r="J29" s="816"/>
      <c r="K29" s="816"/>
      <c r="L29" s="816"/>
      <c r="M29" s="816"/>
      <c r="N29" s="816"/>
      <c r="O29" s="816"/>
      <c r="P29" s="817"/>
      <c r="Q29" s="818">
        <v>25522</v>
      </c>
      <c r="R29" s="819"/>
      <c r="S29" s="819"/>
      <c r="T29" s="819"/>
      <c r="U29" s="819"/>
      <c r="V29" s="819">
        <v>24898</v>
      </c>
      <c r="W29" s="819"/>
      <c r="X29" s="819"/>
      <c r="Y29" s="819"/>
      <c r="Z29" s="819"/>
      <c r="AA29" s="819">
        <v>624</v>
      </c>
      <c r="AB29" s="819"/>
      <c r="AC29" s="819"/>
      <c r="AD29" s="819"/>
      <c r="AE29" s="820"/>
      <c r="AF29" s="821">
        <v>624</v>
      </c>
      <c r="AG29" s="822"/>
      <c r="AH29" s="822"/>
      <c r="AI29" s="822"/>
      <c r="AJ29" s="823"/>
      <c r="AK29" s="890">
        <v>3940</v>
      </c>
      <c r="AL29" s="891"/>
      <c r="AM29" s="891"/>
      <c r="AN29" s="891"/>
      <c r="AO29" s="891"/>
      <c r="AP29" s="891" t="s">
        <v>572</v>
      </c>
      <c r="AQ29" s="891"/>
      <c r="AR29" s="891"/>
      <c r="AS29" s="891"/>
      <c r="AT29" s="891"/>
      <c r="AU29" s="891" t="s">
        <v>575</v>
      </c>
      <c r="AV29" s="891"/>
      <c r="AW29" s="891"/>
      <c r="AX29" s="891"/>
      <c r="AY29" s="891"/>
      <c r="AZ29" s="892" t="s">
        <v>574</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15">
      <c r="A30" s="246">
        <v>3</v>
      </c>
      <c r="B30" s="815" t="s">
        <v>396</v>
      </c>
      <c r="C30" s="816"/>
      <c r="D30" s="816"/>
      <c r="E30" s="816"/>
      <c r="F30" s="816"/>
      <c r="G30" s="816"/>
      <c r="H30" s="816"/>
      <c r="I30" s="816"/>
      <c r="J30" s="816"/>
      <c r="K30" s="816"/>
      <c r="L30" s="816"/>
      <c r="M30" s="816"/>
      <c r="N30" s="816"/>
      <c r="O30" s="816"/>
      <c r="P30" s="817"/>
      <c r="Q30" s="818">
        <v>4984</v>
      </c>
      <c r="R30" s="819"/>
      <c r="S30" s="819"/>
      <c r="T30" s="819"/>
      <c r="U30" s="819"/>
      <c r="V30" s="819">
        <v>4846</v>
      </c>
      <c r="W30" s="819"/>
      <c r="X30" s="819"/>
      <c r="Y30" s="819"/>
      <c r="Z30" s="819"/>
      <c r="AA30" s="819">
        <v>138</v>
      </c>
      <c r="AB30" s="819"/>
      <c r="AC30" s="819"/>
      <c r="AD30" s="819"/>
      <c r="AE30" s="820"/>
      <c r="AF30" s="821">
        <v>138</v>
      </c>
      <c r="AG30" s="822"/>
      <c r="AH30" s="822"/>
      <c r="AI30" s="822"/>
      <c r="AJ30" s="823"/>
      <c r="AK30" s="890">
        <v>843</v>
      </c>
      <c r="AL30" s="891"/>
      <c r="AM30" s="891"/>
      <c r="AN30" s="891"/>
      <c r="AO30" s="891"/>
      <c r="AP30" s="891" t="s">
        <v>574</v>
      </c>
      <c r="AQ30" s="891"/>
      <c r="AR30" s="891"/>
      <c r="AS30" s="891"/>
      <c r="AT30" s="891"/>
      <c r="AU30" s="891" t="s">
        <v>576</v>
      </c>
      <c r="AV30" s="891"/>
      <c r="AW30" s="891"/>
      <c r="AX30" s="891"/>
      <c r="AY30" s="891"/>
      <c r="AZ30" s="892" t="s">
        <v>573</v>
      </c>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15">
      <c r="A31" s="246">
        <v>4</v>
      </c>
      <c r="B31" s="815" t="s">
        <v>397</v>
      </c>
      <c r="C31" s="816"/>
      <c r="D31" s="816"/>
      <c r="E31" s="816"/>
      <c r="F31" s="816"/>
      <c r="G31" s="816"/>
      <c r="H31" s="816"/>
      <c r="I31" s="816"/>
      <c r="J31" s="816"/>
      <c r="K31" s="816"/>
      <c r="L31" s="816"/>
      <c r="M31" s="816"/>
      <c r="N31" s="816"/>
      <c r="O31" s="816"/>
      <c r="P31" s="817"/>
      <c r="Q31" s="818">
        <v>6858</v>
      </c>
      <c r="R31" s="819"/>
      <c r="S31" s="819"/>
      <c r="T31" s="819"/>
      <c r="U31" s="819"/>
      <c r="V31" s="819">
        <v>5762</v>
      </c>
      <c r="W31" s="819"/>
      <c r="X31" s="819"/>
      <c r="Y31" s="819"/>
      <c r="Z31" s="819"/>
      <c r="AA31" s="819">
        <v>1096</v>
      </c>
      <c r="AB31" s="819"/>
      <c r="AC31" s="819"/>
      <c r="AD31" s="819"/>
      <c r="AE31" s="820"/>
      <c r="AF31" s="821">
        <v>3724</v>
      </c>
      <c r="AG31" s="822"/>
      <c r="AH31" s="822"/>
      <c r="AI31" s="822"/>
      <c r="AJ31" s="823"/>
      <c r="AK31" s="890">
        <v>33</v>
      </c>
      <c r="AL31" s="891"/>
      <c r="AM31" s="891"/>
      <c r="AN31" s="891"/>
      <c r="AO31" s="891"/>
      <c r="AP31" s="891">
        <v>10215</v>
      </c>
      <c r="AQ31" s="891"/>
      <c r="AR31" s="891"/>
      <c r="AS31" s="891"/>
      <c r="AT31" s="891"/>
      <c r="AU31" s="891">
        <v>10</v>
      </c>
      <c r="AV31" s="891"/>
      <c r="AW31" s="891"/>
      <c r="AX31" s="891"/>
      <c r="AY31" s="891"/>
      <c r="AZ31" s="892" t="s">
        <v>572</v>
      </c>
      <c r="BA31" s="892"/>
      <c r="BB31" s="892"/>
      <c r="BC31" s="892"/>
      <c r="BD31" s="892"/>
      <c r="BE31" s="888" t="s">
        <v>398</v>
      </c>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15">
      <c r="A32" s="246">
        <v>5</v>
      </c>
      <c r="B32" s="815" t="s">
        <v>399</v>
      </c>
      <c r="C32" s="816"/>
      <c r="D32" s="816"/>
      <c r="E32" s="816"/>
      <c r="F32" s="816"/>
      <c r="G32" s="816"/>
      <c r="H32" s="816"/>
      <c r="I32" s="816"/>
      <c r="J32" s="816"/>
      <c r="K32" s="816"/>
      <c r="L32" s="816"/>
      <c r="M32" s="816"/>
      <c r="N32" s="816"/>
      <c r="O32" s="816"/>
      <c r="P32" s="817"/>
      <c r="Q32" s="818">
        <v>10579</v>
      </c>
      <c r="R32" s="819"/>
      <c r="S32" s="819"/>
      <c r="T32" s="819"/>
      <c r="U32" s="819"/>
      <c r="V32" s="819">
        <v>10016</v>
      </c>
      <c r="W32" s="819"/>
      <c r="X32" s="819"/>
      <c r="Y32" s="819"/>
      <c r="Z32" s="819"/>
      <c r="AA32" s="819">
        <v>563</v>
      </c>
      <c r="AB32" s="819"/>
      <c r="AC32" s="819"/>
      <c r="AD32" s="819"/>
      <c r="AE32" s="820"/>
      <c r="AF32" s="821">
        <v>3086</v>
      </c>
      <c r="AG32" s="822"/>
      <c r="AH32" s="822"/>
      <c r="AI32" s="822"/>
      <c r="AJ32" s="823"/>
      <c r="AK32" s="890">
        <v>3182</v>
      </c>
      <c r="AL32" s="891"/>
      <c r="AM32" s="891"/>
      <c r="AN32" s="891"/>
      <c r="AO32" s="891"/>
      <c r="AP32" s="891">
        <v>39689</v>
      </c>
      <c r="AQ32" s="891"/>
      <c r="AR32" s="891"/>
      <c r="AS32" s="891"/>
      <c r="AT32" s="891"/>
      <c r="AU32" s="891">
        <v>23099</v>
      </c>
      <c r="AV32" s="891"/>
      <c r="AW32" s="891"/>
      <c r="AX32" s="891"/>
      <c r="AY32" s="891"/>
      <c r="AZ32" s="892" t="s">
        <v>572</v>
      </c>
      <c r="BA32" s="892"/>
      <c r="BB32" s="892"/>
      <c r="BC32" s="892"/>
      <c r="BD32" s="892"/>
      <c r="BE32" s="888" t="s">
        <v>400</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15">
      <c r="A33" s="246">
        <v>6</v>
      </c>
      <c r="B33" s="815"/>
      <c r="C33" s="816"/>
      <c r="D33" s="816"/>
      <c r="E33" s="816"/>
      <c r="F33" s="816"/>
      <c r="G33" s="816"/>
      <c r="H33" s="816"/>
      <c r="I33" s="816"/>
      <c r="J33" s="816"/>
      <c r="K33" s="816"/>
      <c r="L33" s="816"/>
      <c r="M33" s="816"/>
      <c r="N33" s="816"/>
      <c r="O33" s="816"/>
      <c r="P33" s="817"/>
      <c r="Q33" s="818"/>
      <c r="R33" s="819"/>
      <c r="S33" s="819"/>
      <c r="T33" s="819"/>
      <c r="U33" s="819"/>
      <c r="V33" s="819"/>
      <c r="W33" s="819"/>
      <c r="X33" s="819"/>
      <c r="Y33" s="819"/>
      <c r="Z33" s="819"/>
      <c r="AA33" s="819"/>
      <c r="AB33" s="819"/>
      <c r="AC33" s="819"/>
      <c r="AD33" s="819"/>
      <c r="AE33" s="820"/>
      <c r="AF33" s="821"/>
      <c r="AG33" s="822"/>
      <c r="AH33" s="822"/>
      <c r="AI33" s="822"/>
      <c r="AJ33" s="823"/>
      <c r="AK33" s="890"/>
      <c r="AL33" s="891"/>
      <c r="AM33" s="891"/>
      <c r="AN33" s="891"/>
      <c r="AO33" s="891"/>
      <c r="AP33" s="891"/>
      <c r="AQ33" s="891"/>
      <c r="AR33" s="891"/>
      <c r="AS33" s="891"/>
      <c r="AT33" s="891"/>
      <c r="AU33" s="891"/>
      <c r="AV33" s="891"/>
      <c r="AW33" s="891"/>
      <c r="AX33" s="891"/>
      <c r="AY33" s="891"/>
      <c r="AZ33" s="892"/>
      <c r="BA33" s="892"/>
      <c r="BB33" s="892"/>
      <c r="BC33" s="892"/>
      <c r="BD33" s="892"/>
      <c r="BE33" s="888"/>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15">
      <c r="A34" s="246">
        <v>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90"/>
      <c r="AL34" s="891"/>
      <c r="AM34" s="891"/>
      <c r="AN34" s="891"/>
      <c r="AO34" s="891"/>
      <c r="AP34" s="891"/>
      <c r="AQ34" s="891"/>
      <c r="AR34" s="891"/>
      <c r="AS34" s="891"/>
      <c r="AT34" s="891"/>
      <c r="AU34" s="891"/>
      <c r="AV34" s="891"/>
      <c r="AW34" s="891"/>
      <c r="AX34" s="891"/>
      <c r="AY34" s="891"/>
      <c r="AZ34" s="892"/>
      <c r="BA34" s="892"/>
      <c r="BB34" s="892"/>
      <c r="BC34" s="892"/>
      <c r="BD34" s="892"/>
      <c r="BE34" s="888"/>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15">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15">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15">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15">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15">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15">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15">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15">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15">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15">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15">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15">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15">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15">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15">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15">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15">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15">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15">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15">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15">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15">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15">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15">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15">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15">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15">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401</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
      <c r="A63" s="244" t="s">
        <v>382</v>
      </c>
      <c r="B63" s="850" t="s">
        <v>402</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6354</v>
      </c>
      <c r="AG63" s="902"/>
      <c r="AH63" s="902"/>
      <c r="AI63" s="902"/>
      <c r="AJ63" s="903"/>
      <c r="AK63" s="904"/>
      <c r="AL63" s="899"/>
      <c r="AM63" s="899"/>
      <c r="AN63" s="899"/>
      <c r="AO63" s="899"/>
      <c r="AP63" s="902">
        <v>49904</v>
      </c>
      <c r="AQ63" s="902"/>
      <c r="AR63" s="902"/>
      <c r="AS63" s="902"/>
      <c r="AT63" s="902"/>
      <c r="AU63" s="902">
        <v>23109</v>
      </c>
      <c r="AV63" s="902"/>
      <c r="AW63" s="902"/>
      <c r="AX63" s="902"/>
      <c r="AY63" s="902"/>
      <c r="AZ63" s="906"/>
      <c r="BA63" s="906"/>
      <c r="BB63" s="906"/>
      <c r="BC63" s="906"/>
      <c r="BD63" s="906"/>
      <c r="BE63" s="907"/>
      <c r="BF63" s="907"/>
      <c r="BG63" s="907"/>
      <c r="BH63" s="907"/>
      <c r="BI63" s="908"/>
      <c r="BJ63" s="909" t="s">
        <v>403</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
      <c r="A65" s="232" t="s">
        <v>404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15">
      <c r="A66" s="800" t="s">
        <v>405</v>
      </c>
      <c r="B66" s="801"/>
      <c r="C66" s="801"/>
      <c r="D66" s="801"/>
      <c r="E66" s="801"/>
      <c r="F66" s="801"/>
      <c r="G66" s="801"/>
      <c r="H66" s="801"/>
      <c r="I66" s="801"/>
      <c r="J66" s="801"/>
      <c r="K66" s="801"/>
      <c r="L66" s="801"/>
      <c r="M66" s="801"/>
      <c r="N66" s="801"/>
      <c r="O66" s="801"/>
      <c r="P66" s="802"/>
      <c r="Q66" s="777" t="s">
        <v>406</v>
      </c>
      <c r="R66" s="778"/>
      <c r="S66" s="778"/>
      <c r="T66" s="778"/>
      <c r="U66" s="779"/>
      <c r="V66" s="777" t="s">
        <v>407</v>
      </c>
      <c r="W66" s="778"/>
      <c r="X66" s="778"/>
      <c r="Y66" s="778"/>
      <c r="Z66" s="779"/>
      <c r="AA66" s="777" t="s">
        <v>408</v>
      </c>
      <c r="AB66" s="778"/>
      <c r="AC66" s="778"/>
      <c r="AD66" s="778"/>
      <c r="AE66" s="779"/>
      <c r="AF66" s="912" t="s">
        <v>409</v>
      </c>
      <c r="AG66" s="873"/>
      <c r="AH66" s="873"/>
      <c r="AI66" s="873"/>
      <c r="AJ66" s="913"/>
      <c r="AK66" s="777" t="s">
        <v>410</v>
      </c>
      <c r="AL66" s="801"/>
      <c r="AM66" s="801"/>
      <c r="AN66" s="801"/>
      <c r="AO66" s="802"/>
      <c r="AP66" s="777" t="s">
        <v>411</v>
      </c>
      <c r="AQ66" s="778"/>
      <c r="AR66" s="778"/>
      <c r="AS66" s="778"/>
      <c r="AT66" s="779"/>
      <c r="AU66" s="777" t="s">
        <v>412</v>
      </c>
      <c r="AV66" s="778"/>
      <c r="AW66" s="778"/>
      <c r="AX66" s="778"/>
      <c r="AY66" s="779"/>
      <c r="AZ66" s="777" t="s">
        <v>363</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x14ac:dyDescent="0.15">
      <c r="A68" s="238">
        <v>1</v>
      </c>
      <c r="B68" s="929" t="s">
        <v>577</v>
      </c>
      <c r="C68" s="930"/>
      <c r="D68" s="930"/>
      <c r="E68" s="930"/>
      <c r="F68" s="930"/>
      <c r="G68" s="930"/>
      <c r="H68" s="930"/>
      <c r="I68" s="930"/>
      <c r="J68" s="930"/>
      <c r="K68" s="930"/>
      <c r="L68" s="930"/>
      <c r="M68" s="930"/>
      <c r="N68" s="930"/>
      <c r="O68" s="930"/>
      <c r="P68" s="931"/>
      <c r="Q68" s="932">
        <v>52276</v>
      </c>
      <c r="R68" s="926"/>
      <c r="S68" s="926"/>
      <c r="T68" s="926"/>
      <c r="U68" s="926"/>
      <c r="V68" s="926">
        <v>50097</v>
      </c>
      <c r="W68" s="926"/>
      <c r="X68" s="926"/>
      <c r="Y68" s="926"/>
      <c r="Z68" s="926"/>
      <c r="AA68" s="926">
        <v>2179</v>
      </c>
      <c r="AB68" s="926"/>
      <c r="AC68" s="926"/>
      <c r="AD68" s="926"/>
      <c r="AE68" s="926"/>
      <c r="AF68" s="926">
        <v>8835</v>
      </c>
      <c r="AG68" s="926"/>
      <c r="AH68" s="926"/>
      <c r="AI68" s="926"/>
      <c r="AJ68" s="926"/>
      <c r="AK68" s="926" t="s">
        <v>572</v>
      </c>
      <c r="AL68" s="926"/>
      <c r="AM68" s="926"/>
      <c r="AN68" s="926"/>
      <c r="AO68" s="926"/>
      <c r="AP68" s="926" t="s">
        <v>572</v>
      </c>
      <c r="AQ68" s="926"/>
      <c r="AR68" s="926"/>
      <c r="AS68" s="926"/>
      <c r="AT68" s="926"/>
      <c r="AU68" s="926" t="s">
        <v>572</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x14ac:dyDescent="0.15">
      <c r="A69" s="241">
        <v>2</v>
      </c>
      <c r="B69" s="933" t="s">
        <v>578</v>
      </c>
      <c r="C69" s="934"/>
      <c r="D69" s="934"/>
      <c r="E69" s="934"/>
      <c r="F69" s="934"/>
      <c r="G69" s="934"/>
      <c r="H69" s="934"/>
      <c r="I69" s="934"/>
      <c r="J69" s="934"/>
      <c r="K69" s="934"/>
      <c r="L69" s="934"/>
      <c r="M69" s="934"/>
      <c r="N69" s="934"/>
      <c r="O69" s="934"/>
      <c r="P69" s="935"/>
      <c r="Q69" s="936">
        <v>197</v>
      </c>
      <c r="R69" s="891"/>
      <c r="S69" s="891"/>
      <c r="T69" s="891"/>
      <c r="U69" s="891"/>
      <c r="V69" s="891">
        <v>168</v>
      </c>
      <c r="W69" s="891"/>
      <c r="X69" s="891"/>
      <c r="Y69" s="891"/>
      <c r="Z69" s="891"/>
      <c r="AA69" s="891">
        <v>29</v>
      </c>
      <c r="AB69" s="891"/>
      <c r="AC69" s="891"/>
      <c r="AD69" s="891"/>
      <c r="AE69" s="891"/>
      <c r="AF69" s="891">
        <v>29</v>
      </c>
      <c r="AG69" s="891"/>
      <c r="AH69" s="891"/>
      <c r="AI69" s="891"/>
      <c r="AJ69" s="891"/>
      <c r="AK69" s="891" t="s">
        <v>572</v>
      </c>
      <c r="AL69" s="891"/>
      <c r="AM69" s="891"/>
      <c r="AN69" s="891"/>
      <c r="AO69" s="891"/>
      <c r="AP69" s="891" t="s">
        <v>572</v>
      </c>
      <c r="AQ69" s="891"/>
      <c r="AR69" s="891"/>
      <c r="AS69" s="891"/>
      <c r="AT69" s="891"/>
      <c r="AU69" s="891" t="s">
        <v>572</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x14ac:dyDescent="0.15">
      <c r="A70" s="241">
        <v>3</v>
      </c>
      <c r="B70" s="933" t="s">
        <v>579</v>
      </c>
      <c r="C70" s="934"/>
      <c r="D70" s="934"/>
      <c r="E70" s="934"/>
      <c r="F70" s="934"/>
      <c r="G70" s="934"/>
      <c r="H70" s="934"/>
      <c r="I70" s="934"/>
      <c r="J70" s="934"/>
      <c r="K70" s="934"/>
      <c r="L70" s="934"/>
      <c r="M70" s="934"/>
      <c r="N70" s="934"/>
      <c r="O70" s="934"/>
      <c r="P70" s="935"/>
      <c r="Q70" s="936">
        <v>1132716</v>
      </c>
      <c r="R70" s="891"/>
      <c r="S70" s="891"/>
      <c r="T70" s="891"/>
      <c r="U70" s="891"/>
      <c r="V70" s="891">
        <v>1106468</v>
      </c>
      <c r="W70" s="891"/>
      <c r="X70" s="891"/>
      <c r="Y70" s="891"/>
      <c r="Z70" s="891"/>
      <c r="AA70" s="891">
        <v>26248</v>
      </c>
      <c r="AB70" s="891"/>
      <c r="AC70" s="891"/>
      <c r="AD70" s="891"/>
      <c r="AE70" s="891"/>
      <c r="AF70" s="891">
        <v>26248</v>
      </c>
      <c r="AG70" s="891"/>
      <c r="AH70" s="891"/>
      <c r="AI70" s="891"/>
      <c r="AJ70" s="891"/>
      <c r="AK70" s="891">
        <v>8638</v>
      </c>
      <c r="AL70" s="891"/>
      <c r="AM70" s="891"/>
      <c r="AN70" s="891"/>
      <c r="AO70" s="891"/>
      <c r="AP70" s="891" t="s">
        <v>572</v>
      </c>
      <c r="AQ70" s="891"/>
      <c r="AR70" s="891"/>
      <c r="AS70" s="891"/>
      <c r="AT70" s="891"/>
      <c r="AU70" s="891" t="s">
        <v>572</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x14ac:dyDescent="0.15">
      <c r="A71" s="241">
        <v>4</v>
      </c>
      <c r="B71" s="933" t="s">
        <v>580</v>
      </c>
      <c r="C71" s="934"/>
      <c r="D71" s="934"/>
      <c r="E71" s="934"/>
      <c r="F71" s="934"/>
      <c r="G71" s="934"/>
      <c r="H71" s="934"/>
      <c r="I71" s="934"/>
      <c r="J71" s="934"/>
      <c r="K71" s="934"/>
      <c r="L71" s="934"/>
      <c r="M71" s="934"/>
      <c r="N71" s="934"/>
      <c r="O71" s="934"/>
      <c r="P71" s="935"/>
      <c r="Q71" s="936">
        <v>121</v>
      </c>
      <c r="R71" s="891"/>
      <c r="S71" s="891"/>
      <c r="T71" s="891"/>
      <c r="U71" s="891"/>
      <c r="V71" s="891">
        <v>119</v>
      </c>
      <c r="W71" s="891"/>
      <c r="X71" s="891"/>
      <c r="Y71" s="891"/>
      <c r="Z71" s="891"/>
      <c r="AA71" s="891">
        <v>2</v>
      </c>
      <c r="AB71" s="891"/>
      <c r="AC71" s="891"/>
      <c r="AD71" s="891"/>
      <c r="AE71" s="891"/>
      <c r="AF71" s="891">
        <v>2</v>
      </c>
      <c r="AG71" s="891"/>
      <c r="AH71" s="891"/>
      <c r="AI71" s="891"/>
      <c r="AJ71" s="891"/>
      <c r="AK71" s="891" t="s">
        <v>572</v>
      </c>
      <c r="AL71" s="891"/>
      <c r="AM71" s="891"/>
      <c r="AN71" s="891"/>
      <c r="AO71" s="891"/>
      <c r="AP71" s="891" t="s">
        <v>572</v>
      </c>
      <c r="AQ71" s="891"/>
      <c r="AR71" s="891"/>
      <c r="AS71" s="891"/>
      <c r="AT71" s="891"/>
      <c r="AU71" s="891" t="s">
        <v>572</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x14ac:dyDescent="0.15">
      <c r="A72" s="241">
        <v>5</v>
      </c>
      <c r="B72" s="933" t="s">
        <v>581</v>
      </c>
      <c r="C72" s="934"/>
      <c r="D72" s="934"/>
      <c r="E72" s="934"/>
      <c r="F72" s="934"/>
      <c r="G72" s="934"/>
      <c r="H72" s="934"/>
      <c r="I72" s="934"/>
      <c r="J72" s="934"/>
      <c r="K72" s="934"/>
      <c r="L72" s="934"/>
      <c r="M72" s="934"/>
      <c r="N72" s="934"/>
      <c r="O72" s="934"/>
      <c r="P72" s="935"/>
      <c r="Q72" s="936">
        <v>41771</v>
      </c>
      <c r="R72" s="891"/>
      <c r="S72" s="891"/>
      <c r="T72" s="891"/>
      <c r="U72" s="891"/>
      <c r="V72" s="891">
        <v>34833</v>
      </c>
      <c r="W72" s="891"/>
      <c r="X72" s="891"/>
      <c r="Y72" s="891"/>
      <c r="Z72" s="891"/>
      <c r="AA72" s="891">
        <v>6938</v>
      </c>
      <c r="AB72" s="891"/>
      <c r="AC72" s="891"/>
      <c r="AD72" s="891"/>
      <c r="AE72" s="891"/>
      <c r="AF72" s="891">
        <v>18441</v>
      </c>
      <c r="AG72" s="891"/>
      <c r="AH72" s="891"/>
      <c r="AI72" s="891"/>
      <c r="AJ72" s="891"/>
      <c r="AK72" s="891" t="s">
        <v>572</v>
      </c>
      <c r="AL72" s="891"/>
      <c r="AM72" s="891"/>
      <c r="AN72" s="891"/>
      <c r="AO72" s="891"/>
      <c r="AP72" s="891">
        <v>130769</v>
      </c>
      <c r="AQ72" s="891"/>
      <c r="AR72" s="891"/>
      <c r="AS72" s="891"/>
      <c r="AT72" s="891"/>
      <c r="AU72" s="891" t="s">
        <v>572</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x14ac:dyDescent="0.15">
      <c r="A73" s="241">
        <v>6</v>
      </c>
      <c r="B73" s="933" t="s">
        <v>582</v>
      </c>
      <c r="C73" s="934"/>
      <c r="D73" s="934"/>
      <c r="E73" s="934"/>
      <c r="F73" s="934"/>
      <c r="G73" s="934"/>
      <c r="H73" s="934"/>
      <c r="I73" s="934"/>
      <c r="J73" s="934"/>
      <c r="K73" s="934"/>
      <c r="L73" s="934"/>
      <c r="M73" s="934"/>
      <c r="N73" s="934"/>
      <c r="O73" s="934"/>
      <c r="P73" s="935"/>
      <c r="Q73" s="936">
        <v>7819</v>
      </c>
      <c r="R73" s="891"/>
      <c r="S73" s="891"/>
      <c r="T73" s="891"/>
      <c r="U73" s="891"/>
      <c r="V73" s="891">
        <v>5819</v>
      </c>
      <c r="W73" s="891"/>
      <c r="X73" s="891"/>
      <c r="Y73" s="891"/>
      <c r="Z73" s="891"/>
      <c r="AA73" s="891">
        <v>1999</v>
      </c>
      <c r="AB73" s="891"/>
      <c r="AC73" s="891"/>
      <c r="AD73" s="891"/>
      <c r="AE73" s="891"/>
      <c r="AF73" s="891">
        <v>18181</v>
      </c>
      <c r="AG73" s="891"/>
      <c r="AH73" s="891"/>
      <c r="AI73" s="891"/>
      <c r="AJ73" s="891"/>
      <c r="AK73" s="891" t="s">
        <v>572</v>
      </c>
      <c r="AL73" s="891"/>
      <c r="AM73" s="891"/>
      <c r="AN73" s="891"/>
      <c r="AO73" s="891"/>
      <c r="AP73" s="891">
        <v>16138</v>
      </c>
      <c r="AQ73" s="891"/>
      <c r="AR73" s="891"/>
      <c r="AS73" s="891"/>
      <c r="AT73" s="891"/>
      <c r="AU73" s="891" t="s">
        <v>572</v>
      </c>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x14ac:dyDescent="0.15">
      <c r="A74" s="241">
        <v>7</v>
      </c>
      <c r="B74" s="933"/>
      <c r="C74" s="934"/>
      <c r="D74" s="934"/>
      <c r="E74" s="934"/>
      <c r="F74" s="934"/>
      <c r="G74" s="934"/>
      <c r="H74" s="934"/>
      <c r="I74" s="934"/>
      <c r="J74" s="934"/>
      <c r="K74" s="934"/>
      <c r="L74" s="934"/>
      <c r="M74" s="934"/>
      <c r="N74" s="934"/>
      <c r="O74" s="934"/>
      <c r="P74" s="935"/>
      <c r="Q74" s="936"/>
      <c r="R74" s="891"/>
      <c r="S74" s="891"/>
      <c r="T74" s="891"/>
      <c r="U74" s="891"/>
      <c r="V74" s="891"/>
      <c r="W74" s="891"/>
      <c r="X74" s="891"/>
      <c r="Y74" s="891"/>
      <c r="Z74" s="891"/>
      <c r="AA74" s="891"/>
      <c r="AB74" s="891"/>
      <c r="AC74" s="891"/>
      <c r="AD74" s="891"/>
      <c r="AE74" s="891"/>
      <c r="AF74" s="891"/>
      <c r="AG74" s="891"/>
      <c r="AH74" s="891"/>
      <c r="AI74" s="891"/>
      <c r="AJ74" s="891"/>
      <c r="AK74" s="891"/>
      <c r="AL74" s="891"/>
      <c r="AM74" s="891"/>
      <c r="AN74" s="891"/>
      <c r="AO74" s="891"/>
      <c r="AP74" s="891"/>
      <c r="AQ74" s="891"/>
      <c r="AR74" s="891"/>
      <c r="AS74" s="891"/>
      <c r="AT74" s="891"/>
      <c r="AU74" s="891"/>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x14ac:dyDescent="0.15">
      <c r="A75" s="241">
        <v>8</v>
      </c>
      <c r="B75" s="933"/>
      <c r="C75" s="934"/>
      <c r="D75" s="934"/>
      <c r="E75" s="934"/>
      <c r="F75" s="934"/>
      <c r="G75" s="934"/>
      <c r="H75" s="934"/>
      <c r="I75" s="934"/>
      <c r="J75" s="934"/>
      <c r="K75" s="934"/>
      <c r="L75" s="934"/>
      <c r="M75" s="934"/>
      <c r="N75" s="934"/>
      <c r="O75" s="934"/>
      <c r="P75" s="935"/>
      <c r="Q75" s="939"/>
      <c r="R75" s="940"/>
      <c r="S75" s="940"/>
      <c r="T75" s="940"/>
      <c r="U75" s="890"/>
      <c r="V75" s="941"/>
      <c r="W75" s="940"/>
      <c r="X75" s="940"/>
      <c r="Y75" s="940"/>
      <c r="Z75" s="890"/>
      <c r="AA75" s="941"/>
      <c r="AB75" s="940"/>
      <c r="AC75" s="940"/>
      <c r="AD75" s="940"/>
      <c r="AE75" s="890"/>
      <c r="AF75" s="941"/>
      <c r="AG75" s="940"/>
      <c r="AH75" s="940"/>
      <c r="AI75" s="940"/>
      <c r="AJ75" s="890"/>
      <c r="AK75" s="941"/>
      <c r="AL75" s="940"/>
      <c r="AM75" s="940"/>
      <c r="AN75" s="940"/>
      <c r="AO75" s="890"/>
      <c r="AP75" s="941"/>
      <c r="AQ75" s="940"/>
      <c r="AR75" s="940"/>
      <c r="AS75" s="940"/>
      <c r="AT75" s="890"/>
      <c r="AU75" s="941" t="s">
        <v>583</v>
      </c>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x14ac:dyDescent="0.15">
      <c r="A76" s="241">
        <v>9</v>
      </c>
      <c r="B76" s="933"/>
      <c r="C76" s="934"/>
      <c r="D76" s="934"/>
      <c r="E76" s="934"/>
      <c r="F76" s="934"/>
      <c r="G76" s="934"/>
      <c r="H76" s="934"/>
      <c r="I76" s="934"/>
      <c r="J76" s="934"/>
      <c r="K76" s="934"/>
      <c r="L76" s="934"/>
      <c r="M76" s="934"/>
      <c r="N76" s="934"/>
      <c r="O76" s="934"/>
      <c r="P76" s="935"/>
      <c r="Q76" s="939"/>
      <c r="R76" s="940"/>
      <c r="S76" s="940"/>
      <c r="T76" s="940"/>
      <c r="U76" s="890"/>
      <c r="V76" s="941"/>
      <c r="W76" s="940"/>
      <c r="X76" s="940"/>
      <c r="Y76" s="940"/>
      <c r="Z76" s="890"/>
      <c r="AA76" s="941"/>
      <c r="AB76" s="940"/>
      <c r="AC76" s="940"/>
      <c r="AD76" s="940"/>
      <c r="AE76" s="890"/>
      <c r="AF76" s="941"/>
      <c r="AG76" s="940"/>
      <c r="AH76" s="940"/>
      <c r="AI76" s="940"/>
      <c r="AJ76" s="890"/>
      <c r="AK76" s="941"/>
      <c r="AL76" s="940"/>
      <c r="AM76" s="940"/>
      <c r="AN76" s="940"/>
      <c r="AO76" s="890"/>
      <c r="AP76" s="941"/>
      <c r="AQ76" s="940"/>
      <c r="AR76" s="940"/>
      <c r="AS76" s="940"/>
      <c r="AT76" s="890"/>
      <c r="AU76" s="941"/>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x14ac:dyDescent="0.15">
      <c r="A77" s="241">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x14ac:dyDescent="0.15">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x14ac:dyDescent="0.15">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x14ac:dyDescent="0.15">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x14ac:dyDescent="0.15">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x14ac:dyDescent="0.15">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x14ac:dyDescent="0.15">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x14ac:dyDescent="0.15">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x14ac:dyDescent="0.15">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x14ac:dyDescent="0.15">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x14ac:dyDescent="0.15">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x14ac:dyDescent="0.2">
      <c r="A88" s="244" t="s">
        <v>382</v>
      </c>
      <c r="B88" s="850" t="s">
        <v>413</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71736</v>
      </c>
      <c r="AG88" s="902"/>
      <c r="AH88" s="902"/>
      <c r="AI88" s="902"/>
      <c r="AJ88" s="902"/>
      <c r="AK88" s="899"/>
      <c r="AL88" s="899"/>
      <c r="AM88" s="899"/>
      <c r="AN88" s="899"/>
      <c r="AO88" s="899"/>
      <c r="AP88" s="902">
        <v>146907</v>
      </c>
      <c r="AQ88" s="902"/>
      <c r="AR88" s="902"/>
      <c r="AS88" s="902"/>
      <c r="AT88" s="902"/>
      <c r="AU88" s="902" t="s">
        <v>601</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382</v>
      </c>
      <c r="BR102" s="850" t="s">
        <v>414</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v>5084</v>
      </c>
      <c r="CS102" s="910"/>
      <c r="CT102" s="910"/>
      <c r="CU102" s="910"/>
      <c r="CV102" s="953"/>
      <c r="CW102" s="952">
        <v>768</v>
      </c>
      <c r="CX102" s="910"/>
      <c r="CY102" s="910"/>
      <c r="CZ102" s="910"/>
      <c r="DA102" s="953"/>
      <c r="DB102" s="952">
        <v>8544</v>
      </c>
      <c r="DC102" s="910"/>
      <c r="DD102" s="910"/>
      <c r="DE102" s="910"/>
      <c r="DF102" s="953"/>
      <c r="DG102" s="952" t="s">
        <v>601</v>
      </c>
      <c r="DH102" s="910"/>
      <c r="DI102" s="910"/>
      <c r="DJ102" s="910"/>
      <c r="DK102" s="953"/>
      <c r="DL102" s="952" t="s">
        <v>601</v>
      </c>
      <c r="DM102" s="910"/>
      <c r="DN102" s="910"/>
      <c r="DO102" s="910"/>
      <c r="DP102" s="953"/>
      <c r="DQ102" s="952" t="s">
        <v>601</v>
      </c>
      <c r="DR102" s="910"/>
      <c r="DS102" s="910"/>
      <c r="DT102" s="910"/>
      <c r="DU102" s="953"/>
      <c r="DV102" s="976"/>
      <c r="DW102" s="977"/>
      <c r="DX102" s="977"/>
      <c r="DY102" s="977"/>
      <c r="DZ102" s="978"/>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415</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416</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417</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418</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81" t="s">
        <v>419</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420</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15">
      <c r="A109" s="974" t="s">
        <v>421</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422</v>
      </c>
      <c r="AB109" s="955"/>
      <c r="AC109" s="955"/>
      <c r="AD109" s="955"/>
      <c r="AE109" s="956"/>
      <c r="AF109" s="954" t="s">
        <v>295</v>
      </c>
      <c r="AG109" s="955"/>
      <c r="AH109" s="955"/>
      <c r="AI109" s="955"/>
      <c r="AJ109" s="956"/>
      <c r="AK109" s="954" t="s">
        <v>294</v>
      </c>
      <c r="AL109" s="955"/>
      <c r="AM109" s="955"/>
      <c r="AN109" s="955"/>
      <c r="AO109" s="956"/>
      <c r="AP109" s="954" t="s">
        <v>423</v>
      </c>
      <c r="AQ109" s="955"/>
      <c r="AR109" s="955"/>
      <c r="AS109" s="955"/>
      <c r="AT109" s="957"/>
      <c r="AU109" s="974" t="s">
        <v>421</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422</v>
      </c>
      <c r="BR109" s="955"/>
      <c r="BS109" s="955"/>
      <c r="BT109" s="955"/>
      <c r="BU109" s="956"/>
      <c r="BV109" s="954" t="s">
        <v>295</v>
      </c>
      <c r="BW109" s="955"/>
      <c r="BX109" s="955"/>
      <c r="BY109" s="955"/>
      <c r="BZ109" s="956"/>
      <c r="CA109" s="954" t="s">
        <v>294</v>
      </c>
      <c r="CB109" s="955"/>
      <c r="CC109" s="955"/>
      <c r="CD109" s="955"/>
      <c r="CE109" s="956"/>
      <c r="CF109" s="975" t="s">
        <v>423</v>
      </c>
      <c r="CG109" s="975"/>
      <c r="CH109" s="975"/>
      <c r="CI109" s="975"/>
      <c r="CJ109" s="975"/>
      <c r="CK109" s="954" t="s">
        <v>424</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422</v>
      </c>
      <c r="DH109" s="955"/>
      <c r="DI109" s="955"/>
      <c r="DJ109" s="955"/>
      <c r="DK109" s="956"/>
      <c r="DL109" s="954" t="s">
        <v>295</v>
      </c>
      <c r="DM109" s="955"/>
      <c r="DN109" s="955"/>
      <c r="DO109" s="955"/>
      <c r="DP109" s="956"/>
      <c r="DQ109" s="954" t="s">
        <v>294</v>
      </c>
      <c r="DR109" s="955"/>
      <c r="DS109" s="955"/>
      <c r="DT109" s="955"/>
      <c r="DU109" s="956"/>
      <c r="DV109" s="954" t="s">
        <v>423</v>
      </c>
      <c r="DW109" s="955"/>
      <c r="DX109" s="955"/>
      <c r="DY109" s="955"/>
      <c r="DZ109" s="957"/>
    </row>
    <row r="110" spans="1:131" s="226" customFormat="1" ht="26.25" customHeight="1" x14ac:dyDescent="0.15">
      <c r="A110" s="958" t="s">
        <v>425</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5840199</v>
      </c>
      <c r="AB110" s="962"/>
      <c r="AC110" s="962"/>
      <c r="AD110" s="962"/>
      <c r="AE110" s="963"/>
      <c r="AF110" s="964">
        <v>5624314</v>
      </c>
      <c r="AG110" s="962"/>
      <c r="AH110" s="962"/>
      <c r="AI110" s="962"/>
      <c r="AJ110" s="963"/>
      <c r="AK110" s="964">
        <v>5350852</v>
      </c>
      <c r="AL110" s="962"/>
      <c r="AM110" s="962"/>
      <c r="AN110" s="962"/>
      <c r="AO110" s="963"/>
      <c r="AP110" s="965">
        <v>8.3000000000000007</v>
      </c>
      <c r="AQ110" s="966"/>
      <c r="AR110" s="966"/>
      <c r="AS110" s="966"/>
      <c r="AT110" s="967"/>
      <c r="AU110" s="968" t="s">
        <v>67</v>
      </c>
      <c r="AV110" s="969"/>
      <c r="AW110" s="969"/>
      <c r="AX110" s="969"/>
      <c r="AY110" s="969"/>
      <c r="AZ110" s="1010" t="s">
        <v>426</v>
      </c>
      <c r="BA110" s="959"/>
      <c r="BB110" s="959"/>
      <c r="BC110" s="959"/>
      <c r="BD110" s="959"/>
      <c r="BE110" s="959"/>
      <c r="BF110" s="959"/>
      <c r="BG110" s="959"/>
      <c r="BH110" s="959"/>
      <c r="BI110" s="959"/>
      <c r="BJ110" s="959"/>
      <c r="BK110" s="959"/>
      <c r="BL110" s="959"/>
      <c r="BM110" s="959"/>
      <c r="BN110" s="959"/>
      <c r="BO110" s="959"/>
      <c r="BP110" s="960"/>
      <c r="BQ110" s="996">
        <v>49602692</v>
      </c>
      <c r="BR110" s="997"/>
      <c r="BS110" s="997"/>
      <c r="BT110" s="997"/>
      <c r="BU110" s="997"/>
      <c r="BV110" s="997">
        <v>50699298</v>
      </c>
      <c r="BW110" s="997"/>
      <c r="BX110" s="997"/>
      <c r="BY110" s="997"/>
      <c r="BZ110" s="997"/>
      <c r="CA110" s="997">
        <v>55158069</v>
      </c>
      <c r="CB110" s="997"/>
      <c r="CC110" s="997"/>
      <c r="CD110" s="997"/>
      <c r="CE110" s="997"/>
      <c r="CF110" s="1011">
        <v>85.9</v>
      </c>
      <c r="CG110" s="1012"/>
      <c r="CH110" s="1012"/>
      <c r="CI110" s="1012"/>
      <c r="CJ110" s="1012"/>
      <c r="CK110" s="1013" t="s">
        <v>427</v>
      </c>
      <c r="CL110" s="1014"/>
      <c r="CM110" s="993" t="s">
        <v>428</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v>3680323</v>
      </c>
      <c r="DH110" s="997"/>
      <c r="DI110" s="997"/>
      <c r="DJ110" s="997"/>
      <c r="DK110" s="997"/>
      <c r="DL110" s="997">
        <v>3450302</v>
      </c>
      <c r="DM110" s="997"/>
      <c r="DN110" s="997"/>
      <c r="DO110" s="997"/>
      <c r="DP110" s="997"/>
      <c r="DQ110" s="997">
        <v>3220282</v>
      </c>
      <c r="DR110" s="997"/>
      <c r="DS110" s="997"/>
      <c r="DT110" s="997"/>
      <c r="DU110" s="997"/>
      <c r="DV110" s="998">
        <v>5</v>
      </c>
      <c r="DW110" s="998"/>
      <c r="DX110" s="998"/>
      <c r="DY110" s="998"/>
      <c r="DZ110" s="999"/>
    </row>
    <row r="111" spans="1:131" s="226" customFormat="1" ht="26.25" customHeight="1" x14ac:dyDescent="0.15">
      <c r="A111" s="1000" t="s">
        <v>429</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375</v>
      </c>
      <c r="AB111" s="1004"/>
      <c r="AC111" s="1004"/>
      <c r="AD111" s="1004"/>
      <c r="AE111" s="1005"/>
      <c r="AF111" s="1006" t="s">
        <v>380</v>
      </c>
      <c r="AG111" s="1004"/>
      <c r="AH111" s="1004"/>
      <c r="AI111" s="1004"/>
      <c r="AJ111" s="1005"/>
      <c r="AK111" s="1006" t="s">
        <v>430</v>
      </c>
      <c r="AL111" s="1004"/>
      <c r="AM111" s="1004"/>
      <c r="AN111" s="1004"/>
      <c r="AO111" s="1005"/>
      <c r="AP111" s="1007" t="s">
        <v>431</v>
      </c>
      <c r="AQ111" s="1008"/>
      <c r="AR111" s="1008"/>
      <c r="AS111" s="1008"/>
      <c r="AT111" s="1009"/>
      <c r="AU111" s="970"/>
      <c r="AV111" s="971"/>
      <c r="AW111" s="971"/>
      <c r="AX111" s="971"/>
      <c r="AY111" s="971"/>
      <c r="AZ111" s="1019" t="s">
        <v>432</v>
      </c>
      <c r="BA111" s="1020"/>
      <c r="BB111" s="1020"/>
      <c r="BC111" s="1020"/>
      <c r="BD111" s="1020"/>
      <c r="BE111" s="1020"/>
      <c r="BF111" s="1020"/>
      <c r="BG111" s="1020"/>
      <c r="BH111" s="1020"/>
      <c r="BI111" s="1020"/>
      <c r="BJ111" s="1020"/>
      <c r="BK111" s="1020"/>
      <c r="BL111" s="1020"/>
      <c r="BM111" s="1020"/>
      <c r="BN111" s="1020"/>
      <c r="BO111" s="1020"/>
      <c r="BP111" s="1021"/>
      <c r="BQ111" s="989">
        <v>3844404</v>
      </c>
      <c r="BR111" s="990"/>
      <c r="BS111" s="990"/>
      <c r="BT111" s="990"/>
      <c r="BU111" s="990"/>
      <c r="BV111" s="990">
        <v>3720042</v>
      </c>
      <c r="BW111" s="990"/>
      <c r="BX111" s="990"/>
      <c r="BY111" s="990"/>
      <c r="BZ111" s="990"/>
      <c r="CA111" s="990">
        <v>3478412</v>
      </c>
      <c r="CB111" s="990"/>
      <c r="CC111" s="990"/>
      <c r="CD111" s="990"/>
      <c r="CE111" s="990"/>
      <c r="CF111" s="984">
        <v>5.4</v>
      </c>
      <c r="CG111" s="985"/>
      <c r="CH111" s="985"/>
      <c r="CI111" s="985"/>
      <c r="CJ111" s="985"/>
      <c r="CK111" s="1015"/>
      <c r="CL111" s="1016"/>
      <c r="CM111" s="986" t="s">
        <v>433</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v>164081</v>
      </c>
      <c r="DH111" s="990"/>
      <c r="DI111" s="990"/>
      <c r="DJ111" s="990"/>
      <c r="DK111" s="990"/>
      <c r="DL111" s="990">
        <v>269740</v>
      </c>
      <c r="DM111" s="990"/>
      <c r="DN111" s="990"/>
      <c r="DO111" s="990"/>
      <c r="DP111" s="990"/>
      <c r="DQ111" s="990">
        <v>258130</v>
      </c>
      <c r="DR111" s="990"/>
      <c r="DS111" s="990"/>
      <c r="DT111" s="990"/>
      <c r="DU111" s="990"/>
      <c r="DV111" s="991">
        <v>0.4</v>
      </c>
      <c r="DW111" s="991"/>
      <c r="DX111" s="991"/>
      <c r="DY111" s="991"/>
      <c r="DZ111" s="992"/>
    </row>
    <row r="112" spans="1:131" s="226" customFormat="1" ht="26.25" customHeight="1" x14ac:dyDescent="0.15">
      <c r="A112" s="1022" t="s">
        <v>434</v>
      </c>
      <c r="B112" s="1023"/>
      <c r="C112" s="1020" t="s">
        <v>435</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121</v>
      </c>
      <c r="AB112" s="1029"/>
      <c r="AC112" s="1029"/>
      <c r="AD112" s="1029"/>
      <c r="AE112" s="1030"/>
      <c r="AF112" s="1031" t="s">
        <v>121</v>
      </c>
      <c r="AG112" s="1029"/>
      <c r="AH112" s="1029"/>
      <c r="AI112" s="1029"/>
      <c r="AJ112" s="1030"/>
      <c r="AK112" s="1031" t="s">
        <v>121</v>
      </c>
      <c r="AL112" s="1029"/>
      <c r="AM112" s="1029"/>
      <c r="AN112" s="1029"/>
      <c r="AO112" s="1030"/>
      <c r="AP112" s="1032" t="s">
        <v>380</v>
      </c>
      <c r="AQ112" s="1033"/>
      <c r="AR112" s="1033"/>
      <c r="AS112" s="1033"/>
      <c r="AT112" s="1034"/>
      <c r="AU112" s="970"/>
      <c r="AV112" s="971"/>
      <c r="AW112" s="971"/>
      <c r="AX112" s="971"/>
      <c r="AY112" s="971"/>
      <c r="AZ112" s="1019" t="s">
        <v>436</v>
      </c>
      <c r="BA112" s="1020"/>
      <c r="BB112" s="1020"/>
      <c r="BC112" s="1020"/>
      <c r="BD112" s="1020"/>
      <c r="BE112" s="1020"/>
      <c r="BF112" s="1020"/>
      <c r="BG112" s="1020"/>
      <c r="BH112" s="1020"/>
      <c r="BI112" s="1020"/>
      <c r="BJ112" s="1020"/>
      <c r="BK112" s="1020"/>
      <c r="BL112" s="1020"/>
      <c r="BM112" s="1020"/>
      <c r="BN112" s="1020"/>
      <c r="BO112" s="1020"/>
      <c r="BP112" s="1021"/>
      <c r="BQ112" s="989">
        <v>26418172</v>
      </c>
      <c r="BR112" s="990"/>
      <c r="BS112" s="990"/>
      <c r="BT112" s="990"/>
      <c r="BU112" s="990"/>
      <c r="BV112" s="990">
        <v>24625735</v>
      </c>
      <c r="BW112" s="990"/>
      <c r="BX112" s="990"/>
      <c r="BY112" s="990"/>
      <c r="BZ112" s="990"/>
      <c r="CA112" s="990">
        <v>23109224</v>
      </c>
      <c r="CB112" s="990"/>
      <c r="CC112" s="990"/>
      <c r="CD112" s="990"/>
      <c r="CE112" s="990"/>
      <c r="CF112" s="984">
        <v>36</v>
      </c>
      <c r="CG112" s="985"/>
      <c r="CH112" s="985"/>
      <c r="CI112" s="985"/>
      <c r="CJ112" s="985"/>
      <c r="CK112" s="1015"/>
      <c r="CL112" s="1016"/>
      <c r="CM112" s="986" t="s">
        <v>437</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403</v>
      </c>
      <c r="DH112" s="990"/>
      <c r="DI112" s="990"/>
      <c r="DJ112" s="990"/>
      <c r="DK112" s="990"/>
      <c r="DL112" s="990" t="s">
        <v>121</v>
      </c>
      <c r="DM112" s="990"/>
      <c r="DN112" s="990"/>
      <c r="DO112" s="990"/>
      <c r="DP112" s="990"/>
      <c r="DQ112" s="990" t="s">
        <v>438</v>
      </c>
      <c r="DR112" s="990"/>
      <c r="DS112" s="990"/>
      <c r="DT112" s="990"/>
      <c r="DU112" s="990"/>
      <c r="DV112" s="991" t="s">
        <v>380</v>
      </c>
      <c r="DW112" s="991"/>
      <c r="DX112" s="991"/>
      <c r="DY112" s="991"/>
      <c r="DZ112" s="992"/>
    </row>
    <row r="113" spans="1:130" s="226" customFormat="1" ht="26.25" customHeight="1" x14ac:dyDescent="0.15">
      <c r="A113" s="1024"/>
      <c r="B113" s="1025"/>
      <c r="C113" s="1020" t="s">
        <v>439</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2682935</v>
      </c>
      <c r="AB113" s="1004"/>
      <c r="AC113" s="1004"/>
      <c r="AD113" s="1004"/>
      <c r="AE113" s="1005"/>
      <c r="AF113" s="1006">
        <v>2583545</v>
      </c>
      <c r="AG113" s="1004"/>
      <c r="AH113" s="1004"/>
      <c r="AI113" s="1004"/>
      <c r="AJ113" s="1005"/>
      <c r="AK113" s="1006">
        <v>2144869</v>
      </c>
      <c r="AL113" s="1004"/>
      <c r="AM113" s="1004"/>
      <c r="AN113" s="1004"/>
      <c r="AO113" s="1005"/>
      <c r="AP113" s="1007">
        <v>3.3</v>
      </c>
      <c r="AQ113" s="1008"/>
      <c r="AR113" s="1008"/>
      <c r="AS113" s="1008"/>
      <c r="AT113" s="1009"/>
      <c r="AU113" s="970"/>
      <c r="AV113" s="971"/>
      <c r="AW113" s="971"/>
      <c r="AX113" s="971"/>
      <c r="AY113" s="971"/>
      <c r="AZ113" s="1019" t="s">
        <v>440</v>
      </c>
      <c r="BA113" s="1020"/>
      <c r="BB113" s="1020"/>
      <c r="BC113" s="1020"/>
      <c r="BD113" s="1020"/>
      <c r="BE113" s="1020"/>
      <c r="BF113" s="1020"/>
      <c r="BG113" s="1020"/>
      <c r="BH113" s="1020"/>
      <c r="BI113" s="1020"/>
      <c r="BJ113" s="1020"/>
      <c r="BK113" s="1020"/>
      <c r="BL113" s="1020"/>
      <c r="BM113" s="1020"/>
      <c r="BN113" s="1020"/>
      <c r="BO113" s="1020"/>
      <c r="BP113" s="1021"/>
      <c r="BQ113" s="989" t="s">
        <v>121</v>
      </c>
      <c r="BR113" s="990"/>
      <c r="BS113" s="990"/>
      <c r="BT113" s="990"/>
      <c r="BU113" s="990"/>
      <c r="BV113" s="990" t="s">
        <v>403</v>
      </c>
      <c r="BW113" s="990"/>
      <c r="BX113" s="990"/>
      <c r="BY113" s="990"/>
      <c r="BZ113" s="990"/>
      <c r="CA113" s="990" t="s">
        <v>121</v>
      </c>
      <c r="CB113" s="990"/>
      <c r="CC113" s="990"/>
      <c r="CD113" s="990"/>
      <c r="CE113" s="990"/>
      <c r="CF113" s="984" t="s">
        <v>403</v>
      </c>
      <c r="CG113" s="985"/>
      <c r="CH113" s="985"/>
      <c r="CI113" s="985"/>
      <c r="CJ113" s="985"/>
      <c r="CK113" s="1015"/>
      <c r="CL113" s="1016"/>
      <c r="CM113" s="986" t="s">
        <v>441</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375</v>
      </c>
      <c r="DH113" s="1029"/>
      <c r="DI113" s="1029"/>
      <c r="DJ113" s="1029"/>
      <c r="DK113" s="1030"/>
      <c r="DL113" s="1031" t="s">
        <v>431</v>
      </c>
      <c r="DM113" s="1029"/>
      <c r="DN113" s="1029"/>
      <c r="DO113" s="1029"/>
      <c r="DP113" s="1030"/>
      <c r="DQ113" s="1031" t="s">
        <v>380</v>
      </c>
      <c r="DR113" s="1029"/>
      <c r="DS113" s="1029"/>
      <c r="DT113" s="1029"/>
      <c r="DU113" s="1030"/>
      <c r="DV113" s="1032" t="s">
        <v>121</v>
      </c>
      <c r="DW113" s="1033"/>
      <c r="DX113" s="1033"/>
      <c r="DY113" s="1033"/>
      <c r="DZ113" s="1034"/>
    </row>
    <row r="114" spans="1:130" s="226" customFormat="1" ht="26.25" customHeight="1" x14ac:dyDescent="0.15">
      <c r="A114" s="1024"/>
      <c r="B114" s="1025"/>
      <c r="C114" s="1020" t="s">
        <v>442</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t="s">
        <v>121</v>
      </c>
      <c r="AB114" s="1029"/>
      <c r="AC114" s="1029"/>
      <c r="AD114" s="1029"/>
      <c r="AE114" s="1030"/>
      <c r="AF114" s="1031" t="s">
        <v>438</v>
      </c>
      <c r="AG114" s="1029"/>
      <c r="AH114" s="1029"/>
      <c r="AI114" s="1029"/>
      <c r="AJ114" s="1030"/>
      <c r="AK114" s="1031" t="s">
        <v>121</v>
      </c>
      <c r="AL114" s="1029"/>
      <c r="AM114" s="1029"/>
      <c r="AN114" s="1029"/>
      <c r="AO114" s="1030"/>
      <c r="AP114" s="1032" t="s">
        <v>380</v>
      </c>
      <c r="AQ114" s="1033"/>
      <c r="AR114" s="1033"/>
      <c r="AS114" s="1033"/>
      <c r="AT114" s="1034"/>
      <c r="AU114" s="970"/>
      <c r="AV114" s="971"/>
      <c r="AW114" s="971"/>
      <c r="AX114" s="971"/>
      <c r="AY114" s="971"/>
      <c r="AZ114" s="1019" t="s">
        <v>443</v>
      </c>
      <c r="BA114" s="1020"/>
      <c r="BB114" s="1020"/>
      <c r="BC114" s="1020"/>
      <c r="BD114" s="1020"/>
      <c r="BE114" s="1020"/>
      <c r="BF114" s="1020"/>
      <c r="BG114" s="1020"/>
      <c r="BH114" s="1020"/>
      <c r="BI114" s="1020"/>
      <c r="BJ114" s="1020"/>
      <c r="BK114" s="1020"/>
      <c r="BL114" s="1020"/>
      <c r="BM114" s="1020"/>
      <c r="BN114" s="1020"/>
      <c r="BO114" s="1020"/>
      <c r="BP114" s="1021"/>
      <c r="BQ114" s="989">
        <v>16839377</v>
      </c>
      <c r="BR114" s="990"/>
      <c r="BS114" s="990"/>
      <c r="BT114" s="990"/>
      <c r="BU114" s="990"/>
      <c r="BV114" s="990">
        <v>17033397</v>
      </c>
      <c r="BW114" s="990"/>
      <c r="BX114" s="990"/>
      <c r="BY114" s="990"/>
      <c r="BZ114" s="990"/>
      <c r="CA114" s="990">
        <v>16670644</v>
      </c>
      <c r="CB114" s="990"/>
      <c r="CC114" s="990"/>
      <c r="CD114" s="990"/>
      <c r="CE114" s="990"/>
      <c r="CF114" s="984">
        <v>26</v>
      </c>
      <c r="CG114" s="985"/>
      <c r="CH114" s="985"/>
      <c r="CI114" s="985"/>
      <c r="CJ114" s="985"/>
      <c r="CK114" s="1015"/>
      <c r="CL114" s="1016"/>
      <c r="CM114" s="986" t="s">
        <v>444</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375</v>
      </c>
      <c r="DH114" s="1029"/>
      <c r="DI114" s="1029"/>
      <c r="DJ114" s="1029"/>
      <c r="DK114" s="1030"/>
      <c r="DL114" s="1031" t="s">
        <v>121</v>
      </c>
      <c r="DM114" s="1029"/>
      <c r="DN114" s="1029"/>
      <c r="DO114" s="1029"/>
      <c r="DP114" s="1030"/>
      <c r="DQ114" s="1031" t="s">
        <v>121</v>
      </c>
      <c r="DR114" s="1029"/>
      <c r="DS114" s="1029"/>
      <c r="DT114" s="1029"/>
      <c r="DU114" s="1030"/>
      <c r="DV114" s="1032" t="s">
        <v>121</v>
      </c>
      <c r="DW114" s="1033"/>
      <c r="DX114" s="1033"/>
      <c r="DY114" s="1033"/>
      <c r="DZ114" s="1034"/>
    </row>
    <row r="115" spans="1:130" s="226" customFormat="1" ht="26.25" customHeight="1" x14ac:dyDescent="0.15">
      <c r="A115" s="1024"/>
      <c r="B115" s="1025"/>
      <c r="C115" s="1020" t="s">
        <v>445</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307712</v>
      </c>
      <c r="AB115" s="1004"/>
      <c r="AC115" s="1004"/>
      <c r="AD115" s="1004"/>
      <c r="AE115" s="1005"/>
      <c r="AF115" s="1006">
        <v>302936</v>
      </c>
      <c r="AG115" s="1004"/>
      <c r="AH115" s="1004"/>
      <c r="AI115" s="1004"/>
      <c r="AJ115" s="1005"/>
      <c r="AK115" s="1006">
        <v>310316</v>
      </c>
      <c r="AL115" s="1004"/>
      <c r="AM115" s="1004"/>
      <c r="AN115" s="1004"/>
      <c r="AO115" s="1005"/>
      <c r="AP115" s="1007">
        <v>0.5</v>
      </c>
      <c r="AQ115" s="1008"/>
      <c r="AR115" s="1008"/>
      <c r="AS115" s="1008"/>
      <c r="AT115" s="1009"/>
      <c r="AU115" s="970"/>
      <c r="AV115" s="971"/>
      <c r="AW115" s="971"/>
      <c r="AX115" s="971"/>
      <c r="AY115" s="971"/>
      <c r="AZ115" s="1019" t="s">
        <v>446</v>
      </c>
      <c r="BA115" s="1020"/>
      <c r="BB115" s="1020"/>
      <c r="BC115" s="1020"/>
      <c r="BD115" s="1020"/>
      <c r="BE115" s="1020"/>
      <c r="BF115" s="1020"/>
      <c r="BG115" s="1020"/>
      <c r="BH115" s="1020"/>
      <c r="BI115" s="1020"/>
      <c r="BJ115" s="1020"/>
      <c r="BK115" s="1020"/>
      <c r="BL115" s="1020"/>
      <c r="BM115" s="1020"/>
      <c r="BN115" s="1020"/>
      <c r="BO115" s="1020"/>
      <c r="BP115" s="1021"/>
      <c r="BQ115" s="989" t="s">
        <v>403</v>
      </c>
      <c r="BR115" s="990"/>
      <c r="BS115" s="990"/>
      <c r="BT115" s="990"/>
      <c r="BU115" s="990"/>
      <c r="BV115" s="990" t="s">
        <v>380</v>
      </c>
      <c r="BW115" s="990"/>
      <c r="BX115" s="990"/>
      <c r="BY115" s="990"/>
      <c r="BZ115" s="990"/>
      <c r="CA115" s="990" t="s">
        <v>403</v>
      </c>
      <c r="CB115" s="990"/>
      <c r="CC115" s="990"/>
      <c r="CD115" s="990"/>
      <c r="CE115" s="990"/>
      <c r="CF115" s="984" t="s">
        <v>431</v>
      </c>
      <c r="CG115" s="985"/>
      <c r="CH115" s="985"/>
      <c r="CI115" s="985"/>
      <c r="CJ115" s="985"/>
      <c r="CK115" s="1015"/>
      <c r="CL115" s="1016"/>
      <c r="CM115" s="1019" t="s">
        <v>447</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121</v>
      </c>
      <c r="DH115" s="1029"/>
      <c r="DI115" s="1029"/>
      <c r="DJ115" s="1029"/>
      <c r="DK115" s="1030"/>
      <c r="DL115" s="1031" t="s">
        <v>448</v>
      </c>
      <c r="DM115" s="1029"/>
      <c r="DN115" s="1029"/>
      <c r="DO115" s="1029"/>
      <c r="DP115" s="1030"/>
      <c r="DQ115" s="1031" t="s">
        <v>121</v>
      </c>
      <c r="DR115" s="1029"/>
      <c r="DS115" s="1029"/>
      <c r="DT115" s="1029"/>
      <c r="DU115" s="1030"/>
      <c r="DV115" s="1032" t="s">
        <v>121</v>
      </c>
      <c r="DW115" s="1033"/>
      <c r="DX115" s="1033"/>
      <c r="DY115" s="1033"/>
      <c r="DZ115" s="1034"/>
    </row>
    <row r="116" spans="1:130" s="226" customFormat="1" ht="26.25" customHeight="1" x14ac:dyDescent="0.15">
      <c r="A116" s="1026"/>
      <c r="B116" s="1027"/>
      <c r="C116" s="1035" t="s">
        <v>449</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375</v>
      </c>
      <c r="AB116" s="1029"/>
      <c r="AC116" s="1029"/>
      <c r="AD116" s="1029"/>
      <c r="AE116" s="1030"/>
      <c r="AF116" s="1031" t="s">
        <v>380</v>
      </c>
      <c r="AG116" s="1029"/>
      <c r="AH116" s="1029"/>
      <c r="AI116" s="1029"/>
      <c r="AJ116" s="1030"/>
      <c r="AK116" s="1031" t="s">
        <v>403</v>
      </c>
      <c r="AL116" s="1029"/>
      <c r="AM116" s="1029"/>
      <c r="AN116" s="1029"/>
      <c r="AO116" s="1030"/>
      <c r="AP116" s="1032" t="s">
        <v>431</v>
      </c>
      <c r="AQ116" s="1033"/>
      <c r="AR116" s="1033"/>
      <c r="AS116" s="1033"/>
      <c r="AT116" s="1034"/>
      <c r="AU116" s="970"/>
      <c r="AV116" s="971"/>
      <c r="AW116" s="971"/>
      <c r="AX116" s="971"/>
      <c r="AY116" s="971"/>
      <c r="AZ116" s="1037" t="s">
        <v>450</v>
      </c>
      <c r="BA116" s="1038"/>
      <c r="BB116" s="1038"/>
      <c r="BC116" s="1038"/>
      <c r="BD116" s="1038"/>
      <c r="BE116" s="1038"/>
      <c r="BF116" s="1038"/>
      <c r="BG116" s="1038"/>
      <c r="BH116" s="1038"/>
      <c r="BI116" s="1038"/>
      <c r="BJ116" s="1038"/>
      <c r="BK116" s="1038"/>
      <c r="BL116" s="1038"/>
      <c r="BM116" s="1038"/>
      <c r="BN116" s="1038"/>
      <c r="BO116" s="1038"/>
      <c r="BP116" s="1039"/>
      <c r="BQ116" s="989" t="s">
        <v>403</v>
      </c>
      <c r="BR116" s="990"/>
      <c r="BS116" s="990"/>
      <c r="BT116" s="990"/>
      <c r="BU116" s="990"/>
      <c r="BV116" s="990" t="s">
        <v>121</v>
      </c>
      <c r="BW116" s="990"/>
      <c r="BX116" s="990"/>
      <c r="BY116" s="990"/>
      <c r="BZ116" s="990"/>
      <c r="CA116" s="990" t="s">
        <v>121</v>
      </c>
      <c r="CB116" s="990"/>
      <c r="CC116" s="990"/>
      <c r="CD116" s="990"/>
      <c r="CE116" s="990"/>
      <c r="CF116" s="984" t="s">
        <v>121</v>
      </c>
      <c r="CG116" s="985"/>
      <c r="CH116" s="985"/>
      <c r="CI116" s="985"/>
      <c r="CJ116" s="985"/>
      <c r="CK116" s="1015"/>
      <c r="CL116" s="1016"/>
      <c r="CM116" s="986" t="s">
        <v>451</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121</v>
      </c>
      <c r="DH116" s="1029"/>
      <c r="DI116" s="1029"/>
      <c r="DJ116" s="1029"/>
      <c r="DK116" s="1030"/>
      <c r="DL116" s="1031" t="s">
        <v>121</v>
      </c>
      <c r="DM116" s="1029"/>
      <c r="DN116" s="1029"/>
      <c r="DO116" s="1029"/>
      <c r="DP116" s="1030"/>
      <c r="DQ116" s="1031" t="s">
        <v>121</v>
      </c>
      <c r="DR116" s="1029"/>
      <c r="DS116" s="1029"/>
      <c r="DT116" s="1029"/>
      <c r="DU116" s="1030"/>
      <c r="DV116" s="1032" t="s">
        <v>121</v>
      </c>
      <c r="DW116" s="1033"/>
      <c r="DX116" s="1033"/>
      <c r="DY116" s="1033"/>
      <c r="DZ116" s="1034"/>
    </row>
    <row r="117" spans="1:130" s="226" customFormat="1" ht="26.25" customHeight="1" x14ac:dyDescent="0.15">
      <c r="A117" s="974" t="s">
        <v>177</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452</v>
      </c>
      <c r="Z117" s="956"/>
      <c r="AA117" s="1046">
        <v>8830846</v>
      </c>
      <c r="AB117" s="1047"/>
      <c r="AC117" s="1047"/>
      <c r="AD117" s="1047"/>
      <c r="AE117" s="1048"/>
      <c r="AF117" s="1049">
        <v>8510795</v>
      </c>
      <c r="AG117" s="1047"/>
      <c r="AH117" s="1047"/>
      <c r="AI117" s="1047"/>
      <c r="AJ117" s="1048"/>
      <c r="AK117" s="1049">
        <v>7806037</v>
      </c>
      <c r="AL117" s="1047"/>
      <c r="AM117" s="1047"/>
      <c r="AN117" s="1047"/>
      <c r="AO117" s="1048"/>
      <c r="AP117" s="1050"/>
      <c r="AQ117" s="1051"/>
      <c r="AR117" s="1051"/>
      <c r="AS117" s="1051"/>
      <c r="AT117" s="1052"/>
      <c r="AU117" s="970"/>
      <c r="AV117" s="971"/>
      <c r="AW117" s="971"/>
      <c r="AX117" s="971"/>
      <c r="AY117" s="971"/>
      <c r="AZ117" s="1037" t="s">
        <v>453</v>
      </c>
      <c r="BA117" s="1038"/>
      <c r="BB117" s="1038"/>
      <c r="BC117" s="1038"/>
      <c r="BD117" s="1038"/>
      <c r="BE117" s="1038"/>
      <c r="BF117" s="1038"/>
      <c r="BG117" s="1038"/>
      <c r="BH117" s="1038"/>
      <c r="BI117" s="1038"/>
      <c r="BJ117" s="1038"/>
      <c r="BK117" s="1038"/>
      <c r="BL117" s="1038"/>
      <c r="BM117" s="1038"/>
      <c r="BN117" s="1038"/>
      <c r="BO117" s="1038"/>
      <c r="BP117" s="1039"/>
      <c r="BQ117" s="989" t="s">
        <v>121</v>
      </c>
      <c r="BR117" s="990"/>
      <c r="BS117" s="990"/>
      <c r="BT117" s="990"/>
      <c r="BU117" s="990"/>
      <c r="BV117" s="990" t="s">
        <v>375</v>
      </c>
      <c r="BW117" s="990"/>
      <c r="BX117" s="990"/>
      <c r="BY117" s="990"/>
      <c r="BZ117" s="990"/>
      <c r="CA117" s="990" t="s">
        <v>431</v>
      </c>
      <c r="CB117" s="990"/>
      <c r="CC117" s="990"/>
      <c r="CD117" s="990"/>
      <c r="CE117" s="990"/>
      <c r="CF117" s="984" t="s">
        <v>121</v>
      </c>
      <c r="CG117" s="985"/>
      <c r="CH117" s="985"/>
      <c r="CI117" s="985"/>
      <c r="CJ117" s="985"/>
      <c r="CK117" s="1015"/>
      <c r="CL117" s="1016"/>
      <c r="CM117" s="986" t="s">
        <v>454</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380</v>
      </c>
      <c r="DH117" s="1029"/>
      <c r="DI117" s="1029"/>
      <c r="DJ117" s="1029"/>
      <c r="DK117" s="1030"/>
      <c r="DL117" s="1031" t="s">
        <v>121</v>
      </c>
      <c r="DM117" s="1029"/>
      <c r="DN117" s="1029"/>
      <c r="DO117" s="1029"/>
      <c r="DP117" s="1030"/>
      <c r="DQ117" s="1031" t="s">
        <v>375</v>
      </c>
      <c r="DR117" s="1029"/>
      <c r="DS117" s="1029"/>
      <c r="DT117" s="1029"/>
      <c r="DU117" s="1030"/>
      <c r="DV117" s="1032" t="s">
        <v>121</v>
      </c>
      <c r="DW117" s="1033"/>
      <c r="DX117" s="1033"/>
      <c r="DY117" s="1033"/>
      <c r="DZ117" s="1034"/>
    </row>
    <row r="118" spans="1:130" s="226" customFormat="1" ht="26.25" customHeight="1" x14ac:dyDescent="0.15">
      <c r="A118" s="974" t="s">
        <v>424</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422</v>
      </c>
      <c r="AB118" s="955"/>
      <c r="AC118" s="955"/>
      <c r="AD118" s="955"/>
      <c r="AE118" s="956"/>
      <c r="AF118" s="954" t="s">
        <v>295</v>
      </c>
      <c r="AG118" s="955"/>
      <c r="AH118" s="955"/>
      <c r="AI118" s="955"/>
      <c r="AJ118" s="956"/>
      <c r="AK118" s="954" t="s">
        <v>294</v>
      </c>
      <c r="AL118" s="955"/>
      <c r="AM118" s="955"/>
      <c r="AN118" s="955"/>
      <c r="AO118" s="956"/>
      <c r="AP118" s="1041" t="s">
        <v>423</v>
      </c>
      <c r="AQ118" s="1042"/>
      <c r="AR118" s="1042"/>
      <c r="AS118" s="1042"/>
      <c r="AT118" s="1043"/>
      <c r="AU118" s="970"/>
      <c r="AV118" s="971"/>
      <c r="AW118" s="971"/>
      <c r="AX118" s="971"/>
      <c r="AY118" s="971"/>
      <c r="AZ118" s="1044" t="s">
        <v>455</v>
      </c>
      <c r="BA118" s="1035"/>
      <c r="BB118" s="1035"/>
      <c r="BC118" s="1035"/>
      <c r="BD118" s="1035"/>
      <c r="BE118" s="1035"/>
      <c r="BF118" s="1035"/>
      <c r="BG118" s="1035"/>
      <c r="BH118" s="1035"/>
      <c r="BI118" s="1035"/>
      <c r="BJ118" s="1035"/>
      <c r="BK118" s="1035"/>
      <c r="BL118" s="1035"/>
      <c r="BM118" s="1035"/>
      <c r="BN118" s="1035"/>
      <c r="BO118" s="1035"/>
      <c r="BP118" s="1036"/>
      <c r="BQ118" s="1067" t="s">
        <v>121</v>
      </c>
      <c r="BR118" s="1068"/>
      <c r="BS118" s="1068"/>
      <c r="BT118" s="1068"/>
      <c r="BU118" s="1068"/>
      <c r="BV118" s="1068" t="s">
        <v>380</v>
      </c>
      <c r="BW118" s="1068"/>
      <c r="BX118" s="1068"/>
      <c r="BY118" s="1068"/>
      <c r="BZ118" s="1068"/>
      <c r="CA118" s="1068" t="s">
        <v>375</v>
      </c>
      <c r="CB118" s="1068"/>
      <c r="CC118" s="1068"/>
      <c r="CD118" s="1068"/>
      <c r="CE118" s="1068"/>
      <c r="CF118" s="984" t="s">
        <v>121</v>
      </c>
      <c r="CG118" s="985"/>
      <c r="CH118" s="985"/>
      <c r="CI118" s="985"/>
      <c r="CJ118" s="985"/>
      <c r="CK118" s="1015"/>
      <c r="CL118" s="1016"/>
      <c r="CM118" s="986" t="s">
        <v>456</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375</v>
      </c>
      <c r="DH118" s="1029"/>
      <c r="DI118" s="1029"/>
      <c r="DJ118" s="1029"/>
      <c r="DK118" s="1030"/>
      <c r="DL118" s="1031" t="s">
        <v>380</v>
      </c>
      <c r="DM118" s="1029"/>
      <c r="DN118" s="1029"/>
      <c r="DO118" s="1029"/>
      <c r="DP118" s="1030"/>
      <c r="DQ118" s="1031" t="s">
        <v>380</v>
      </c>
      <c r="DR118" s="1029"/>
      <c r="DS118" s="1029"/>
      <c r="DT118" s="1029"/>
      <c r="DU118" s="1030"/>
      <c r="DV118" s="1032" t="s">
        <v>431</v>
      </c>
      <c r="DW118" s="1033"/>
      <c r="DX118" s="1033"/>
      <c r="DY118" s="1033"/>
      <c r="DZ118" s="1034"/>
    </row>
    <row r="119" spans="1:130" s="226" customFormat="1" ht="26.25" customHeight="1" x14ac:dyDescent="0.15">
      <c r="A119" s="1128" t="s">
        <v>427</v>
      </c>
      <c r="B119" s="1014"/>
      <c r="C119" s="993" t="s">
        <v>428</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v>306773</v>
      </c>
      <c r="AB119" s="962"/>
      <c r="AC119" s="962"/>
      <c r="AD119" s="962"/>
      <c r="AE119" s="963"/>
      <c r="AF119" s="964">
        <v>301997</v>
      </c>
      <c r="AG119" s="962"/>
      <c r="AH119" s="962"/>
      <c r="AI119" s="962"/>
      <c r="AJ119" s="963"/>
      <c r="AK119" s="964">
        <v>297427</v>
      </c>
      <c r="AL119" s="962"/>
      <c r="AM119" s="962"/>
      <c r="AN119" s="962"/>
      <c r="AO119" s="963"/>
      <c r="AP119" s="965">
        <v>0.5</v>
      </c>
      <c r="AQ119" s="966"/>
      <c r="AR119" s="966"/>
      <c r="AS119" s="966"/>
      <c r="AT119" s="967"/>
      <c r="AU119" s="972"/>
      <c r="AV119" s="973"/>
      <c r="AW119" s="973"/>
      <c r="AX119" s="973"/>
      <c r="AY119" s="973"/>
      <c r="AZ119" s="257" t="s">
        <v>177</v>
      </c>
      <c r="BA119" s="257"/>
      <c r="BB119" s="257"/>
      <c r="BC119" s="257"/>
      <c r="BD119" s="257"/>
      <c r="BE119" s="257"/>
      <c r="BF119" s="257"/>
      <c r="BG119" s="257"/>
      <c r="BH119" s="257"/>
      <c r="BI119" s="257"/>
      <c r="BJ119" s="257"/>
      <c r="BK119" s="257"/>
      <c r="BL119" s="257"/>
      <c r="BM119" s="257"/>
      <c r="BN119" s="257"/>
      <c r="BO119" s="1045" t="s">
        <v>457</v>
      </c>
      <c r="BP119" s="1076"/>
      <c r="BQ119" s="1067">
        <v>96704645</v>
      </c>
      <c r="BR119" s="1068"/>
      <c r="BS119" s="1068"/>
      <c r="BT119" s="1068"/>
      <c r="BU119" s="1068"/>
      <c r="BV119" s="1068">
        <v>96078472</v>
      </c>
      <c r="BW119" s="1068"/>
      <c r="BX119" s="1068"/>
      <c r="BY119" s="1068"/>
      <c r="BZ119" s="1068"/>
      <c r="CA119" s="1068">
        <v>98416349</v>
      </c>
      <c r="CB119" s="1068"/>
      <c r="CC119" s="1068"/>
      <c r="CD119" s="1068"/>
      <c r="CE119" s="1068"/>
      <c r="CF119" s="1069"/>
      <c r="CG119" s="1070"/>
      <c r="CH119" s="1070"/>
      <c r="CI119" s="1070"/>
      <c r="CJ119" s="1071"/>
      <c r="CK119" s="1017"/>
      <c r="CL119" s="1018"/>
      <c r="CM119" s="1072" t="s">
        <v>458</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448</v>
      </c>
      <c r="DH119" s="1054"/>
      <c r="DI119" s="1054"/>
      <c r="DJ119" s="1054"/>
      <c r="DK119" s="1055"/>
      <c r="DL119" s="1053" t="s">
        <v>121</v>
      </c>
      <c r="DM119" s="1054"/>
      <c r="DN119" s="1054"/>
      <c r="DO119" s="1054"/>
      <c r="DP119" s="1055"/>
      <c r="DQ119" s="1053" t="s">
        <v>448</v>
      </c>
      <c r="DR119" s="1054"/>
      <c r="DS119" s="1054"/>
      <c r="DT119" s="1054"/>
      <c r="DU119" s="1055"/>
      <c r="DV119" s="1056" t="s">
        <v>375</v>
      </c>
      <c r="DW119" s="1057"/>
      <c r="DX119" s="1057"/>
      <c r="DY119" s="1057"/>
      <c r="DZ119" s="1058"/>
    </row>
    <row r="120" spans="1:130" s="226" customFormat="1" ht="26.25" customHeight="1" x14ac:dyDescent="0.15">
      <c r="A120" s="1129"/>
      <c r="B120" s="1016"/>
      <c r="C120" s="986" t="s">
        <v>433</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v>939</v>
      </c>
      <c r="AB120" s="1029"/>
      <c r="AC120" s="1029"/>
      <c r="AD120" s="1029"/>
      <c r="AE120" s="1030"/>
      <c r="AF120" s="1031">
        <v>939</v>
      </c>
      <c r="AG120" s="1029"/>
      <c r="AH120" s="1029"/>
      <c r="AI120" s="1029"/>
      <c r="AJ120" s="1030"/>
      <c r="AK120" s="1031">
        <v>12889</v>
      </c>
      <c r="AL120" s="1029"/>
      <c r="AM120" s="1029"/>
      <c r="AN120" s="1029"/>
      <c r="AO120" s="1030"/>
      <c r="AP120" s="1032">
        <v>0</v>
      </c>
      <c r="AQ120" s="1033"/>
      <c r="AR120" s="1033"/>
      <c r="AS120" s="1033"/>
      <c r="AT120" s="1034"/>
      <c r="AU120" s="1059" t="s">
        <v>459</v>
      </c>
      <c r="AV120" s="1060"/>
      <c r="AW120" s="1060"/>
      <c r="AX120" s="1060"/>
      <c r="AY120" s="1061"/>
      <c r="AZ120" s="1010" t="s">
        <v>460</v>
      </c>
      <c r="BA120" s="959"/>
      <c r="BB120" s="959"/>
      <c r="BC120" s="959"/>
      <c r="BD120" s="959"/>
      <c r="BE120" s="959"/>
      <c r="BF120" s="959"/>
      <c r="BG120" s="959"/>
      <c r="BH120" s="959"/>
      <c r="BI120" s="959"/>
      <c r="BJ120" s="959"/>
      <c r="BK120" s="959"/>
      <c r="BL120" s="959"/>
      <c r="BM120" s="959"/>
      <c r="BN120" s="959"/>
      <c r="BO120" s="959"/>
      <c r="BP120" s="960"/>
      <c r="BQ120" s="996">
        <v>28788037</v>
      </c>
      <c r="BR120" s="997"/>
      <c r="BS120" s="997"/>
      <c r="BT120" s="997"/>
      <c r="BU120" s="997"/>
      <c r="BV120" s="997">
        <v>25550677</v>
      </c>
      <c r="BW120" s="997"/>
      <c r="BX120" s="997"/>
      <c r="BY120" s="997"/>
      <c r="BZ120" s="997"/>
      <c r="CA120" s="997">
        <v>24396454</v>
      </c>
      <c r="CB120" s="997"/>
      <c r="CC120" s="997"/>
      <c r="CD120" s="997"/>
      <c r="CE120" s="997"/>
      <c r="CF120" s="1011">
        <v>38</v>
      </c>
      <c r="CG120" s="1012"/>
      <c r="CH120" s="1012"/>
      <c r="CI120" s="1012"/>
      <c r="CJ120" s="1012"/>
      <c r="CK120" s="1077" t="s">
        <v>461</v>
      </c>
      <c r="CL120" s="1078"/>
      <c r="CM120" s="1078"/>
      <c r="CN120" s="1078"/>
      <c r="CO120" s="1079"/>
      <c r="CP120" s="1085" t="s">
        <v>462</v>
      </c>
      <c r="CQ120" s="1086"/>
      <c r="CR120" s="1086"/>
      <c r="CS120" s="1086"/>
      <c r="CT120" s="1086"/>
      <c r="CU120" s="1086"/>
      <c r="CV120" s="1086"/>
      <c r="CW120" s="1086"/>
      <c r="CX120" s="1086"/>
      <c r="CY120" s="1086"/>
      <c r="CZ120" s="1086"/>
      <c r="DA120" s="1086"/>
      <c r="DB120" s="1086"/>
      <c r="DC120" s="1086"/>
      <c r="DD120" s="1086"/>
      <c r="DE120" s="1086"/>
      <c r="DF120" s="1087"/>
      <c r="DG120" s="996" t="s">
        <v>448</v>
      </c>
      <c r="DH120" s="997"/>
      <c r="DI120" s="997"/>
      <c r="DJ120" s="997"/>
      <c r="DK120" s="997"/>
      <c r="DL120" s="997" t="s">
        <v>375</v>
      </c>
      <c r="DM120" s="997"/>
      <c r="DN120" s="997"/>
      <c r="DO120" s="997"/>
      <c r="DP120" s="997"/>
      <c r="DQ120" s="997">
        <v>23099010</v>
      </c>
      <c r="DR120" s="997"/>
      <c r="DS120" s="997"/>
      <c r="DT120" s="997"/>
      <c r="DU120" s="997"/>
      <c r="DV120" s="998">
        <v>36</v>
      </c>
      <c r="DW120" s="998"/>
      <c r="DX120" s="998"/>
      <c r="DY120" s="998"/>
      <c r="DZ120" s="999"/>
    </row>
    <row r="121" spans="1:130" s="226" customFormat="1" ht="26.25" customHeight="1" x14ac:dyDescent="0.15">
      <c r="A121" s="1129"/>
      <c r="B121" s="1016"/>
      <c r="C121" s="1037" t="s">
        <v>463</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121</v>
      </c>
      <c r="AB121" s="1029"/>
      <c r="AC121" s="1029"/>
      <c r="AD121" s="1029"/>
      <c r="AE121" s="1030"/>
      <c r="AF121" s="1031" t="s">
        <v>438</v>
      </c>
      <c r="AG121" s="1029"/>
      <c r="AH121" s="1029"/>
      <c r="AI121" s="1029"/>
      <c r="AJ121" s="1030"/>
      <c r="AK121" s="1031" t="s">
        <v>375</v>
      </c>
      <c r="AL121" s="1029"/>
      <c r="AM121" s="1029"/>
      <c r="AN121" s="1029"/>
      <c r="AO121" s="1030"/>
      <c r="AP121" s="1032" t="s">
        <v>121</v>
      </c>
      <c r="AQ121" s="1033"/>
      <c r="AR121" s="1033"/>
      <c r="AS121" s="1033"/>
      <c r="AT121" s="1034"/>
      <c r="AU121" s="1062"/>
      <c r="AV121" s="1063"/>
      <c r="AW121" s="1063"/>
      <c r="AX121" s="1063"/>
      <c r="AY121" s="1064"/>
      <c r="AZ121" s="1019" t="s">
        <v>464</v>
      </c>
      <c r="BA121" s="1020"/>
      <c r="BB121" s="1020"/>
      <c r="BC121" s="1020"/>
      <c r="BD121" s="1020"/>
      <c r="BE121" s="1020"/>
      <c r="BF121" s="1020"/>
      <c r="BG121" s="1020"/>
      <c r="BH121" s="1020"/>
      <c r="BI121" s="1020"/>
      <c r="BJ121" s="1020"/>
      <c r="BK121" s="1020"/>
      <c r="BL121" s="1020"/>
      <c r="BM121" s="1020"/>
      <c r="BN121" s="1020"/>
      <c r="BO121" s="1020"/>
      <c r="BP121" s="1021"/>
      <c r="BQ121" s="989">
        <v>33864736</v>
      </c>
      <c r="BR121" s="990"/>
      <c r="BS121" s="990"/>
      <c r="BT121" s="990"/>
      <c r="BU121" s="990"/>
      <c r="BV121" s="990">
        <v>31913090</v>
      </c>
      <c r="BW121" s="990"/>
      <c r="BX121" s="990"/>
      <c r="BY121" s="990"/>
      <c r="BZ121" s="990"/>
      <c r="CA121" s="990">
        <v>32660769</v>
      </c>
      <c r="CB121" s="990"/>
      <c r="CC121" s="990"/>
      <c r="CD121" s="990"/>
      <c r="CE121" s="990"/>
      <c r="CF121" s="984">
        <v>50.9</v>
      </c>
      <c r="CG121" s="985"/>
      <c r="CH121" s="985"/>
      <c r="CI121" s="985"/>
      <c r="CJ121" s="985"/>
      <c r="CK121" s="1080"/>
      <c r="CL121" s="1081"/>
      <c r="CM121" s="1081"/>
      <c r="CN121" s="1081"/>
      <c r="CO121" s="1082"/>
      <c r="CP121" s="1090" t="s">
        <v>465</v>
      </c>
      <c r="CQ121" s="1091"/>
      <c r="CR121" s="1091"/>
      <c r="CS121" s="1091"/>
      <c r="CT121" s="1091"/>
      <c r="CU121" s="1091"/>
      <c r="CV121" s="1091"/>
      <c r="CW121" s="1091"/>
      <c r="CX121" s="1091"/>
      <c r="CY121" s="1091"/>
      <c r="CZ121" s="1091"/>
      <c r="DA121" s="1091"/>
      <c r="DB121" s="1091"/>
      <c r="DC121" s="1091"/>
      <c r="DD121" s="1091"/>
      <c r="DE121" s="1091"/>
      <c r="DF121" s="1092"/>
      <c r="DG121" s="989">
        <v>8894</v>
      </c>
      <c r="DH121" s="990"/>
      <c r="DI121" s="990"/>
      <c r="DJ121" s="990"/>
      <c r="DK121" s="990"/>
      <c r="DL121" s="990">
        <v>9261</v>
      </c>
      <c r="DM121" s="990"/>
      <c r="DN121" s="990"/>
      <c r="DO121" s="990"/>
      <c r="DP121" s="990"/>
      <c r="DQ121" s="990">
        <v>10214</v>
      </c>
      <c r="DR121" s="990"/>
      <c r="DS121" s="990"/>
      <c r="DT121" s="990"/>
      <c r="DU121" s="990"/>
      <c r="DV121" s="991">
        <v>0</v>
      </c>
      <c r="DW121" s="991"/>
      <c r="DX121" s="991"/>
      <c r="DY121" s="991"/>
      <c r="DZ121" s="992"/>
    </row>
    <row r="122" spans="1:130" s="226" customFormat="1" ht="26.25" customHeight="1" x14ac:dyDescent="0.15">
      <c r="A122" s="1129"/>
      <c r="B122" s="1016"/>
      <c r="C122" s="986" t="s">
        <v>444</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121</v>
      </c>
      <c r="AB122" s="1029"/>
      <c r="AC122" s="1029"/>
      <c r="AD122" s="1029"/>
      <c r="AE122" s="1030"/>
      <c r="AF122" s="1031" t="s">
        <v>121</v>
      </c>
      <c r="AG122" s="1029"/>
      <c r="AH122" s="1029"/>
      <c r="AI122" s="1029"/>
      <c r="AJ122" s="1030"/>
      <c r="AK122" s="1031" t="s">
        <v>121</v>
      </c>
      <c r="AL122" s="1029"/>
      <c r="AM122" s="1029"/>
      <c r="AN122" s="1029"/>
      <c r="AO122" s="1030"/>
      <c r="AP122" s="1032" t="s">
        <v>431</v>
      </c>
      <c r="AQ122" s="1033"/>
      <c r="AR122" s="1033"/>
      <c r="AS122" s="1033"/>
      <c r="AT122" s="1034"/>
      <c r="AU122" s="1062"/>
      <c r="AV122" s="1063"/>
      <c r="AW122" s="1063"/>
      <c r="AX122" s="1063"/>
      <c r="AY122" s="1064"/>
      <c r="AZ122" s="1044" t="s">
        <v>466</v>
      </c>
      <c r="BA122" s="1035"/>
      <c r="BB122" s="1035"/>
      <c r="BC122" s="1035"/>
      <c r="BD122" s="1035"/>
      <c r="BE122" s="1035"/>
      <c r="BF122" s="1035"/>
      <c r="BG122" s="1035"/>
      <c r="BH122" s="1035"/>
      <c r="BI122" s="1035"/>
      <c r="BJ122" s="1035"/>
      <c r="BK122" s="1035"/>
      <c r="BL122" s="1035"/>
      <c r="BM122" s="1035"/>
      <c r="BN122" s="1035"/>
      <c r="BO122" s="1035"/>
      <c r="BP122" s="1036"/>
      <c r="BQ122" s="1067">
        <v>72050142</v>
      </c>
      <c r="BR122" s="1068"/>
      <c r="BS122" s="1068"/>
      <c r="BT122" s="1068"/>
      <c r="BU122" s="1068"/>
      <c r="BV122" s="1068">
        <v>69560544</v>
      </c>
      <c r="BW122" s="1068"/>
      <c r="BX122" s="1068"/>
      <c r="BY122" s="1068"/>
      <c r="BZ122" s="1068"/>
      <c r="CA122" s="1068">
        <v>68994847</v>
      </c>
      <c r="CB122" s="1068"/>
      <c r="CC122" s="1068"/>
      <c r="CD122" s="1068"/>
      <c r="CE122" s="1068"/>
      <c r="CF122" s="1088">
        <v>107.4</v>
      </c>
      <c r="CG122" s="1089"/>
      <c r="CH122" s="1089"/>
      <c r="CI122" s="1089"/>
      <c r="CJ122" s="1089"/>
      <c r="CK122" s="1080"/>
      <c r="CL122" s="1081"/>
      <c r="CM122" s="1081"/>
      <c r="CN122" s="1081"/>
      <c r="CO122" s="1082"/>
      <c r="CP122" s="1090" t="s">
        <v>467</v>
      </c>
      <c r="CQ122" s="1091"/>
      <c r="CR122" s="1091"/>
      <c r="CS122" s="1091"/>
      <c r="CT122" s="1091"/>
      <c r="CU122" s="1091"/>
      <c r="CV122" s="1091"/>
      <c r="CW122" s="1091"/>
      <c r="CX122" s="1091"/>
      <c r="CY122" s="1091"/>
      <c r="CZ122" s="1091"/>
      <c r="DA122" s="1091"/>
      <c r="DB122" s="1091"/>
      <c r="DC122" s="1091"/>
      <c r="DD122" s="1091"/>
      <c r="DE122" s="1091"/>
      <c r="DF122" s="1092"/>
      <c r="DG122" s="989" t="s">
        <v>121</v>
      </c>
      <c r="DH122" s="990"/>
      <c r="DI122" s="990"/>
      <c r="DJ122" s="990"/>
      <c r="DK122" s="990"/>
      <c r="DL122" s="990" t="s">
        <v>375</v>
      </c>
      <c r="DM122" s="990"/>
      <c r="DN122" s="990"/>
      <c r="DO122" s="990"/>
      <c r="DP122" s="990"/>
      <c r="DQ122" s="990" t="s">
        <v>121</v>
      </c>
      <c r="DR122" s="990"/>
      <c r="DS122" s="990"/>
      <c r="DT122" s="990"/>
      <c r="DU122" s="990"/>
      <c r="DV122" s="991" t="s">
        <v>438</v>
      </c>
      <c r="DW122" s="991"/>
      <c r="DX122" s="991"/>
      <c r="DY122" s="991"/>
      <c r="DZ122" s="992"/>
    </row>
    <row r="123" spans="1:130" s="226" customFormat="1" ht="26.25" customHeight="1" x14ac:dyDescent="0.15">
      <c r="A123" s="1129"/>
      <c r="B123" s="1016"/>
      <c r="C123" s="986" t="s">
        <v>451</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375</v>
      </c>
      <c r="AB123" s="1029"/>
      <c r="AC123" s="1029"/>
      <c r="AD123" s="1029"/>
      <c r="AE123" s="1030"/>
      <c r="AF123" s="1031" t="s">
        <v>121</v>
      </c>
      <c r="AG123" s="1029"/>
      <c r="AH123" s="1029"/>
      <c r="AI123" s="1029"/>
      <c r="AJ123" s="1030"/>
      <c r="AK123" s="1031" t="s">
        <v>375</v>
      </c>
      <c r="AL123" s="1029"/>
      <c r="AM123" s="1029"/>
      <c r="AN123" s="1029"/>
      <c r="AO123" s="1030"/>
      <c r="AP123" s="1032" t="s">
        <v>380</v>
      </c>
      <c r="AQ123" s="1033"/>
      <c r="AR123" s="1033"/>
      <c r="AS123" s="1033"/>
      <c r="AT123" s="1034"/>
      <c r="AU123" s="1065"/>
      <c r="AV123" s="1066"/>
      <c r="AW123" s="1066"/>
      <c r="AX123" s="1066"/>
      <c r="AY123" s="1066"/>
      <c r="AZ123" s="257" t="s">
        <v>177</v>
      </c>
      <c r="BA123" s="257"/>
      <c r="BB123" s="257"/>
      <c r="BC123" s="257"/>
      <c r="BD123" s="257"/>
      <c r="BE123" s="257"/>
      <c r="BF123" s="257"/>
      <c r="BG123" s="257"/>
      <c r="BH123" s="257"/>
      <c r="BI123" s="257"/>
      <c r="BJ123" s="257"/>
      <c r="BK123" s="257"/>
      <c r="BL123" s="257"/>
      <c r="BM123" s="257"/>
      <c r="BN123" s="257"/>
      <c r="BO123" s="1045" t="s">
        <v>468</v>
      </c>
      <c r="BP123" s="1076"/>
      <c r="BQ123" s="1135">
        <v>134702915</v>
      </c>
      <c r="BR123" s="1136"/>
      <c r="BS123" s="1136"/>
      <c r="BT123" s="1136"/>
      <c r="BU123" s="1136"/>
      <c r="BV123" s="1136">
        <v>127024311</v>
      </c>
      <c r="BW123" s="1136"/>
      <c r="BX123" s="1136"/>
      <c r="BY123" s="1136"/>
      <c r="BZ123" s="1136"/>
      <c r="CA123" s="1136">
        <v>126052070</v>
      </c>
      <c r="CB123" s="1136"/>
      <c r="CC123" s="1136"/>
      <c r="CD123" s="1136"/>
      <c r="CE123" s="1136"/>
      <c r="CF123" s="1069"/>
      <c r="CG123" s="1070"/>
      <c r="CH123" s="1070"/>
      <c r="CI123" s="1070"/>
      <c r="CJ123" s="1071"/>
      <c r="CK123" s="1080"/>
      <c r="CL123" s="1081"/>
      <c r="CM123" s="1081"/>
      <c r="CN123" s="1081"/>
      <c r="CO123" s="1082"/>
      <c r="CP123" s="1090" t="s">
        <v>469</v>
      </c>
      <c r="CQ123" s="1091"/>
      <c r="CR123" s="1091"/>
      <c r="CS123" s="1091"/>
      <c r="CT123" s="1091"/>
      <c r="CU123" s="1091"/>
      <c r="CV123" s="1091"/>
      <c r="CW123" s="1091"/>
      <c r="CX123" s="1091"/>
      <c r="CY123" s="1091"/>
      <c r="CZ123" s="1091"/>
      <c r="DA123" s="1091"/>
      <c r="DB123" s="1091"/>
      <c r="DC123" s="1091"/>
      <c r="DD123" s="1091"/>
      <c r="DE123" s="1091"/>
      <c r="DF123" s="1092"/>
      <c r="DG123" s="1028" t="s">
        <v>121</v>
      </c>
      <c r="DH123" s="1029"/>
      <c r="DI123" s="1029"/>
      <c r="DJ123" s="1029"/>
      <c r="DK123" s="1030"/>
      <c r="DL123" s="1031" t="s">
        <v>121</v>
      </c>
      <c r="DM123" s="1029"/>
      <c r="DN123" s="1029"/>
      <c r="DO123" s="1029"/>
      <c r="DP123" s="1030"/>
      <c r="DQ123" s="1031" t="s">
        <v>121</v>
      </c>
      <c r="DR123" s="1029"/>
      <c r="DS123" s="1029"/>
      <c r="DT123" s="1029"/>
      <c r="DU123" s="1030"/>
      <c r="DV123" s="1032" t="s">
        <v>380</v>
      </c>
      <c r="DW123" s="1033"/>
      <c r="DX123" s="1033"/>
      <c r="DY123" s="1033"/>
      <c r="DZ123" s="1034"/>
    </row>
    <row r="124" spans="1:130" s="226" customFormat="1" ht="26.25" customHeight="1" thickBot="1" x14ac:dyDescent="0.2">
      <c r="A124" s="1129"/>
      <c r="B124" s="1016"/>
      <c r="C124" s="986" t="s">
        <v>454</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121</v>
      </c>
      <c r="AB124" s="1029"/>
      <c r="AC124" s="1029"/>
      <c r="AD124" s="1029"/>
      <c r="AE124" s="1030"/>
      <c r="AF124" s="1031" t="s">
        <v>121</v>
      </c>
      <c r="AG124" s="1029"/>
      <c r="AH124" s="1029"/>
      <c r="AI124" s="1029"/>
      <c r="AJ124" s="1030"/>
      <c r="AK124" s="1031" t="s">
        <v>121</v>
      </c>
      <c r="AL124" s="1029"/>
      <c r="AM124" s="1029"/>
      <c r="AN124" s="1029"/>
      <c r="AO124" s="1030"/>
      <c r="AP124" s="1032" t="s">
        <v>121</v>
      </c>
      <c r="AQ124" s="1033"/>
      <c r="AR124" s="1033"/>
      <c r="AS124" s="1033"/>
      <c r="AT124" s="1034"/>
      <c r="AU124" s="1131" t="s">
        <v>470</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t="s">
        <v>121</v>
      </c>
      <c r="BR124" s="1098"/>
      <c r="BS124" s="1098"/>
      <c r="BT124" s="1098"/>
      <c r="BU124" s="1098"/>
      <c r="BV124" s="1098" t="s">
        <v>121</v>
      </c>
      <c r="BW124" s="1098"/>
      <c r="BX124" s="1098"/>
      <c r="BY124" s="1098"/>
      <c r="BZ124" s="1098"/>
      <c r="CA124" s="1098" t="s">
        <v>375</v>
      </c>
      <c r="CB124" s="1098"/>
      <c r="CC124" s="1098"/>
      <c r="CD124" s="1098"/>
      <c r="CE124" s="1098"/>
      <c r="CF124" s="1099"/>
      <c r="CG124" s="1100"/>
      <c r="CH124" s="1100"/>
      <c r="CI124" s="1100"/>
      <c r="CJ124" s="1101"/>
      <c r="CK124" s="1083"/>
      <c r="CL124" s="1083"/>
      <c r="CM124" s="1083"/>
      <c r="CN124" s="1083"/>
      <c r="CO124" s="1084"/>
      <c r="CP124" s="1090" t="s">
        <v>471</v>
      </c>
      <c r="CQ124" s="1091"/>
      <c r="CR124" s="1091"/>
      <c r="CS124" s="1091"/>
      <c r="CT124" s="1091"/>
      <c r="CU124" s="1091"/>
      <c r="CV124" s="1091"/>
      <c r="CW124" s="1091"/>
      <c r="CX124" s="1091"/>
      <c r="CY124" s="1091"/>
      <c r="CZ124" s="1091"/>
      <c r="DA124" s="1091"/>
      <c r="DB124" s="1091"/>
      <c r="DC124" s="1091"/>
      <c r="DD124" s="1091"/>
      <c r="DE124" s="1091"/>
      <c r="DF124" s="1092"/>
      <c r="DG124" s="1075">
        <v>26409278</v>
      </c>
      <c r="DH124" s="1054"/>
      <c r="DI124" s="1054"/>
      <c r="DJ124" s="1054"/>
      <c r="DK124" s="1055"/>
      <c r="DL124" s="1053">
        <v>24616474</v>
      </c>
      <c r="DM124" s="1054"/>
      <c r="DN124" s="1054"/>
      <c r="DO124" s="1054"/>
      <c r="DP124" s="1055"/>
      <c r="DQ124" s="1053" t="s">
        <v>121</v>
      </c>
      <c r="DR124" s="1054"/>
      <c r="DS124" s="1054"/>
      <c r="DT124" s="1054"/>
      <c r="DU124" s="1055"/>
      <c r="DV124" s="1056" t="s">
        <v>121</v>
      </c>
      <c r="DW124" s="1057"/>
      <c r="DX124" s="1057"/>
      <c r="DY124" s="1057"/>
      <c r="DZ124" s="1058"/>
    </row>
    <row r="125" spans="1:130" s="226" customFormat="1" ht="26.25" customHeight="1" x14ac:dyDescent="0.15">
      <c r="A125" s="1129"/>
      <c r="B125" s="1016"/>
      <c r="C125" s="986" t="s">
        <v>456</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448</v>
      </c>
      <c r="AB125" s="1029"/>
      <c r="AC125" s="1029"/>
      <c r="AD125" s="1029"/>
      <c r="AE125" s="1030"/>
      <c r="AF125" s="1031" t="s">
        <v>438</v>
      </c>
      <c r="AG125" s="1029"/>
      <c r="AH125" s="1029"/>
      <c r="AI125" s="1029"/>
      <c r="AJ125" s="1030"/>
      <c r="AK125" s="1031" t="s">
        <v>121</v>
      </c>
      <c r="AL125" s="1029"/>
      <c r="AM125" s="1029"/>
      <c r="AN125" s="1029"/>
      <c r="AO125" s="1030"/>
      <c r="AP125" s="1032" t="s">
        <v>448</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472</v>
      </c>
      <c r="CL125" s="1078"/>
      <c r="CM125" s="1078"/>
      <c r="CN125" s="1078"/>
      <c r="CO125" s="1079"/>
      <c r="CP125" s="1010" t="s">
        <v>473</v>
      </c>
      <c r="CQ125" s="959"/>
      <c r="CR125" s="959"/>
      <c r="CS125" s="959"/>
      <c r="CT125" s="959"/>
      <c r="CU125" s="959"/>
      <c r="CV125" s="959"/>
      <c r="CW125" s="959"/>
      <c r="CX125" s="959"/>
      <c r="CY125" s="959"/>
      <c r="CZ125" s="959"/>
      <c r="DA125" s="959"/>
      <c r="DB125" s="959"/>
      <c r="DC125" s="959"/>
      <c r="DD125" s="959"/>
      <c r="DE125" s="959"/>
      <c r="DF125" s="960"/>
      <c r="DG125" s="996" t="s">
        <v>375</v>
      </c>
      <c r="DH125" s="997"/>
      <c r="DI125" s="997"/>
      <c r="DJ125" s="997"/>
      <c r="DK125" s="997"/>
      <c r="DL125" s="997" t="s">
        <v>438</v>
      </c>
      <c r="DM125" s="997"/>
      <c r="DN125" s="997"/>
      <c r="DO125" s="997"/>
      <c r="DP125" s="997"/>
      <c r="DQ125" s="997" t="s">
        <v>438</v>
      </c>
      <c r="DR125" s="997"/>
      <c r="DS125" s="997"/>
      <c r="DT125" s="997"/>
      <c r="DU125" s="997"/>
      <c r="DV125" s="998" t="s">
        <v>448</v>
      </c>
      <c r="DW125" s="998"/>
      <c r="DX125" s="998"/>
      <c r="DY125" s="998"/>
      <c r="DZ125" s="999"/>
    </row>
    <row r="126" spans="1:130" s="226" customFormat="1" ht="26.25" customHeight="1" thickBot="1" x14ac:dyDescent="0.2">
      <c r="A126" s="1129"/>
      <c r="B126" s="1016"/>
      <c r="C126" s="986" t="s">
        <v>458</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438</v>
      </c>
      <c r="AB126" s="1029"/>
      <c r="AC126" s="1029"/>
      <c r="AD126" s="1029"/>
      <c r="AE126" s="1030"/>
      <c r="AF126" s="1031" t="s">
        <v>121</v>
      </c>
      <c r="AG126" s="1029"/>
      <c r="AH126" s="1029"/>
      <c r="AI126" s="1029"/>
      <c r="AJ126" s="1030"/>
      <c r="AK126" s="1031" t="s">
        <v>448</v>
      </c>
      <c r="AL126" s="1029"/>
      <c r="AM126" s="1029"/>
      <c r="AN126" s="1029"/>
      <c r="AO126" s="1030"/>
      <c r="AP126" s="1032" t="s">
        <v>375</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474</v>
      </c>
      <c r="CQ126" s="1020"/>
      <c r="CR126" s="1020"/>
      <c r="CS126" s="1020"/>
      <c r="CT126" s="1020"/>
      <c r="CU126" s="1020"/>
      <c r="CV126" s="1020"/>
      <c r="CW126" s="1020"/>
      <c r="CX126" s="1020"/>
      <c r="CY126" s="1020"/>
      <c r="CZ126" s="1020"/>
      <c r="DA126" s="1020"/>
      <c r="DB126" s="1020"/>
      <c r="DC126" s="1020"/>
      <c r="DD126" s="1020"/>
      <c r="DE126" s="1020"/>
      <c r="DF126" s="1021"/>
      <c r="DG126" s="989" t="s">
        <v>438</v>
      </c>
      <c r="DH126" s="990"/>
      <c r="DI126" s="990"/>
      <c r="DJ126" s="990"/>
      <c r="DK126" s="990"/>
      <c r="DL126" s="990" t="s">
        <v>375</v>
      </c>
      <c r="DM126" s="990"/>
      <c r="DN126" s="990"/>
      <c r="DO126" s="990"/>
      <c r="DP126" s="990"/>
      <c r="DQ126" s="990" t="s">
        <v>121</v>
      </c>
      <c r="DR126" s="990"/>
      <c r="DS126" s="990"/>
      <c r="DT126" s="990"/>
      <c r="DU126" s="990"/>
      <c r="DV126" s="991" t="s">
        <v>375</v>
      </c>
      <c r="DW126" s="991"/>
      <c r="DX126" s="991"/>
      <c r="DY126" s="991"/>
      <c r="DZ126" s="992"/>
    </row>
    <row r="127" spans="1:130" s="226" customFormat="1" ht="26.25" customHeight="1" x14ac:dyDescent="0.15">
      <c r="A127" s="1130"/>
      <c r="B127" s="1018"/>
      <c r="C127" s="1072" t="s">
        <v>475</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t="s">
        <v>121</v>
      </c>
      <c r="AB127" s="1029"/>
      <c r="AC127" s="1029"/>
      <c r="AD127" s="1029"/>
      <c r="AE127" s="1030"/>
      <c r="AF127" s="1031" t="s">
        <v>121</v>
      </c>
      <c r="AG127" s="1029"/>
      <c r="AH127" s="1029"/>
      <c r="AI127" s="1029"/>
      <c r="AJ127" s="1030"/>
      <c r="AK127" s="1031" t="s">
        <v>121</v>
      </c>
      <c r="AL127" s="1029"/>
      <c r="AM127" s="1029"/>
      <c r="AN127" s="1029"/>
      <c r="AO127" s="1030"/>
      <c r="AP127" s="1032" t="s">
        <v>121</v>
      </c>
      <c r="AQ127" s="1033"/>
      <c r="AR127" s="1033"/>
      <c r="AS127" s="1033"/>
      <c r="AT127" s="1034"/>
      <c r="AU127" s="262"/>
      <c r="AV127" s="262"/>
      <c r="AW127" s="262"/>
      <c r="AX127" s="1102" t="s">
        <v>476</v>
      </c>
      <c r="AY127" s="1103"/>
      <c r="AZ127" s="1103"/>
      <c r="BA127" s="1103"/>
      <c r="BB127" s="1103"/>
      <c r="BC127" s="1103"/>
      <c r="BD127" s="1103"/>
      <c r="BE127" s="1104"/>
      <c r="BF127" s="1105" t="s">
        <v>477</v>
      </c>
      <c r="BG127" s="1103"/>
      <c r="BH127" s="1103"/>
      <c r="BI127" s="1103"/>
      <c r="BJ127" s="1103"/>
      <c r="BK127" s="1103"/>
      <c r="BL127" s="1104"/>
      <c r="BM127" s="1105" t="s">
        <v>478</v>
      </c>
      <c r="BN127" s="1103"/>
      <c r="BO127" s="1103"/>
      <c r="BP127" s="1103"/>
      <c r="BQ127" s="1103"/>
      <c r="BR127" s="1103"/>
      <c r="BS127" s="1104"/>
      <c r="BT127" s="1105" t="s">
        <v>479</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480</v>
      </c>
      <c r="CQ127" s="1020"/>
      <c r="CR127" s="1020"/>
      <c r="CS127" s="1020"/>
      <c r="CT127" s="1020"/>
      <c r="CU127" s="1020"/>
      <c r="CV127" s="1020"/>
      <c r="CW127" s="1020"/>
      <c r="CX127" s="1020"/>
      <c r="CY127" s="1020"/>
      <c r="CZ127" s="1020"/>
      <c r="DA127" s="1020"/>
      <c r="DB127" s="1020"/>
      <c r="DC127" s="1020"/>
      <c r="DD127" s="1020"/>
      <c r="DE127" s="1020"/>
      <c r="DF127" s="1021"/>
      <c r="DG127" s="989" t="s">
        <v>375</v>
      </c>
      <c r="DH127" s="990"/>
      <c r="DI127" s="990"/>
      <c r="DJ127" s="990"/>
      <c r="DK127" s="990"/>
      <c r="DL127" s="990" t="s">
        <v>121</v>
      </c>
      <c r="DM127" s="990"/>
      <c r="DN127" s="990"/>
      <c r="DO127" s="990"/>
      <c r="DP127" s="990"/>
      <c r="DQ127" s="990" t="s">
        <v>375</v>
      </c>
      <c r="DR127" s="990"/>
      <c r="DS127" s="990"/>
      <c r="DT127" s="990"/>
      <c r="DU127" s="990"/>
      <c r="DV127" s="991" t="s">
        <v>121</v>
      </c>
      <c r="DW127" s="991"/>
      <c r="DX127" s="991"/>
      <c r="DY127" s="991"/>
      <c r="DZ127" s="992"/>
    </row>
    <row r="128" spans="1:130" s="226" customFormat="1" ht="26.25" customHeight="1" thickBot="1" x14ac:dyDescent="0.2">
      <c r="A128" s="1113" t="s">
        <v>481</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482</v>
      </c>
      <c r="X128" s="1115"/>
      <c r="Y128" s="1115"/>
      <c r="Z128" s="1116"/>
      <c r="AA128" s="1117">
        <v>3758120</v>
      </c>
      <c r="AB128" s="1118"/>
      <c r="AC128" s="1118"/>
      <c r="AD128" s="1118"/>
      <c r="AE128" s="1119"/>
      <c r="AF128" s="1120">
        <v>3440717</v>
      </c>
      <c r="AG128" s="1118"/>
      <c r="AH128" s="1118"/>
      <c r="AI128" s="1118"/>
      <c r="AJ128" s="1119"/>
      <c r="AK128" s="1120">
        <v>3125380</v>
      </c>
      <c r="AL128" s="1118"/>
      <c r="AM128" s="1118"/>
      <c r="AN128" s="1118"/>
      <c r="AO128" s="1119"/>
      <c r="AP128" s="1121"/>
      <c r="AQ128" s="1122"/>
      <c r="AR128" s="1122"/>
      <c r="AS128" s="1122"/>
      <c r="AT128" s="1123"/>
      <c r="AU128" s="262"/>
      <c r="AV128" s="262"/>
      <c r="AW128" s="262"/>
      <c r="AX128" s="958" t="s">
        <v>483</v>
      </c>
      <c r="AY128" s="959"/>
      <c r="AZ128" s="959"/>
      <c r="BA128" s="959"/>
      <c r="BB128" s="959"/>
      <c r="BC128" s="959"/>
      <c r="BD128" s="959"/>
      <c r="BE128" s="960"/>
      <c r="BF128" s="1124" t="s">
        <v>121</v>
      </c>
      <c r="BG128" s="1125"/>
      <c r="BH128" s="1125"/>
      <c r="BI128" s="1125"/>
      <c r="BJ128" s="1125"/>
      <c r="BK128" s="1125"/>
      <c r="BL128" s="1126"/>
      <c r="BM128" s="1124">
        <v>11.25</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484</v>
      </c>
      <c r="CQ128" s="1107"/>
      <c r="CR128" s="1107"/>
      <c r="CS128" s="1107"/>
      <c r="CT128" s="1107"/>
      <c r="CU128" s="1107"/>
      <c r="CV128" s="1107"/>
      <c r="CW128" s="1107"/>
      <c r="CX128" s="1107"/>
      <c r="CY128" s="1107"/>
      <c r="CZ128" s="1107"/>
      <c r="DA128" s="1107"/>
      <c r="DB128" s="1107"/>
      <c r="DC128" s="1107"/>
      <c r="DD128" s="1107"/>
      <c r="DE128" s="1107"/>
      <c r="DF128" s="1108"/>
      <c r="DG128" s="1109" t="s">
        <v>448</v>
      </c>
      <c r="DH128" s="1110"/>
      <c r="DI128" s="1110"/>
      <c r="DJ128" s="1110"/>
      <c r="DK128" s="1110"/>
      <c r="DL128" s="1110" t="s">
        <v>448</v>
      </c>
      <c r="DM128" s="1110"/>
      <c r="DN128" s="1110"/>
      <c r="DO128" s="1110"/>
      <c r="DP128" s="1110"/>
      <c r="DQ128" s="1110" t="s">
        <v>448</v>
      </c>
      <c r="DR128" s="1110"/>
      <c r="DS128" s="1110"/>
      <c r="DT128" s="1110"/>
      <c r="DU128" s="1110"/>
      <c r="DV128" s="1111" t="s">
        <v>448</v>
      </c>
      <c r="DW128" s="1111"/>
      <c r="DX128" s="1111"/>
      <c r="DY128" s="1111"/>
      <c r="DZ128" s="1112"/>
    </row>
    <row r="129" spans="1:131" s="226" customFormat="1" ht="26.25" customHeight="1" x14ac:dyDescent="0.15">
      <c r="A129" s="1000" t="s">
        <v>100</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485</v>
      </c>
      <c r="X129" s="1144"/>
      <c r="Y129" s="1144"/>
      <c r="Z129" s="1145"/>
      <c r="AA129" s="1028">
        <v>67708473</v>
      </c>
      <c r="AB129" s="1029"/>
      <c r="AC129" s="1029"/>
      <c r="AD129" s="1029"/>
      <c r="AE129" s="1030"/>
      <c r="AF129" s="1031">
        <v>70097555</v>
      </c>
      <c r="AG129" s="1029"/>
      <c r="AH129" s="1029"/>
      <c r="AI129" s="1029"/>
      <c r="AJ129" s="1030"/>
      <c r="AK129" s="1031">
        <v>70589517</v>
      </c>
      <c r="AL129" s="1029"/>
      <c r="AM129" s="1029"/>
      <c r="AN129" s="1029"/>
      <c r="AO129" s="1030"/>
      <c r="AP129" s="1146"/>
      <c r="AQ129" s="1147"/>
      <c r="AR129" s="1147"/>
      <c r="AS129" s="1147"/>
      <c r="AT129" s="1148"/>
      <c r="AU129" s="264"/>
      <c r="AV129" s="264"/>
      <c r="AW129" s="264"/>
      <c r="AX129" s="1137" t="s">
        <v>486</v>
      </c>
      <c r="AY129" s="1020"/>
      <c r="AZ129" s="1020"/>
      <c r="BA129" s="1020"/>
      <c r="BB129" s="1020"/>
      <c r="BC129" s="1020"/>
      <c r="BD129" s="1020"/>
      <c r="BE129" s="1021"/>
      <c r="BF129" s="1138" t="s">
        <v>487</v>
      </c>
      <c r="BG129" s="1139"/>
      <c r="BH129" s="1139"/>
      <c r="BI129" s="1139"/>
      <c r="BJ129" s="1139"/>
      <c r="BK129" s="1139"/>
      <c r="BL129" s="1140"/>
      <c r="BM129" s="1138">
        <v>16.25</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1000" t="s">
        <v>488</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489</v>
      </c>
      <c r="X130" s="1144"/>
      <c r="Y130" s="1144"/>
      <c r="Z130" s="1145"/>
      <c r="AA130" s="1028">
        <v>6028293</v>
      </c>
      <c r="AB130" s="1029"/>
      <c r="AC130" s="1029"/>
      <c r="AD130" s="1029"/>
      <c r="AE130" s="1030"/>
      <c r="AF130" s="1031">
        <v>6644672</v>
      </c>
      <c r="AG130" s="1029"/>
      <c r="AH130" s="1029"/>
      <c r="AI130" s="1029"/>
      <c r="AJ130" s="1030"/>
      <c r="AK130" s="1031">
        <v>6375253</v>
      </c>
      <c r="AL130" s="1029"/>
      <c r="AM130" s="1029"/>
      <c r="AN130" s="1029"/>
      <c r="AO130" s="1030"/>
      <c r="AP130" s="1146"/>
      <c r="AQ130" s="1147"/>
      <c r="AR130" s="1147"/>
      <c r="AS130" s="1147"/>
      <c r="AT130" s="1148"/>
      <c r="AU130" s="264"/>
      <c r="AV130" s="264"/>
      <c r="AW130" s="264"/>
      <c r="AX130" s="1137" t="s">
        <v>490</v>
      </c>
      <c r="AY130" s="1020"/>
      <c r="AZ130" s="1020"/>
      <c r="BA130" s="1020"/>
      <c r="BB130" s="1020"/>
      <c r="BC130" s="1020"/>
      <c r="BD130" s="1020"/>
      <c r="BE130" s="1021"/>
      <c r="BF130" s="1174">
        <v>-2.2000000000000002</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491</v>
      </c>
      <c r="X131" s="1182"/>
      <c r="Y131" s="1182"/>
      <c r="Z131" s="1183"/>
      <c r="AA131" s="1075">
        <v>61680180</v>
      </c>
      <c r="AB131" s="1054"/>
      <c r="AC131" s="1054"/>
      <c r="AD131" s="1054"/>
      <c r="AE131" s="1055"/>
      <c r="AF131" s="1053">
        <v>63452883</v>
      </c>
      <c r="AG131" s="1054"/>
      <c r="AH131" s="1054"/>
      <c r="AI131" s="1054"/>
      <c r="AJ131" s="1055"/>
      <c r="AK131" s="1053">
        <v>64214264</v>
      </c>
      <c r="AL131" s="1054"/>
      <c r="AM131" s="1054"/>
      <c r="AN131" s="1054"/>
      <c r="AO131" s="1055"/>
      <c r="AP131" s="1184"/>
      <c r="AQ131" s="1185"/>
      <c r="AR131" s="1185"/>
      <c r="AS131" s="1185"/>
      <c r="AT131" s="1186"/>
      <c r="AU131" s="264"/>
      <c r="AV131" s="264"/>
      <c r="AW131" s="264"/>
      <c r="AX131" s="1156" t="s">
        <v>492</v>
      </c>
      <c r="AY131" s="1107"/>
      <c r="AZ131" s="1107"/>
      <c r="BA131" s="1107"/>
      <c r="BB131" s="1107"/>
      <c r="BC131" s="1107"/>
      <c r="BD131" s="1107"/>
      <c r="BE131" s="1108"/>
      <c r="BF131" s="1157" t="s">
        <v>375</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63" t="s">
        <v>493</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494</v>
      </c>
      <c r="W132" s="1167"/>
      <c r="X132" s="1167"/>
      <c r="Y132" s="1167"/>
      <c r="Z132" s="1168"/>
      <c r="AA132" s="1169">
        <v>-1.5492286179999999</v>
      </c>
      <c r="AB132" s="1170"/>
      <c r="AC132" s="1170"/>
      <c r="AD132" s="1170"/>
      <c r="AE132" s="1171"/>
      <c r="AF132" s="1172">
        <v>-2.4815168760000001</v>
      </c>
      <c r="AG132" s="1170"/>
      <c r="AH132" s="1170"/>
      <c r="AI132" s="1170"/>
      <c r="AJ132" s="1171"/>
      <c r="AK132" s="1172">
        <v>-2.638971304</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495</v>
      </c>
      <c r="W133" s="1150"/>
      <c r="X133" s="1150"/>
      <c r="Y133" s="1150"/>
      <c r="Z133" s="1151"/>
      <c r="AA133" s="1152">
        <v>-1.5</v>
      </c>
      <c r="AB133" s="1153"/>
      <c r="AC133" s="1153"/>
      <c r="AD133" s="1153"/>
      <c r="AE133" s="1154"/>
      <c r="AF133" s="1152">
        <v>-1.8</v>
      </c>
      <c r="AG133" s="1153"/>
      <c r="AH133" s="1153"/>
      <c r="AI133" s="1153"/>
      <c r="AJ133" s="1154"/>
      <c r="AK133" s="1152">
        <v>-2.2000000000000002</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faym1YJ592vtaeAui09Fj2Rmy98ZyDmB7BN8t9X5cYZ153q0vhSUbx1A0fllry0QFFyUZDuSrAIkjvChKnz3Ug==" saltValue="IA0zSuPeWuRqC6D9b3fIa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496</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xfM+tn0/Ggxj7MLM37u23QeDyansV+SNwqKo1tH+o/zf6bRECk2ZRXpYSbRMGSVGWXPrBfIssMPVon7hxt3W1Q==" saltValue="561tIJXL2EzLxsFK19RWH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1sAkZgNtfl90+JGrWtXhZQTUwuv7rrgLV3MNrmR+V41Los3pPGV+bNSahQuk2LN2yvz6kfCP+8YI1gYMrP886w==" saltValue="oH2kCl7ERVaxUgMh/JQFqA=="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497</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498</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499</v>
      </c>
      <c r="AP7" s="283"/>
      <c r="AQ7" s="284" t="s">
        <v>500</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501</v>
      </c>
      <c r="AQ8" s="290" t="s">
        <v>502</v>
      </c>
      <c r="AR8" s="291" t="s">
        <v>503</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504</v>
      </c>
      <c r="AL9" s="1193"/>
      <c r="AM9" s="1193"/>
      <c r="AN9" s="1194"/>
      <c r="AO9" s="292">
        <v>22580898</v>
      </c>
      <c r="AP9" s="292">
        <v>60933</v>
      </c>
      <c r="AQ9" s="293">
        <v>56080</v>
      </c>
      <c r="AR9" s="294">
        <v>8.6999999999999993</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505</v>
      </c>
      <c r="AL10" s="1193"/>
      <c r="AM10" s="1193"/>
      <c r="AN10" s="1194"/>
      <c r="AO10" s="295">
        <v>1601003</v>
      </c>
      <c r="AP10" s="295">
        <v>4320</v>
      </c>
      <c r="AQ10" s="296">
        <v>3754</v>
      </c>
      <c r="AR10" s="297">
        <v>15.1</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506</v>
      </c>
      <c r="AL11" s="1193"/>
      <c r="AM11" s="1193"/>
      <c r="AN11" s="1194"/>
      <c r="AO11" s="295">
        <v>683</v>
      </c>
      <c r="AP11" s="295">
        <v>2</v>
      </c>
      <c r="AQ11" s="296">
        <v>2189</v>
      </c>
      <c r="AR11" s="297">
        <v>-99.9</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507</v>
      </c>
      <c r="AL12" s="1193"/>
      <c r="AM12" s="1193"/>
      <c r="AN12" s="1194"/>
      <c r="AO12" s="295">
        <v>377139</v>
      </c>
      <c r="AP12" s="295">
        <v>1018</v>
      </c>
      <c r="AQ12" s="296">
        <v>1449</v>
      </c>
      <c r="AR12" s="297">
        <v>-29.7</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508</v>
      </c>
      <c r="AL13" s="1193"/>
      <c r="AM13" s="1193"/>
      <c r="AN13" s="1194"/>
      <c r="AO13" s="295" t="s">
        <v>509</v>
      </c>
      <c r="AP13" s="295" t="s">
        <v>509</v>
      </c>
      <c r="AQ13" s="296">
        <v>54</v>
      </c>
      <c r="AR13" s="297" t="s">
        <v>509</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510</v>
      </c>
      <c r="AL14" s="1193"/>
      <c r="AM14" s="1193"/>
      <c r="AN14" s="1194"/>
      <c r="AO14" s="295">
        <v>540601</v>
      </c>
      <c r="AP14" s="295">
        <v>1459</v>
      </c>
      <c r="AQ14" s="296">
        <v>1875</v>
      </c>
      <c r="AR14" s="297">
        <v>-22.2</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511</v>
      </c>
      <c r="AL15" s="1193"/>
      <c r="AM15" s="1193"/>
      <c r="AN15" s="1194"/>
      <c r="AO15" s="295">
        <v>468100</v>
      </c>
      <c r="AP15" s="295">
        <v>1263</v>
      </c>
      <c r="AQ15" s="296">
        <v>1160</v>
      </c>
      <c r="AR15" s="297">
        <v>8.9</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512</v>
      </c>
      <c r="AL16" s="1196"/>
      <c r="AM16" s="1196"/>
      <c r="AN16" s="1197"/>
      <c r="AO16" s="295">
        <v>-1611431</v>
      </c>
      <c r="AP16" s="295">
        <v>-4348</v>
      </c>
      <c r="AQ16" s="296">
        <v>-3977</v>
      </c>
      <c r="AR16" s="297">
        <v>9.3000000000000007</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177</v>
      </c>
      <c r="AL17" s="1196"/>
      <c r="AM17" s="1196"/>
      <c r="AN17" s="1197"/>
      <c r="AO17" s="295">
        <v>23956993</v>
      </c>
      <c r="AP17" s="295">
        <v>64647</v>
      </c>
      <c r="AQ17" s="296">
        <v>62584</v>
      </c>
      <c r="AR17" s="297">
        <v>3.3</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513</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514</v>
      </c>
      <c r="AP20" s="303" t="s">
        <v>515</v>
      </c>
      <c r="AQ20" s="304" t="s">
        <v>516</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517</v>
      </c>
      <c r="AL21" s="1188"/>
      <c r="AM21" s="1188"/>
      <c r="AN21" s="1189"/>
      <c r="AO21" s="307">
        <v>6.28</v>
      </c>
      <c r="AP21" s="308">
        <v>6.17</v>
      </c>
      <c r="AQ21" s="309">
        <v>0.11</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518</v>
      </c>
      <c r="AL22" s="1188"/>
      <c r="AM22" s="1188"/>
      <c r="AN22" s="1189"/>
      <c r="AO22" s="312">
        <v>99.6</v>
      </c>
      <c r="AP22" s="313">
        <v>100.1</v>
      </c>
      <c r="AQ22" s="314">
        <v>-0.5</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519</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520</v>
      </c>
      <c r="AO27" s="273"/>
      <c r="AP27" s="273"/>
      <c r="AQ27" s="273"/>
      <c r="AR27" s="273"/>
      <c r="AS27" s="273"/>
      <c r="AT27" s="273"/>
    </row>
    <row r="28" spans="1:46" ht="17.25" x14ac:dyDescent="0.15">
      <c r="A28" s="274" t="s">
        <v>521</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522</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499</v>
      </c>
      <c r="AP30" s="283"/>
      <c r="AQ30" s="284" t="s">
        <v>500</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501</v>
      </c>
      <c r="AQ31" s="290" t="s">
        <v>502</v>
      </c>
      <c r="AR31" s="291" t="s">
        <v>503</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523</v>
      </c>
      <c r="AL32" s="1204"/>
      <c r="AM32" s="1204"/>
      <c r="AN32" s="1205"/>
      <c r="AO32" s="322">
        <v>5350852</v>
      </c>
      <c r="AP32" s="322">
        <v>14439</v>
      </c>
      <c r="AQ32" s="323">
        <v>31427</v>
      </c>
      <c r="AR32" s="324">
        <v>-54.1</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524</v>
      </c>
      <c r="AL33" s="1204"/>
      <c r="AM33" s="1204"/>
      <c r="AN33" s="1205"/>
      <c r="AO33" s="322" t="s">
        <v>509</v>
      </c>
      <c r="AP33" s="322" t="s">
        <v>509</v>
      </c>
      <c r="AQ33" s="323">
        <v>3</v>
      </c>
      <c r="AR33" s="324" t="s">
        <v>509</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525</v>
      </c>
      <c r="AL34" s="1204"/>
      <c r="AM34" s="1204"/>
      <c r="AN34" s="1205"/>
      <c r="AO34" s="322" t="s">
        <v>509</v>
      </c>
      <c r="AP34" s="322" t="s">
        <v>509</v>
      </c>
      <c r="AQ34" s="323">
        <v>30</v>
      </c>
      <c r="AR34" s="324" t="s">
        <v>509</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526</v>
      </c>
      <c r="AL35" s="1204"/>
      <c r="AM35" s="1204"/>
      <c r="AN35" s="1205"/>
      <c r="AO35" s="322">
        <v>2144869</v>
      </c>
      <c r="AP35" s="322">
        <v>5788</v>
      </c>
      <c r="AQ35" s="323">
        <v>10730</v>
      </c>
      <c r="AR35" s="324">
        <v>-46.1</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527</v>
      </c>
      <c r="AL36" s="1204"/>
      <c r="AM36" s="1204"/>
      <c r="AN36" s="1205"/>
      <c r="AO36" s="322" t="s">
        <v>509</v>
      </c>
      <c r="AP36" s="322" t="s">
        <v>509</v>
      </c>
      <c r="AQ36" s="323">
        <v>463</v>
      </c>
      <c r="AR36" s="324" t="s">
        <v>509</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528</v>
      </c>
      <c r="AL37" s="1204"/>
      <c r="AM37" s="1204"/>
      <c r="AN37" s="1205"/>
      <c r="AO37" s="322">
        <v>310316</v>
      </c>
      <c r="AP37" s="322">
        <v>837</v>
      </c>
      <c r="AQ37" s="323">
        <v>1052</v>
      </c>
      <c r="AR37" s="324">
        <v>-20.399999999999999</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529</v>
      </c>
      <c r="AL38" s="1207"/>
      <c r="AM38" s="1207"/>
      <c r="AN38" s="1208"/>
      <c r="AO38" s="325" t="s">
        <v>509</v>
      </c>
      <c r="AP38" s="325" t="s">
        <v>509</v>
      </c>
      <c r="AQ38" s="326">
        <v>1</v>
      </c>
      <c r="AR38" s="314" t="s">
        <v>509</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530</v>
      </c>
      <c r="AL39" s="1207"/>
      <c r="AM39" s="1207"/>
      <c r="AN39" s="1208"/>
      <c r="AO39" s="322">
        <v>-3125380</v>
      </c>
      <c r="AP39" s="322">
        <v>-8434</v>
      </c>
      <c r="AQ39" s="323">
        <v>-7904</v>
      </c>
      <c r="AR39" s="324">
        <v>6.7</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531</v>
      </c>
      <c r="AL40" s="1204"/>
      <c r="AM40" s="1204"/>
      <c r="AN40" s="1205"/>
      <c r="AO40" s="322">
        <v>-6375253</v>
      </c>
      <c r="AP40" s="322">
        <v>-17203</v>
      </c>
      <c r="AQ40" s="323">
        <v>-27308</v>
      </c>
      <c r="AR40" s="324">
        <v>-37</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289</v>
      </c>
      <c r="AL41" s="1210"/>
      <c r="AM41" s="1210"/>
      <c r="AN41" s="1211"/>
      <c r="AO41" s="322">
        <v>-1694596</v>
      </c>
      <c r="AP41" s="322">
        <v>-4573</v>
      </c>
      <c r="AQ41" s="323">
        <v>8493</v>
      </c>
      <c r="AR41" s="324">
        <v>-153.80000000000001</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532</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533</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534</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499</v>
      </c>
      <c r="AN49" s="1200" t="s">
        <v>535</v>
      </c>
      <c r="AO49" s="1201"/>
      <c r="AP49" s="1201"/>
      <c r="AQ49" s="1201"/>
      <c r="AR49" s="1202"/>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536</v>
      </c>
      <c r="AO50" s="339" t="s">
        <v>537</v>
      </c>
      <c r="AP50" s="340" t="s">
        <v>538</v>
      </c>
      <c r="AQ50" s="341" t="s">
        <v>539</v>
      </c>
      <c r="AR50" s="342" t="s">
        <v>540</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541</v>
      </c>
      <c r="AL51" s="335"/>
      <c r="AM51" s="343">
        <v>8231154</v>
      </c>
      <c r="AN51" s="344">
        <v>22859</v>
      </c>
      <c r="AO51" s="345">
        <v>-35.4</v>
      </c>
      <c r="AP51" s="346">
        <v>41235</v>
      </c>
      <c r="AQ51" s="347">
        <v>5.6</v>
      </c>
      <c r="AR51" s="348">
        <v>-41</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542</v>
      </c>
      <c r="AM52" s="351">
        <v>3796232</v>
      </c>
      <c r="AN52" s="352">
        <v>10543</v>
      </c>
      <c r="AO52" s="353">
        <v>-53.7</v>
      </c>
      <c r="AP52" s="354">
        <v>22086</v>
      </c>
      <c r="AQ52" s="355">
        <v>4.2</v>
      </c>
      <c r="AR52" s="356">
        <v>-57.9</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543</v>
      </c>
      <c r="AL53" s="335"/>
      <c r="AM53" s="343">
        <v>12082364</v>
      </c>
      <c r="AN53" s="344">
        <v>33299</v>
      </c>
      <c r="AO53" s="345">
        <v>45.7</v>
      </c>
      <c r="AP53" s="346">
        <v>41862</v>
      </c>
      <c r="AQ53" s="347">
        <v>1.5</v>
      </c>
      <c r="AR53" s="348">
        <v>44.2</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542</v>
      </c>
      <c r="AM54" s="351">
        <v>6062197</v>
      </c>
      <c r="AN54" s="352">
        <v>16707</v>
      </c>
      <c r="AO54" s="353">
        <v>58.5</v>
      </c>
      <c r="AP54" s="354">
        <v>23710</v>
      </c>
      <c r="AQ54" s="355">
        <v>7.4</v>
      </c>
      <c r="AR54" s="356">
        <v>51.1</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544</v>
      </c>
      <c r="AL55" s="335"/>
      <c r="AM55" s="343">
        <v>15418871</v>
      </c>
      <c r="AN55" s="344">
        <v>42005</v>
      </c>
      <c r="AO55" s="345">
        <v>26.1</v>
      </c>
      <c r="AP55" s="346">
        <v>43554</v>
      </c>
      <c r="AQ55" s="347">
        <v>4</v>
      </c>
      <c r="AR55" s="348">
        <v>22.1</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542</v>
      </c>
      <c r="AM56" s="351">
        <v>10664999</v>
      </c>
      <c r="AN56" s="352">
        <v>29055</v>
      </c>
      <c r="AO56" s="353">
        <v>73.900000000000006</v>
      </c>
      <c r="AP56" s="354">
        <v>24811</v>
      </c>
      <c r="AQ56" s="355">
        <v>4.5999999999999996</v>
      </c>
      <c r="AR56" s="356">
        <v>69.3</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545</v>
      </c>
      <c r="AL57" s="335"/>
      <c r="AM57" s="343">
        <v>16305342</v>
      </c>
      <c r="AN57" s="344">
        <v>44081</v>
      </c>
      <c r="AO57" s="345">
        <v>4.9000000000000004</v>
      </c>
      <c r="AP57" s="346">
        <v>42581</v>
      </c>
      <c r="AQ57" s="347">
        <v>-2.2000000000000002</v>
      </c>
      <c r="AR57" s="348">
        <v>7.1</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542</v>
      </c>
      <c r="AM58" s="351">
        <v>11810539</v>
      </c>
      <c r="AN58" s="352">
        <v>31929</v>
      </c>
      <c r="AO58" s="353">
        <v>9.9</v>
      </c>
      <c r="AP58" s="354">
        <v>24354</v>
      </c>
      <c r="AQ58" s="355">
        <v>-1.8</v>
      </c>
      <c r="AR58" s="356">
        <v>11.7</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546</v>
      </c>
      <c r="AL59" s="335"/>
      <c r="AM59" s="343">
        <v>16845459</v>
      </c>
      <c r="AN59" s="344">
        <v>45457</v>
      </c>
      <c r="AO59" s="345">
        <v>3.1</v>
      </c>
      <c r="AP59" s="346">
        <v>45426</v>
      </c>
      <c r="AQ59" s="347">
        <v>6.7</v>
      </c>
      <c r="AR59" s="348">
        <v>-3.6</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542</v>
      </c>
      <c r="AM60" s="351">
        <v>9888736</v>
      </c>
      <c r="AN60" s="352">
        <v>26684</v>
      </c>
      <c r="AO60" s="353">
        <v>-16.399999999999999</v>
      </c>
      <c r="AP60" s="354">
        <v>24508</v>
      </c>
      <c r="AQ60" s="355">
        <v>0.6</v>
      </c>
      <c r="AR60" s="356">
        <v>-17</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547</v>
      </c>
      <c r="AL61" s="357"/>
      <c r="AM61" s="358">
        <v>13776638</v>
      </c>
      <c r="AN61" s="359">
        <v>37540</v>
      </c>
      <c r="AO61" s="360">
        <v>8.9</v>
      </c>
      <c r="AP61" s="361">
        <v>42932</v>
      </c>
      <c r="AQ61" s="362">
        <v>3.1</v>
      </c>
      <c r="AR61" s="348">
        <v>5.8</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542</v>
      </c>
      <c r="AM62" s="351">
        <v>8444541</v>
      </c>
      <c r="AN62" s="352">
        <v>22984</v>
      </c>
      <c r="AO62" s="353">
        <v>14.4</v>
      </c>
      <c r="AP62" s="354">
        <v>23894</v>
      </c>
      <c r="AQ62" s="355">
        <v>3</v>
      </c>
      <c r="AR62" s="356">
        <v>11.4</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4uKCD7J8FooTSPwufhD9cZUWIKaN2YXkV+yBapEWfXNQK8gfiSJg1TErerT100/qJ89aXlqlatlxJ7UDTEbiIg==" saltValue="koEZP2bO8eqxkU7t6rrqX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Fb9ZLXPAhhmXc3iQy6axZx6a7PSicuQ8nTIivZgPJcsMR6XGsseJy3fzyfko+p4q2JSQ53kuCd4LHIiqjEcnQw==" saltValue="ZEthgTV0hexvosjp3aByBg==" spinCount="100000"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550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YD6w8HkjA7KUVSTBXt3DsL9nT0L9KepdIme3LKAGnpkmFx5Tt7XJVgXtcUuFBevsBAyG+pTGQf7UxsRKFq3bOA==" saltValue="cX/9M18237xclvkgj9RkY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551</v>
      </c>
      <c r="G46" s="8" t="s">
        <v>552</v>
      </c>
      <c r="H46" s="8" t="s">
        <v>553</v>
      </c>
      <c r="I46" s="8" t="s">
        <v>554</v>
      </c>
      <c r="J46" s="9" t="s">
        <v>555</v>
      </c>
    </row>
    <row r="47" spans="2:10" ht="57.75" customHeight="1" x14ac:dyDescent="0.15">
      <c r="B47" s="10"/>
      <c r="C47" s="1212" t="s">
        <v>3</v>
      </c>
      <c r="D47" s="1212"/>
      <c r="E47" s="1213"/>
      <c r="F47" s="11">
        <v>13.62</v>
      </c>
      <c r="G47" s="12">
        <v>15.15</v>
      </c>
      <c r="H47" s="12">
        <v>15.57</v>
      </c>
      <c r="I47" s="12">
        <v>15.16</v>
      </c>
      <c r="J47" s="13">
        <v>15.43</v>
      </c>
    </row>
    <row r="48" spans="2:10" ht="57.75" customHeight="1" x14ac:dyDescent="0.15">
      <c r="B48" s="14"/>
      <c r="C48" s="1214" t="s">
        <v>4</v>
      </c>
      <c r="D48" s="1214"/>
      <c r="E48" s="1215"/>
      <c r="F48" s="15">
        <v>3.03</v>
      </c>
      <c r="G48" s="16">
        <v>1.66</v>
      </c>
      <c r="H48" s="16">
        <v>0.26</v>
      </c>
      <c r="I48" s="16">
        <v>0.76</v>
      </c>
      <c r="J48" s="17">
        <v>3.59</v>
      </c>
    </row>
    <row r="49" spans="2:10" ht="57.75" customHeight="1" thickBot="1" x14ac:dyDescent="0.2">
      <c r="B49" s="18"/>
      <c r="C49" s="1216" t="s">
        <v>5</v>
      </c>
      <c r="D49" s="1216"/>
      <c r="E49" s="1217"/>
      <c r="F49" s="19">
        <v>2.94</v>
      </c>
      <c r="G49" s="20">
        <v>0.14000000000000001</v>
      </c>
      <c r="H49" s="20" t="s">
        <v>556</v>
      </c>
      <c r="I49" s="20">
        <v>0.63</v>
      </c>
      <c r="J49" s="21">
        <v>3.21</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8FczckDUVejsvaacnScg95Rmesqr7rHrHpC932WAbRKZvAFxcybul+TeeAZTvspIyAdAX0g2azRoLH2hl/Pu6A==" saltValue="//5fSW0WRPKU2OZZ7iWNU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大阪府</cp:lastModifiedBy>
  <cp:lastPrinted>2019-10-28T09:56:37Z</cp:lastPrinted>
  <dcterms:created xsi:type="dcterms:W3CDTF">2019-02-14T03:39:35Z</dcterms:created>
  <dcterms:modified xsi:type="dcterms:W3CDTF">2019-10-28T09:57:59Z</dcterms:modified>
</cp:coreProperties>
</file>