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5 チェック完了後データ\36能勢町〇\"/>
    </mc:Choice>
  </mc:AlternateContent>
  <workbookProtection workbookAlgorithmName="SHA-512" workbookHashValue="5p34Ebhag3cbykWxBHK6IHBYg0R02ToMKEXcrSi/tbKaWzs1WNee5jcB8sG9b1JY1US8n1mCCawCXXglj73J0Q==" workbookSaltValue="HZNWUCbiMdTK/RWbY78+B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<sst xmlns="http://schemas.openxmlformats.org/spreadsheetml/2006/main" count="240" uniqueCount="126">
  <si>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</si>
  <si>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</si>
  <si>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</si>
  <si>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</si>
  <si>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</si>
  <si>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</si>
  <si>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</si>
  <si>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</si>
  <si>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</si>
  <si>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</si>
  <si>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</si>
  <si>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</si>
  <si>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</si>
  <si>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</si>
  <si>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</si>
  <si>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</si>
  <si>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</si>
  <si>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</si>
  <si>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</si>
  <si>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</si>
  <si>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</si>
  <si>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</si>
  <si>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</si>
  <si>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</si>
  <si>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</si>
  <si>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</si>
  <si>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</si>
  <si>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</si>
  <si>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</si>
  <si>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</si>
  <si>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</si>
  <si>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</si>
  <si>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</si>
  <si>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</si>
  <si>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</si>
  <si>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</si>
  <si>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</si>
  <si>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</si>
  <si>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</si>
  <si>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</si>
  <si>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</si>
  <si>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</si>
  <si>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</si>
  <si>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</si>
  <si>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</si>
  <si>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</si>
  <si>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</si>
  <si>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</si>
  <si>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</si>
  <si>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</si>
  <si>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</si>
  <si>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</si>
  <si>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</si>
  <si>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</si>
  <si>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</si>
  <si>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</si>
  <si>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</si>
  <si>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</si>
  <si>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</si>
  <si>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</si>
  <si>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</si>
  <si>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</si>
  <si>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</si>
  <si>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</si>
  <si>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</si>
  <si>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</si>
  <si>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</si>
  <si>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</si>
  <si>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</si>
  <si>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</si>
  <si>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</si>
  <si>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</si>
  <si>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</si>
  <si>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</si>
  <si>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</si>
  <si>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</si>
  <si>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</si>
  <si>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</si>
  <si>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</si>
  <si>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</si>
  <si>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</si>
  <si>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</si>
  <si>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</si>
  <si>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</si>
  <si>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</si>
  <si>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</si>
  <si>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</si>
  <si>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</si>
  <si>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</si>
  <si>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</si>
  <si>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</si>
  <si>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</si>
  <si>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</si>
  <si>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</si>
  <si>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</si>
  <si>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</si>
  <si>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</si>
  <si>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</si>
  <si>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</si>
  <si>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</si>
  <si>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</si>
  <si>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</si>
  <si>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</si>
  <si>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</si>
  <si>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</si>
  <si>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</si>
  <si>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</si>
  <si>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</si>
  <si>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</si>
  <si>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</si>
  <si>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能勢町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</si>
  <si>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</si>
  <si>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</si>
  <si>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</si>
  <si>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</si>
  <si>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</si>
  <si>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</si>
  <si>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</si>
  <si>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</si>
  <si>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</si>
  <si>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</si>
  <si>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</si>
  <si>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</si>
  <si>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下水道事業で整備した管について、平成14年3月の供用開始後あまり年数が経っていないため、分析の対象となるものはありません。ただし、下水道の整備以前に宅地開発時に埋設された管で、町が移管を受けたものについては、平成23年から平成28年の6年間で、不明水対策のため全て調査を行い、管更生等補修を行いました。
</t>
    <rPh sb="1" eb="3">
      <t>ゲスイ</t>
    </rPh>
    <rPh sb="3" eb="4">
      <t>ドウ</t>
    </rPh>
    <rPh sb="4" eb="6">
      <t>ジギョウ</t>
    </rPh>
    <rPh sb="7" eb="9">
      <t>セイビ</t>
    </rPh>
    <rPh sb="11" eb="12">
      <t>カン</t>
    </rPh>
    <rPh sb="17" eb="19">
      <t>ヘイセイ</t>
    </rPh>
    <rPh sb="21" eb="22">
      <t>ネン</t>
    </rPh>
    <rPh sb="23" eb="24">
      <t>ツキ</t>
    </rPh>
    <rPh sb="25" eb="27">
      <t>キョウヨウ</t>
    </rPh>
    <rPh sb="27" eb="29">
      <t>カイシ</t>
    </rPh>
    <rPh sb="29" eb="30">
      <t>ゴ</t>
    </rPh>
    <rPh sb="33" eb="35">
      <t>ネンスウ</t>
    </rPh>
    <rPh sb="36" eb="37">
      <t>タ</t>
    </rPh>
    <rPh sb="45" eb="47">
      <t>ブンセキ</t>
    </rPh>
    <rPh sb="48" eb="50">
      <t>タイショウ</t>
    </rPh>
    <rPh sb="66" eb="69">
      <t>ゲスイドウ</t>
    </rPh>
    <rPh sb="70" eb="72">
      <t>セイビ</t>
    </rPh>
    <rPh sb="72" eb="74">
      <t>イゼン</t>
    </rPh>
    <rPh sb="75" eb="77">
      <t>タクチ</t>
    </rPh>
    <rPh sb="77" eb="79">
      <t>カイハツ</t>
    </rPh>
    <rPh sb="79" eb="80">
      <t>ジ</t>
    </rPh>
    <rPh sb="81" eb="83">
      <t>マイセツ</t>
    </rPh>
    <rPh sb="86" eb="87">
      <t>カン</t>
    </rPh>
    <rPh sb="89" eb="90">
      <t>チョウ</t>
    </rPh>
    <rPh sb="91" eb="93">
      <t>イカン</t>
    </rPh>
    <rPh sb="94" eb="95">
      <t>ウ</t>
    </rPh>
    <rPh sb="105" eb="107">
      <t>ヘイセイ</t>
    </rPh>
    <rPh sb="109" eb="110">
      <t>ネン</t>
    </rPh>
    <rPh sb="112" eb="114">
      <t>ヘイセイ</t>
    </rPh>
    <rPh sb="119" eb="121">
      <t>ネンカン</t>
    </rPh>
    <rPh sb="123" eb="125">
      <t>フメイ</t>
    </rPh>
    <rPh sb="125" eb="126">
      <t>スイ</t>
    </rPh>
    <rPh sb="126" eb="128">
      <t>タイサク</t>
    </rPh>
    <rPh sb="131" eb="132">
      <t>スベ</t>
    </rPh>
    <rPh sb="133" eb="135">
      <t>チョウサ</t>
    </rPh>
    <rPh sb="136" eb="137">
      <t>オコナ</t>
    </rPh>
    <rPh sb="139" eb="140">
      <t>カン</t>
    </rPh>
    <rPh sb="140" eb="141">
      <t>サラ</t>
    </rPh>
    <rPh sb="141" eb="142">
      <t>セイ</t>
    </rPh>
    <rPh sb="142" eb="143">
      <t>トウ</t>
    </rPh>
    <rPh sb="143" eb="145">
      <t>ホシュウ</t>
    </rPh>
    <rPh sb="146" eb="147">
      <t>オコナ</t>
    </rPh>
    <phoneticPr fontId="4"/>
  </si>
  <si>
    <t>　本町では、平成29年2月に中長期的な経営の基本計画となる経営戦略を策定しました。今後は、経営の健全化に向け実態把握を適切に行っていくとともに、自立した経営に向けて、適切な料金水準について検討を行い、経費の縮減、水洗化の促進等一層の経営努力を続けていきます。
　現在、管渠整備を行っているため、新規接続により収益的収支比率及び汚水処理原価は改善する見込みであります。</t>
    <rPh sb="131" eb="133">
      <t>ゲンザイ</t>
    </rPh>
    <rPh sb="134" eb="136">
      <t>カンキョ</t>
    </rPh>
    <rPh sb="136" eb="138">
      <t>セイビ</t>
    </rPh>
    <rPh sb="139" eb="140">
      <t>オコナ</t>
    </rPh>
    <rPh sb="147" eb="149">
      <t>シンキ</t>
    </rPh>
    <rPh sb="149" eb="151">
      <t>セツゾク</t>
    </rPh>
    <rPh sb="154" eb="157">
      <t>シュウエキテキ</t>
    </rPh>
    <rPh sb="157" eb="159">
      <t>シュウシ</t>
    </rPh>
    <rPh sb="159" eb="161">
      <t>ヒリツ</t>
    </rPh>
    <rPh sb="161" eb="162">
      <t>オヨ</t>
    </rPh>
    <rPh sb="163" eb="165">
      <t>オスイ</t>
    </rPh>
    <rPh sb="165" eb="167">
      <t>ショリ</t>
    </rPh>
    <rPh sb="167" eb="169">
      <t>ゲンカ</t>
    </rPh>
    <rPh sb="170" eb="172">
      <t>カイゼン</t>
    </rPh>
    <rPh sb="174" eb="176">
      <t>ミコ</t>
    </rPh>
    <phoneticPr fontId="4"/>
  </si>
  <si>
    <t>　収益的収支比率については、100％を上回っており、増加傾向にあります。これは、地方債償還金は増加しているものの、下水道への新規接続により、総収益（使用料収入）が増加しているためです。
　経費回収率については、使用料収入は増加しているものの、汚水処理費（処理場の維持管理に係る修繕費など）の増加により減少しています。
　企業債残高対事業規模比率については、横ばいとなっています。これは、管渠整備中のため新たな起債の借入がありますが、営業収益（使用料収入）が増加しているためです。
　汚水処理原価については、類似団体平均値を大きく上回っています。これは、下水道への新規接続により、有収水量は増加しているものの、汚水処理費（処理場の維持管理に係る修繕費等）が増加しているためです。</t>
    <rPh sb="26" eb="28">
      <t>ゾウカ</t>
    </rPh>
    <rPh sb="28" eb="30">
      <t>ケイコウ</t>
    </rPh>
    <rPh sb="40" eb="43">
      <t>チホウサイ</t>
    </rPh>
    <rPh sb="43" eb="46">
      <t>ショウカンキン</t>
    </rPh>
    <rPh sb="47" eb="49">
      <t>ゾウカ</t>
    </rPh>
    <rPh sb="57" eb="60">
      <t>ゲスイドウ</t>
    </rPh>
    <rPh sb="62" eb="64">
      <t>シンキ</t>
    </rPh>
    <rPh sb="64" eb="66">
      <t>セツゾク</t>
    </rPh>
    <rPh sb="70" eb="73">
      <t>ソウシュウエキ</t>
    </rPh>
    <rPh sb="74" eb="77">
      <t>シヨウリョウ</t>
    </rPh>
    <rPh sb="77" eb="79">
      <t>シュウニュウ</t>
    </rPh>
    <rPh sb="81" eb="83">
      <t>ゾウカ</t>
    </rPh>
    <rPh sb="94" eb="96">
      <t>ケイヒ</t>
    </rPh>
    <rPh sb="96" eb="98">
      <t>カイシュウ</t>
    </rPh>
    <rPh sb="98" eb="99">
      <t>リツ</t>
    </rPh>
    <rPh sb="121" eb="123">
      <t>オスイ</t>
    </rPh>
    <rPh sb="123" eb="125">
      <t>ショリ</t>
    </rPh>
    <rPh sb="125" eb="126">
      <t>ヒ</t>
    </rPh>
    <rPh sb="127" eb="130">
      <t>ショリジョウ</t>
    </rPh>
    <rPh sb="131" eb="133">
      <t>イジ</t>
    </rPh>
    <rPh sb="133" eb="135">
      <t>カンリ</t>
    </rPh>
    <rPh sb="136" eb="137">
      <t>カカ</t>
    </rPh>
    <rPh sb="138" eb="141">
      <t>シュウゼンヒ</t>
    </rPh>
    <rPh sb="145" eb="147">
      <t>ゾウカ</t>
    </rPh>
    <rPh sb="150" eb="152">
      <t>ゲンショウ</t>
    </rPh>
    <rPh sb="193" eb="195">
      <t>カンキョ</t>
    </rPh>
    <rPh sb="195" eb="197">
      <t>セイビ</t>
    </rPh>
    <rPh sb="197" eb="198">
      <t>チュウ</t>
    </rPh>
    <rPh sb="201" eb="202">
      <t>アラ</t>
    </rPh>
    <rPh sb="204" eb="206">
      <t>キサイ</t>
    </rPh>
    <rPh sb="207" eb="209">
      <t>カリイレ</t>
    </rPh>
    <rPh sb="216" eb="218">
      <t>エイギョウ</t>
    </rPh>
    <rPh sb="218" eb="220">
      <t>シュウエキ</t>
    </rPh>
    <rPh sb="221" eb="224">
      <t>シヨウリョウ</t>
    </rPh>
    <rPh sb="224" eb="226">
      <t>シュウニュウ</t>
    </rPh>
    <rPh sb="228" eb="230">
      <t>ゾウカ</t>
    </rPh>
    <rPh sb="253" eb="255">
      <t>ルイジ</t>
    </rPh>
    <rPh sb="255" eb="257">
      <t>ダンタイ</t>
    </rPh>
    <rPh sb="257" eb="259">
      <t>ヘイキン</t>
    </rPh>
    <rPh sb="259" eb="260">
      <t>チ</t>
    </rPh>
    <rPh sb="261" eb="262">
      <t>オオ</t>
    </rPh>
    <rPh sb="264" eb="266">
      <t>ウワマワ</t>
    </rPh>
    <rPh sb="304" eb="306">
      <t>オスイ</t>
    </rPh>
    <rPh sb="306" eb="308">
      <t>ショリ</t>
    </rPh>
    <rPh sb="308" eb="309">
      <t>ヒ</t>
    </rPh>
    <rPh sb="324" eb="325">
      <t>トウ</t>
    </rPh>
    <rPh sb="327" eb="329">
      <t>ゾウカ</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</si>
</sst>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readingOrder="1"/>
      <protection locked="0"/>
    </xf>
    <xf numFmtId="0" fontId="5" fillId="0" borderId="0" xfId="0" applyFont="1" applyBorder="1" applyAlignment="1" applyProtection="1">
      <alignment horizontal="left" vertical="top" wrapText="1" readingOrder="1"/>
      <protection locked="0"/>
    </xf>
    <xf numFmtId="0" fontId="5" fillId="0" borderId="7" xfId="0" applyFont="1" applyBorder="1" applyAlignment="1" applyProtection="1">
      <alignment horizontal="left" vertical="top" wrapText="1" readingOrder="1"/>
      <protection locked="0"/>
    </xf>
    <xf numFmtId="0" fontId="5" fillId="0" borderId="8" xfId="0" applyFont="1" applyBorder="1" applyAlignment="1" applyProtection="1">
      <alignment horizontal="left" vertical="top" wrapText="1" readingOrder="1"/>
      <protection locked="0"/>
    </xf>
    <xf numFmtId="0" fontId="5" fillId="0" borderId="1" xfId="0" applyFont="1" applyBorder="1" applyAlignment="1" applyProtection="1">
      <alignment horizontal="left" vertical="top" wrapText="1" readingOrder="1"/>
      <protection locked="0"/>
    </xf>
    <xf numFmtId="0" fontId="5" fillId="0" borderId="9" xfId="0" applyFont="1" applyBorder="1" applyAlignment="1" applyProtection="1">
      <alignment horizontal="left" vertical="top" wrapText="1" readingOrder="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1.93</c:v>
                </c:pt>
                <c:pt idx="3">
                  <c:v>0</c:v>
                </c:pt>
                <c:pt idx="4" formatCode="#,##0.00;&quot;△&quot;#,##0.00;&quot;-&quot;">
                  <c:v>1</c:v>
                </c:pt>
              </c:numCache>
            </c:numRef>
          </c:val>
          <c:extLst>
            <c:ext xmlns:c16="http://schemas.microsoft.com/office/drawing/2014/chart" uri="{C3380CC4-5D6E-409C-BE32-E72D297353CC}">
              <c16:uniqueId val="{00000000-7EEB-49EC-B264-7276F72BF898}"/>
            </c:ext>
          </c:extLst>
        </c:ser>
        <c:dLbls>
          <c:showLegendKey val="0"/>
          <c:showVal val="0"/>
          <c:showCatName val="0"/>
          <c:showSerName val="0"/>
          <c:showPercent val="0"/>
          <c:showBubbleSize val="0"/>
        </c:dLbls>
        <c:gapWidth val="150"/>
        <c:axId val="78206464"/>
        <c:axId val="7820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0.09</c:v>
                </c:pt>
                <c:pt idx="4">
                  <c:v>0.09</c:v>
                </c:pt>
              </c:numCache>
            </c:numRef>
          </c:val>
          <c:smooth val="0"/>
          <c:extLst>
            <c:ext xmlns:c16="http://schemas.microsoft.com/office/drawing/2014/chart" uri="{C3380CC4-5D6E-409C-BE32-E72D297353CC}">
              <c16:uniqueId val="{00000001-7EEB-49EC-B264-7276F72BF898}"/>
            </c:ext>
          </c:extLst>
        </c:ser>
        <c:dLbls>
          <c:showLegendKey val="0"/>
          <c:showVal val="0"/>
          <c:showCatName val="0"/>
          <c:showSerName val="0"/>
          <c:showPercent val="0"/>
          <c:showBubbleSize val="0"/>
        </c:dLbls>
        <c:marker val="1"/>
        <c:smooth val="0"/>
        <c:axId val="78206464"/>
        <c:axId val="78208384"/>
      </c:lineChart>
      <c:dateAx>
        <c:axId val="78206464"/>
        <c:scaling>
          <c:orientation val="minMax"/>
        </c:scaling>
        <c:delete val="1"/>
        <c:axPos val="b"/>
        <c:numFmt formatCode="ge" sourceLinked="1"/>
        <c:majorTickMark val="none"/>
        <c:minorTickMark val="none"/>
        <c:tickLblPos val="none"/>
        <c:crossAx val="78208384"/>
        <c:crosses val="autoZero"/>
        <c:auto val="1"/>
        <c:lblOffset val="100"/>
        <c:baseTimeUnit val="years"/>
      </c:dateAx>
      <c:valAx>
        <c:axId val="7820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0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31.98</c:v>
                </c:pt>
                <c:pt idx="1">
                  <c:v>32.590000000000003</c:v>
                </c:pt>
                <c:pt idx="2">
                  <c:v>34.03</c:v>
                </c:pt>
                <c:pt idx="3">
                  <c:v>33.369999999999997</c:v>
                </c:pt>
                <c:pt idx="4">
                  <c:v>34.49</c:v>
                </c:pt>
              </c:numCache>
            </c:numRef>
          </c:val>
          <c:extLst>
            <c:ext xmlns:c16="http://schemas.microsoft.com/office/drawing/2014/chart" uri="{C3380CC4-5D6E-409C-BE32-E72D297353CC}">
              <c16:uniqueId val="{00000000-0325-4B96-81E9-EC1DCFE47D4E}"/>
            </c:ext>
          </c:extLst>
        </c:ser>
        <c:dLbls>
          <c:showLegendKey val="0"/>
          <c:showVal val="0"/>
          <c:showCatName val="0"/>
          <c:showSerName val="0"/>
          <c:showPercent val="0"/>
          <c:showBubbleSize val="0"/>
        </c:dLbls>
        <c:gapWidth val="150"/>
        <c:axId val="31523968"/>
        <c:axId val="3152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42.9</c:v>
                </c:pt>
                <c:pt idx="4">
                  <c:v>43.36</c:v>
                </c:pt>
              </c:numCache>
            </c:numRef>
          </c:val>
          <c:smooth val="0"/>
          <c:extLst>
            <c:ext xmlns:c16="http://schemas.microsoft.com/office/drawing/2014/chart" uri="{C3380CC4-5D6E-409C-BE32-E72D297353CC}">
              <c16:uniqueId val="{00000001-0325-4B96-81E9-EC1DCFE47D4E}"/>
            </c:ext>
          </c:extLst>
        </c:ser>
        <c:dLbls>
          <c:showLegendKey val="0"/>
          <c:showVal val="0"/>
          <c:showCatName val="0"/>
          <c:showSerName val="0"/>
          <c:showPercent val="0"/>
          <c:showBubbleSize val="0"/>
        </c:dLbls>
        <c:marker val="1"/>
        <c:smooth val="0"/>
        <c:axId val="31523968"/>
        <c:axId val="31525888"/>
      </c:lineChart>
      <c:dateAx>
        <c:axId val="31523968"/>
        <c:scaling>
          <c:orientation val="minMax"/>
        </c:scaling>
        <c:delete val="1"/>
        <c:axPos val="b"/>
        <c:numFmt formatCode="ge" sourceLinked="1"/>
        <c:majorTickMark val="none"/>
        <c:minorTickMark val="none"/>
        <c:tickLblPos val="none"/>
        <c:crossAx val="31525888"/>
        <c:crosses val="autoZero"/>
        <c:auto val="1"/>
        <c:lblOffset val="100"/>
        <c:baseTimeUnit val="years"/>
      </c:dateAx>
      <c:valAx>
        <c:axId val="3152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2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75.53</c:v>
                </c:pt>
                <c:pt idx="1">
                  <c:v>72.52</c:v>
                </c:pt>
                <c:pt idx="2">
                  <c:v>73.92</c:v>
                </c:pt>
                <c:pt idx="3">
                  <c:v>68.319999999999993</c:v>
                </c:pt>
                <c:pt idx="4">
                  <c:v>65.819999999999993</c:v>
                </c:pt>
              </c:numCache>
            </c:numRef>
          </c:val>
          <c:extLst>
            <c:ext xmlns:c16="http://schemas.microsoft.com/office/drawing/2014/chart" uri="{C3380CC4-5D6E-409C-BE32-E72D297353CC}">
              <c16:uniqueId val="{00000000-51AE-4742-9FBA-1E957F27DB9D}"/>
            </c:ext>
          </c:extLst>
        </c:ser>
        <c:dLbls>
          <c:showLegendKey val="0"/>
          <c:showVal val="0"/>
          <c:showCatName val="0"/>
          <c:showSerName val="0"/>
          <c:showPercent val="0"/>
          <c:showBubbleSize val="0"/>
        </c:dLbls>
        <c:gapWidth val="150"/>
        <c:axId val="31577600"/>
        <c:axId val="3157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83.5</c:v>
                </c:pt>
                <c:pt idx="4">
                  <c:v>83.06</c:v>
                </c:pt>
              </c:numCache>
            </c:numRef>
          </c:val>
          <c:smooth val="0"/>
          <c:extLst>
            <c:ext xmlns:c16="http://schemas.microsoft.com/office/drawing/2014/chart" uri="{C3380CC4-5D6E-409C-BE32-E72D297353CC}">
              <c16:uniqueId val="{00000001-51AE-4742-9FBA-1E957F27DB9D}"/>
            </c:ext>
          </c:extLst>
        </c:ser>
        <c:dLbls>
          <c:showLegendKey val="0"/>
          <c:showVal val="0"/>
          <c:showCatName val="0"/>
          <c:showSerName val="0"/>
          <c:showPercent val="0"/>
          <c:showBubbleSize val="0"/>
        </c:dLbls>
        <c:marker val="1"/>
        <c:smooth val="0"/>
        <c:axId val="31577600"/>
        <c:axId val="31579520"/>
      </c:lineChart>
      <c:dateAx>
        <c:axId val="31577600"/>
        <c:scaling>
          <c:orientation val="minMax"/>
        </c:scaling>
        <c:delete val="1"/>
        <c:axPos val="b"/>
        <c:numFmt formatCode="ge" sourceLinked="1"/>
        <c:majorTickMark val="none"/>
        <c:minorTickMark val="none"/>
        <c:tickLblPos val="none"/>
        <c:crossAx val="31579520"/>
        <c:crosses val="autoZero"/>
        <c:auto val="1"/>
        <c:lblOffset val="100"/>
        <c:baseTimeUnit val="years"/>
      </c:dateAx>
      <c:valAx>
        <c:axId val="315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7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82.9</c:v>
                </c:pt>
                <c:pt idx="1">
                  <c:v>82.69</c:v>
                </c:pt>
                <c:pt idx="2">
                  <c:v>81.44</c:v>
                </c:pt>
                <c:pt idx="3">
                  <c:v>81.61</c:v>
                </c:pt>
                <c:pt idx="4">
                  <c:v>138.69</c:v>
                </c:pt>
              </c:numCache>
            </c:numRef>
          </c:val>
          <c:extLst>
            <c:ext xmlns:c16="http://schemas.microsoft.com/office/drawing/2014/chart" uri="{C3380CC4-5D6E-409C-BE32-E72D297353CC}">
              <c16:uniqueId val="{00000000-80A9-4599-A5E5-3D28C6681BD4}"/>
            </c:ext>
          </c:extLst>
        </c:ser>
        <c:dLbls>
          <c:showLegendKey val="0"/>
          <c:showVal val="0"/>
          <c:showCatName val="0"/>
          <c:showSerName val="0"/>
          <c:showPercent val="0"/>
          <c:showBubbleSize val="0"/>
        </c:dLbls>
        <c:gapWidth val="150"/>
        <c:axId val="31332224"/>
        <c:axId val="3134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A9-4599-A5E5-3D28C6681BD4}"/>
            </c:ext>
          </c:extLst>
        </c:ser>
        <c:dLbls>
          <c:showLegendKey val="0"/>
          <c:showVal val="0"/>
          <c:showCatName val="0"/>
          <c:showSerName val="0"/>
          <c:showPercent val="0"/>
          <c:showBubbleSize val="0"/>
        </c:dLbls>
        <c:marker val="1"/>
        <c:smooth val="0"/>
        <c:axId val="31332224"/>
        <c:axId val="31342592"/>
      </c:lineChart>
      <c:dateAx>
        <c:axId val="31332224"/>
        <c:scaling>
          <c:orientation val="minMax"/>
        </c:scaling>
        <c:delete val="1"/>
        <c:axPos val="b"/>
        <c:numFmt formatCode="ge" sourceLinked="1"/>
        <c:majorTickMark val="none"/>
        <c:minorTickMark val="none"/>
        <c:tickLblPos val="none"/>
        <c:crossAx val="31342592"/>
        <c:crosses val="autoZero"/>
        <c:auto val="1"/>
        <c:lblOffset val="100"/>
        <c:baseTimeUnit val="years"/>
      </c:dateAx>
      <c:valAx>
        <c:axId val="313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46-44C6-AAAE-C652CDD28C48}"/>
            </c:ext>
          </c:extLst>
        </c:ser>
        <c:dLbls>
          <c:showLegendKey val="0"/>
          <c:showVal val="0"/>
          <c:showCatName val="0"/>
          <c:showSerName val="0"/>
          <c:showPercent val="0"/>
          <c:showBubbleSize val="0"/>
        </c:dLbls>
        <c:gapWidth val="150"/>
        <c:axId val="31361280"/>
        <c:axId val="313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46-44C6-AAAE-C652CDD28C48}"/>
            </c:ext>
          </c:extLst>
        </c:ser>
        <c:dLbls>
          <c:showLegendKey val="0"/>
          <c:showVal val="0"/>
          <c:showCatName val="0"/>
          <c:showSerName val="0"/>
          <c:showPercent val="0"/>
          <c:showBubbleSize val="0"/>
        </c:dLbls>
        <c:marker val="1"/>
        <c:smooth val="0"/>
        <c:axId val="31361280"/>
        <c:axId val="31383936"/>
      </c:lineChart>
      <c:dateAx>
        <c:axId val="31361280"/>
        <c:scaling>
          <c:orientation val="minMax"/>
        </c:scaling>
        <c:delete val="1"/>
        <c:axPos val="b"/>
        <c:numFmt formatCode="ge" sourceLinked="1"/>
        <c:majorTickMark val="none"/>
        <c:minorTickMark val="none"/>
        <c:tickLblPos val="none"/>
        <c:crossAx val="31383936"/>
        <c:crosses val="autoZero"/>
        <c:auto val="1"/>
        <c:lblOffset val="100"/>
        <c:baseTimeUnit val="years"/>
      </c:dateAx>
      <c:valAx>
        <c:axId val="3138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B35-451D-9DC2-08595916BDCC}"/>
            </c:ext>
          </c:extLst>
        </c:ser>
        <c:dLbls>
          <c:showLegendKey val="0"/>
          <c:showVal val="0"/>
          <c:showCatName val="0"/>
          <c:showSerName val="0"/>
          <c:showPercent val="0"/>
          <c:showBubbleSize val="0"/>
        </c:dLbls>
        <c:gapWidth val="150"/>
        <c:axId val="31419008"/>
        <c:axId val="314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B35-451D-9DC2-08595916BDCC}"/>
            </c:ext>
          </c:extLst>
        </c:ser>
        <c:dLbls>
          <c:showLegendKey val="0"/>
          <c:showVal val="0"/>
          <c:showCatName val="0"/>
          <c:showSerName val="0"/>
          <c:showPercent val="0"/>
          <c:showBubbleSize val="0"/>
        </c:dLbls>
        <c:marker val="1"/>
        <c:smooth val="0"/>
        <c:axId val="31419008"/>
        <c:axId val="31425280"/>
      </c:lineChart>
      <c:dateAx>
        <c:axId val="31419008"/>
        <c:scaling>
          <c:orientation val="minMax"/>
        </c:scaling>
        <c:delete val="1"/>
        <c:axPos val="b"/>
        <c:numFmt formatCode="ge" sourceLinked="1"/>
        <c:majorTickMark val="none"/>
        <c:minorTickMark val="none"/>
        <c:tickLblPos val="none"/>
        <c:crossAx val="31425280"/>
        <c:crosses val="autoZero"/>
        <c:auto val="1"/>
        <c:lblOffset val="100"/>
        <c:baseTimeUnit val="years"/>
      </c:dateAx>
      <c:valAx>
        <c:axId val="3142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C33-487D-A27F-6636E6982B9E}"/>
            </c:ext>
          </c:extLst>
        </c:ser>
        <c:dLbls>
          <c:showLegendKey val="0"/>
          <c:showVal val="0"/>
          <c:showCatName val="0"/>
          <c:showSerName val="0"/>
          <c:showPercent val="0"/>
          <c:showBubbleSize val="0"/>
        </c:dLbls>
        <c:gapWidth val="150"/>
        <c:axId val="31134848"/>
        <c:axId val="31136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C33-487D-A27F-6636E6982B9E}"/>
            </c:ext>
          </c:extLst>
        </c:ser>
        <c:dLbls>
          <c:showLegendKey val="0"/>
          <c:showVal val="0"/>
          <c:showCatName val="0"/>
          <c:showSerName val="0"/>
          <c:showPercent val="0"/>
          <c:showBubbleSize val="0"/>
        </c:dLbls>
        <c:marker val="1"/>
        <c:smooth val="0"/>
        <c:axId val="31134848"/>
        <c:axId val="31136768"/>
      </c:lineChart>
      <c:dateAx>
        <c:axId val="31134848"/>
        <c:scaling>
          <c:orientation val="minMax"/>
        </c:scaling>
        <c:delete val="1"/>
        <c:axPos val="b"/>
        <c:numFmt formatCode="ge" sourceLinked="1"/>
        <c:majorTickMark val="none"/>
        <c:minorTickMark val="none"/>
        <c:tickLblPos val="none"/>
        <c:crossAx val="31136768"/>
        <c:crosses val="autoZero"/>
        <c:auto val="1"/>
        <c:lblOffset val="100"/>
        <c:baseTimeUnit val="years"/>
      </c:dateAx>
      <c:valAx>
        <c:axId val="3113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85-43EE-BF65-D44450194E44}"/>
            </c:ext>
          </c:extLst>
        </c:ser>
        <c:dLbls>
          <c:showLegendKey val="0"/>
          <c:showVal val="0"/>
          <c:showCatName val="0"/>
          <c:showSerName val="0"/>
          <c:showPercent val="0"/>
          <c:showBubbleSize val="0"/>
        </c:dLbls>
        <c:gapWidth val="150"/>
        <c:axId val="78432128"/>
        <c:axId val="7886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85-43EE-BF65-D44450194E44}"/>
            </c:ext>
          </c:extLst>
        </c:ser>
        <c:dLbls>
          <c:showLegendKey val="0"/>
          <c:showVal val="0"/>
          <c:showCatName val="0"/>
          <c:showSerName val="0"/>
          <c:showPercent val="0"/>
          <c:showBubbleSize val="0"/>
        </c:dLbls>
        <c:marker val="1"/>
        <c:smooth val="0"/>
        <c:axId val="78432128"/>
        <c:axId val="78860288"/>
      </c:lineChart>
      <c:dateAx>
        <c:axId val="78432128"/>
        <c:scaling>
          <c:orientation val="minMax"/>
        </c:scaling>
        <c:delete val="1"/>
        <c:axPos val="b"/>
        <c:numFmt formatCode="ge" sourceLinked="1"/>
        <c:majorTickMark val="none"/>
        <c:minorTickMark val="none"/>
        <c:tickLblPos val="none"/>
        <c:crossAx val="78860288"/>
        <c:crosses val="autoZero"/>
        <c:auto val="1"/>
        <c:lblOffset val="100"/>
        <c:baseTimeUnit val="years"/>
      </c:dateAx>
      <c:valAx>
        <c:axId val="788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886.59</c:v>
                </c:pt>
                <c:pt idx="1">
                  <c:v>629.02</c:v>
                </c:pt>
                <c:pt idx="2">
                  <c:v>488.5</c:v>
                </c:pt>
                <c:pt idx="3">
                  <c:v>492.52</c:v>
                </c:pt>
                <c:pt idx="4">
                  <c:v>479.4</c:v>
                </c:pt>
              </c:numCache>
            </c:numRef>
          </c:val>
          <c:extLst>
            <c:ext xmlns:c16="http://schemas.microsoft.com/office/drawing/2014/chart" uri="{C3380CC4-5D6E-409C-BE32-E72D297353CC}">
              <c16:uniqueId val="{00000000-C922-4963-8E3B-B3FACE4C2F51}"/>
            </c:ext>
          </c:extLst>
        </c:ser>
        <c:dLbls>
          <c:showLegendKey val="0"/>
          <c:showVal val="0"/>
          <c:showCatName val="0"/>
          <c:showSerName val="0"/>
          <c:showPercent val="0"/>
          <c:showBubbleSize val="0"/>
        </c:dLbls>
        <c:gapWidth val="150"/>
        <c:axId val="31228288"/>
        <c:axId val="3123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1298.9100000000001</c:v>
                </c:pt>
                <c:pt idx="4">
                  <c:v>1243.71</c:v>
                </c:pt>
              </c:numCache>
            </c:numRef>
          </c:val>
          <c:smooth val="0"/>
          <c:extLst>
            <c:ext xmlns:c16="http://schemas.microsoft.com/office/drawing/2014/chart" uri="{C3380CC4-5D6E-409C-BE32-E72D297353CC}">
              <c16:uniqueId val="{00000001-C922-4963-8E3B-B3FACE4C2F51}"/>
            </c:ext>
          </c:extLst>
        </c:ser>
        <c:dLbls>
          <c:showLegendKey val="0"/>
          <c:showVal val="0"/>
          <c:showCatName val="0"/>
          <c:showSerName val="0"/>
          <c:showPercent val="0"/>
          <c:showBubbleSize val="0"/>
        </c:dLbls>
        <c:marker val="1"/>
        <c:smooth val="0"/>
        <c:axId val="31228288"/>
        <c:axId val="31230208"/>
      </c:lineChart>
      <c:dateAx>
        <c:axId val="31228288"/>
        <c:scaling>
          <c:orientation val="minMax"/>
        </c:scaling>
        <c:delete val="1"/>
        <c:axPos val="b"/>
        <c:numFmt formatCode="ge" sourceLinked="1"/>
        <c:majorTickMark val="none"/>
        <c:minorTickMark val="none"/>
        <c:tickLblPos val="none"/>
        <c:crossAx val="31230208"/>
        <c:crosses val="autoZero"/>
        <c:auto val="1"/>
        <c:lblOffset val="100"/>
        <c:baseTimeUnit val="years"/>
      </c:dateAx>
      <c:valAx>
        <c:axId val="31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62.33</c:v>
                </c:pt>
                <c:pt idx="1">
                  <c:v>62.2</c:v>
                </c:pt>
                <c:pt idx="2">
                  <c:v>66.73</c:v>
                </c:pt>
                <c:pt idx="3">
                  <c:v>66.28</c:v>
                </c:pt>
                <c:pt idx="4">
                  <c:v>49.83</c:v>
                </c:pt>
              </c:numCache>
            </c:numRef>
          </c:val>
          <c:extLst>
            <c:ext xmlns:c16="http://schemas.microsoft.com/office/drawing/2014/chart" uri="{C3380CC4-5D6E-409C-BE32-E72D297353CC}">
              <c16:uniqueId val="{00000000-BE1D-4EEF-BEFA-1A1BC40C8784}"/>
            </c:ext>
          </c:extLst>
        </c:ser>
        <c:dLbls>
          <c:showLegendKey val="0"/>
          <c:showVal val="0"/>
          <c:showCatName val="0"/>
          <c:showSerName val="0"/>
          <c:showPercent val="0"/>
          <c:showBubbleSize val="0"/>
        </c:dLbls>
        <c:gapWidth val="150"/>
        <c:axId val="31273728"/>
        <c:axId val="3127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69.87</c:v>
                </c:pt>
                <c:pt idx="4">
                  <c:v>74.3</c:v>
                </c:pt>
              </c:numCache>
            </c:numRef>
          </c:val>
          <c:smooth val="0"/>
          <c:extLst>
            <c:ext xmlns:c16="http://schemas.microsoft.com/office/drawing/2014/chart" uri="{C3380CC4-5D6E-409C-BE32-E72D297353CC}">
              <c16:uniqueId val="{00000001-BE1D-4EEF-BEFA-1A1BC40C8784}"/>
            </c:ext>
          </c:extLst>
        </c:ser>
        <c:dLbls>
          <c:showLegendKey val="0"/>
          <c:showVal val="0"/>
          <c:showCatName val="0"/>
          <c:showSerName val="0"/>
          <c:showPercent val="0"/>
          <c:showBubbleSize val="0"/>
        </c:dLbls>
        <c:marker val="1"/>
        <c:smooth val="0"/>
        <c:axId val="31273728"/>
        <c:axId val="31275648"/>
      </c:lineChart>
      <c:dateAx>
        <c:axId val="31273728"/>
        <c:scaling>
          <c:orientation val="minMax"/>
        </c:scaling>
        <c:delete val="1"/>
        <c:axPos val="b"/>
        <c:numFmt formatCode="ge" sourceLinked="1"/>
        <c:majorTickMark val="none"/>
        <c:minorTickMark val="none"/>
        <c:tickLblPos val="none"/>
        <c:crossAx val="31275648"/>
        <c:crosses val="autoZero"/>
        <c:auto val="1"/>
        <c:lblOffset val="100"/>
        <c:baseTimeUnit val="years"/>
      </c:dateAx>
      <c:valAx>
        <c:axId val="312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249.79</c:v>
                </c:pt>
                <c:pt idx="1">
                  <c:v>265.86</c:v>
                </c:pt>
                <c:pt idx="2">
                  <c:v>248.02</c:v>
                </c:pt>
                <c:pt idx="3">
                  <c:v>246.71</c:v>
                </c:pt>
                <c:pt idx="4">
                  <c:v>336.54</c:v>
                </c:pt>
              </c:numCache>
            </c:numRef>
          </c:val>
          <c:extLst>
            <c:ext xmlns:c16="http://schemas.microsoft.com/office/drawing/2014/chart" uri="{C3380CC4-5D6E-409C-BE32-E72D297353CC}">
              <c16:uniqueId val="{00000000-3327-4CEC-BADE-D6C652B02A70}"/>
            </c:ext>
          </c:extLst>
        </c:ser>
        <c:dLbls>
          <c:showLegendKey val="0"/>
          <c:showVal val="0"/>
          <c:showCatName val="0"/>
          <c:showSerName val="0"/>
          <c:showPercent val="0"/>
          <c:showBubbleSize val="0"/>
        </c:dLbls>
        <c:gapWidth val="150"/>
        <c:axId val="31294208"/>
        <c:axId val="3129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234.96</c:v>
                </c:pt>
                <c:pt idx="4">
                  <c:v>221.81</c:v>
                </c:pt>
              </c:numCache>
            </c:numRef>
          </c:val>
          <c:smooth val="0"/>
          <c:extLst>
            <c:ext xmlns:c16="http://schemas.microsoft.com/office/drawing/2014/chart" uri="{C3380CC4-5D6E-409C-BE32-E72D297353CC}">
              <c16:uniqueId val="{00000001-3327-4CEC-BADE-D6C652B02A70}"/>
            </c:ext>
          </c:extLst>
        </c:ser>
        <c:dLbls>
          <c:showLegendKey val="0"/>
          <c:showVal val="0"/>
          <c:showCatName val="0"/>
          <c:showSerName val="0"/>
          <c:showPercent val="0"/>
          <c:showBubbleSize val="0"/>
        </c:dLbls>
        <c:marker val="1"/>
        <c:smooth val="0"/>
        <c:axId val="31294208"/>
        <c:axId val="31296128"/>
      </c:lineChart>
      <c:dateAx>
        <c:axId val="31294208"/>
        <c:scaling>
          <c:orientation val="minMax"/>
        </c:scaling>
        <c:delete val="1"/>
        <c:axPos val="b"/>
        <c:numFmt formatCode="ge" sourceLinked="1"/>
        <c:majorTickMark val="none"/>
        <c:minorTickMark val="none"/>
        <c:tickLblPos val="none"/>
        <c:crossAx val="31296128"/>
        <c:crosses val="autoZero"/>
        <c:auto val="1"/>
        <c:lblOffset val="100"/>
        <c:baseTimeUnit val="years"/>
      </c:dateAx>
      <c:valAx>
        <c:axId val="3129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6" t="str">
        <f>データ!H6</f>
        <v>大阪府　能勢町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4" t="s">
        <v>1</v>
      </c>
      <c r="C7" s="74"/>
      <c r="D7" s="74"/>
      <c r="E7" s="74"/>
      <c r="F7" s="74"/>
      <c r="G7" s="74"/>
      <c r="H7" s="74"/>
      <c r="I7" s="74" t="s">
        <v>2</v>
      </c>
      <c r="J7" s="74"/>
      <c r="K7" s="74"/>
      <c r="L7" s="74"/>
      <c r="M7" s="74"/>
      <c r="N7" s="74"/>
      <c r="O7" s="74"/>
      <c r="P7" s="74" t="s">
        <v>3</v>
      </c>
      <c r="Q7" s="74"/>
      <c r="R7" s="74"/>
      <c r="S7" s="74"/>
      <c r="T7" s="74"/>
      <c r="U7" s="74"/>
      <c r="V7" s="74"/>
      <c r="W7" s="74" t="s">
        <v>4</v>
      </c>
      <c r="X7" s="74"/>
      <c r="Y7" s="74"/>
      <c r="Z7" s="74"/>
      <c r="AA7" s="74"/>
      <c r="AB7" s="74"/>
      <c r="AC7" s="74"/>
      <c r="AD7" s="74" t="s">
        <v>5</v>
      </c>
      <c r="AE7" s="74"/>
      <c r="AF7" s="74"/>
      <c r="AG7" s="74"/>
      <c r="AH7" s="74"/>
      <c r="AI7" s="74"/>
      <c r="AJ7" s="74"/>
      <c r="AK7" s="3"/>
      <c r="AL7" s="74" t="s">
        <v>6</v>
      </c>
      <c r="AM7" s="74"/>
      <c r="AN7" s="74"/>
      <c r="AO7" s="74"/>
      <c r="AP7" s="74"/>
      <c r="AQ7" s="74"/>
      <c r="AR7" s="74"/>
      <c r="AS7" s="74"/>
      <c r="AT7" s="74" t="s">
        <v>7</v>
      </c>
      <c r="AU7" s="74"/>
      <c r="AV7" s="74"/>
      <c r="AW7" s="74"/>
      <c r="AX7" s="74"/>
      <c r="AY7" s="74"/>
      <c r="AZ7" s="74"/>
      <c r="BA7" s="74"/>
      <c r="BB7" s="74" t="s">
        <v>8</v>
      </c>
      <c r="BC7" s="74"/>
      <c r="BD7" s="74"/>
      <c r="BE7" s="74"/>
      <c r="BF7" s="74"/>
      <c r="BG7" s="74"/>
      <c r="BH7" s="74"/>
      <c r="BI7" s="74"/>
      <c r="BJ7" s="3"/>
      <c r="BK7" s="3"/>
      <c r="BL7" s="4" t="s">
        <v>9</v>
      </c>
      <c r="BM7" s="5"/>
      <c r="BN7" s="5"/>
      <c r="BO7" s="5"/>
      <c r="BP7" s="5"/>
      <c r="BQ7" s="5"/>
      <c r="BR7" s="5"/>
      <c r="BS7" s="5"/>
      <c r="BT7" s="5"/>
      <c r="BU7" s="5"/>
      <c r="BV7" s="5"/>
      <c r="BW7" s="5"/>
      <c r="BX7" s="5"/>
      <c r="BY7" s="6"/>
    </row>
    <row r="8" spans="1:78" ht="18.75" customHeight="1" x14ac:dyDescent="0.15">
      <c r="A8" s="2"/>
      <c r="B8" s="83" t="str">
        <f>データ!I6</f>
        <v>法非適用</v>
      </c>
      <c r="C8" s="83"/>
      <c r="D8" s="83"/>
      <c r="E8" s="83"/>
      <c r="F8" s="83"/>
      <c r="G8" s="83"/>
      <c r="H8" s="83"/>
      <c r="I8" s="83" t="str">
        <f>データ!J6</f>
        <v>下水道事業</v>
      </c>
      <c r="J8" s="83"/>
      <c r="K8" s="83"/>
      <c r="L8" s="83"/>
      <c r="M8" s="83"/>
      <c r="N8" s="83"/>
      <c r="O8" s="83"/>
      <c r="P8" s="83" t="str">
        <f>データ!K6</f>
        <v>特定環境保全公共下水道</v>
      </c>
      <c r="Q8" s="83"/>
      <c r="R8" s="83"/>
      <c r="S8" s="83"/>
      <c r="T8" s="83"/>
      <c r="U8" s="83"/>
      <c r="V8" s="83"/>
      <c r="W8" s="83" t="str">
        <f>データ!L6</f>
        <v>D2</v>
      </c>
      <c r="X8" s="83"/>
      <c r="Y8" s="83"/>
      <c r="Z8" s="83"/>
      <c r="AA8" s="83"/>
      <c r="AB8" s="83"/>
      <c r="AC8" s="83"/>
      <c r="AD8" s="84" t="str">
        <f>データ!$M$6</f>
        <v>非設置</v>
      </c>
      <c r="AE8" s="84"/>
      <c r="AF8" s="84"/>
      <c r="AG8" s="84"/>
      <c r="AH8" s="84"/>
      <c r="AI8" s="84"/>
      <c r="AJ8" s="84"/>
      <c r="AK8" s="3"/>
      <c r="AL8" s="78">
        <f>データ!S6</f>
        <v>10393</v>
      </c>
      <c r="AM8" s="78"/>
      <c r="AN8" s="78"/>
      <c r="AO8" s="78"/>
      <c r="AP8" s="78"/>
      <c r="AQ8" s="78"/>
      <c r="AR8" s="78"/>
      <c r="AS8" s="78"/>
      <c r="AT8" s="77">
        <f>データ!T6</f>
        <v>98.75</v>
      </c>
      <c r="AU8" s="77"/>
      <c r="AV8" s="77"/>
      <c r="AW8" s="77"/>
      <c r="AX8" s="77"/>
      <c r="AY8" s="77"/>
      <c r="AZ8" s="77"/>
      <c r="BA8" s="77"/>
      <c r="BB8" s="77">
        <f>データ!U6</f>
        <v>105.25</v>
      </c>
      <c r="BC8" s="77"/>
      <c r="BD8" s="77"/>
      <c r="BE8" s="77"/>
      <c r="BF8" s="77"/>
      <c r="BG8" s="77"/>
      <c r="BH8" s="77"/>
      <c r="BI8" s="77"/>
      <c r="BJ8" s="3"/>
      <c r="BK8" s="3"/>
      <c r="BL8" s="81" t="s">
        <v>10</v>
      </c>
      <c r="BM8" s="82"/>
      <c r="BN8" s="7" t="s">
        <v>11</v>
      </c>
      <c r="BO8" s="8"/>
      <c r="BP8" s="8"/>
      <c r="BQ8" s="8"/>
      <c r="BR8" s="8"/>
      <c r="BS8" s="8"/>
      <c r="BT8" s="8"/>
      <c r="BU8" s="8"/>
      <c r="BV8" s="8"/>
      <c r="BW8" s="8"/>
      <c r="BX8" s="8"/>
      <c r="BY8" s="9"/>
    </row>
    <row r="9" spans="1:78" ht="18.75" customHeight="1" x14ac:dyDescent="0.15">
      <c r="A9" s="2"/>
      <c r="B9" s="74" t="s">
        <v>12</v>
      </c>
      <c r="C9" s="74"/>
      <c r="D9" s="74"/>
      <c r="E9" s="74"/>
      <c r="F9" s="74"/>
      <c r="G9" s="74"/>
      <c r="H9" s="74"/>
      <c r="I9" s="74" t="s">
        <v>13</v>
      </c>
      <c r="J9" s="74"/>
      <c r="K9" s="74"/>
      <c r="L9" s="74"/>
      <c r="M9" s="74"/>
      <c r="N9" s="74"/>
      <c r="O9" s="74"/>
      <c r="P9" s="74" t="s">
        <v>14</v>
      </c>
      <c r="Q9" s="74"/>
      <c r="R9" s="74"/>
      <c r="S9" s="74"/>
      <c r="T9" s="74"/>
      <c r="U9" s="74"/>
      <c r="V9" s="74"/>
      <c r="W9" s="74" t="s">
        <v>15</v>
      </c>
      <c r="X9" s="74"/>
      <c r="Y9" s="74"/>
      <c r="Z9" s="74"/>
      <c r="AA9" s="74"/>
      <c r="AB9" s="74"/>
      <c r="AC9" s="74"/>
      <c r="AD9" s="74" t="s">
        <v>16</v>
      </c>
      <c r="AE9" s="74"/>
      <c r="AF9" s="74"/>
      <c r="AG9" s="74"/>
      <c r="AH9" s="74"/>
      <c r="AI9" s="74"/>
      <c r="AJ9" s="74"/>
      <c r="AK9" s="3"/>
      <c r="AL9" s="74" t="s">
        <v>17</v>
      </c>
      <c r="AM9" s="74"/>
      <c r="AN9" s="74"/>
      <c r="AO9" s="74"/>
      <c r="AP9" s="74"/>
      <c r="AQ9" s="74"/>
      <c r="AR9" s="74"/>
      <c r="AS9" s="74"/>
      <c r="AT9" s="74" t="s">
        <v>18</v>
      </c>
      <c r="AU9" s="74"/>
      <c r="AV9" s="74"/>
      <c r="AW9" s="74"/>
      <c r="AX9" s="74"/>
      <c r="AY9" s="74"/>
      <c r="AZ9" s="74"/>
      <c r="BA9" s="74"/>
      <c r="BB9" s="74" t="s">
        <v>19</v>
      </c>
      <c r="BC9" s="74"/>
      <c r="BD9" s="74"/>
      <c r="BE9" s="74"/>
      <c r="BF9" s="74"/>
      <c r="BG9" s="74"/>
      <c r="BH9" s="74"/>
      <c r="BI9" s="74"/>
      <c r="BJ9" s="3"/>
      <c r="BK9" s="3"/>
      <c r="BL9" s="75" t="s">
        <v>20</v>
      </c>
      <c r="BM9" s="76"/>
      <c r="BN9" s="10" t="s">
        <v>21</v>
      </c>
      <c r="BO9" s="11"/>
      <c r="BP9" s="11"/>
      <c r="BQ9" s="11"/>
      <c r="BR9" s="11"/>
      <c r="BS9" s="11"/>
      <c r="BT9" s="11"/>
      <c r="BU9" s="11"/>
      <c r="BV9" s="11"/>
      <c r="BW9" s="11"/>
      <c r="BX9" s="11"/>
      <c r="BY9" s="12"/>
    </row>
    <row r="10" spans="1:78" ht="18.75" customHeight="1" x14ac:dyDescent="0.15">
      <c r="A10" s="2"/>
      <c r="B10" s="77" t="str">
        <f>データ!N6</f>
        <v>-</v>
      </c>
      <c r="C10" s="77"/>
      <c r="D10" s="77"/>
      <c r="E10" s="77"/>
      <c r="F10" s="77"/>
      <c r="G10" s="77"/>
      <c r="H10" s="77"/>
      <c r="I10" s="77" t="str">
        <f>データ!O6</f>
        <v>該当数値なし</v>
      </c>
      <c r="J10" s="77"/>
      <c r="K10" s="77"/>
      <c r="L10" s="77"/>
      <c r="M10" s="77"/>
      <c r="N10" s="77"/>
      <c r="O10" s="77"/>
      <c r="P10" s="77">
        <f>データ!P6</f>
        <v>10.33</v>
      </c>
      <c r="Q10" s="77"/>
      <c r="R10" s="77"/>
      <c r="S10" s="77"/>
      <c r="T10" s="77"/>
      <c r="U10" s="77"/>
      <c r="V10" s="77"/>
      <c r="W10" s="77">
        <f>データ!Q6</f>
        <v>82.27</v>
      </c>
      <c r="X10" s="77"/>
      <c r="Y10" s="77"/>
      <c r="Z10" s="77"/>
      <c r="AA10" s="77"/>
      <c r="AB10" s="77"/>
      <c r="AC10" s="77"/>
      <c r="AD10" s="78">
        <f>データ!R6</f>
        <v>2271</v>
      </c>
      <c r="AE10" s="78"/>
      <c r="AF10" s="78"/>
      <c r="AG10" s="78"/>
      <c r="AH10" s="78"/>
      <c r="AI10" s="78"/>
      <c r="AJ10" s="78"/>
      <c r="AK10" s="2"/>
      <c r="AL10" s="78">
        <f>データ!V6</f>
        <v>1062</v>
      </c>
      <c r="AM10" s="78"/>
      <c r="AN10" s="78"/>
      <c r="AO10" s="78"/>
      <c r="AP10" s="78"/>
      <c r="AQ10" s="78"/>
      <c r="AR10" s="78"/>
      <c r="AS10" s="78"/>
      <c r="AT10" s="77">
        <f>データ!W6</f>
        <v>0.6</v>
      </c>
      <c r="AU10" s="77"/>
      <c r="AV10" s="77"/>
      <c r="AW10" s="77"/>
      <c r="AX10" s="77"/>
      <c r="AY10" s="77"/>
      <c r="AZ10" s="77"/>
      <c r="BA10" s="77"/>
      <c r="BB10" s="77">
        <f>データ!X6</f>
        <v>1770</v>
      </c>
      <c r="BC10" s="77"/>
      <c r="BD10" s="77"/>
      <c r="BE10" s="77"/>
      <c r="BF10" s="77"/>
      <c r="BG10" s="77"/>
      <c r="BH10" s="77"/>
      <c r="BI10" s="77"/>
      <c r="BJ10" s="2"/>
      <c r="BK10" s="2"/>
      <c r="BL10" s="79" t="s">
        <v>22</v>
      </c>
      <c r="BM10" s="8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26</v>
      </c>
      <c r="BM14" s="42"/>
      <c r="BN14" s="42"/>
      <c r="BO14" s="42"/>
      <c r="BP14" s="42"/>
      <c r="BQ14" s="42"/>
      <c r="BR14" s="42"/>
      <c r="BS14" s="42"/>
      <c r="BT14" s="42"/>
      <c r="BU14" s="42"/>
      <c r="BV14" s="42"/>
      <c r="BW14" s="42"/>
      <c r="BX14" s="42"/>
      <c r="BY14" s="42"/>
      <c r="BZ14" s="43"/>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14k1rLEeloGcoyhGcQ9GB9FHIxOtfF8Bf9eRXgd4X8djm5M+qV89h63QG463Lj8tVpohtd61zxv13cup4pDp7A==" saltValue="dP2izyXkKiKmzxLPw5igZ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8" t="s">
        <v>66</v>
      </c>
      <c r="I3" s="89"/>
      <c r="J3" s="89"/>
      <c r="K3" s="89"/>
      <c r="L3" s="89"/>
      <c r="M3" s="89"/>
      <c r="N3" s="89"/>
      <c r="O3" s="89"/>
      <c r="P3" s="89"/>
      <c r="Q3" s="89"/>
      <c r="R3" s="89"/>
      <c r="S3" s="89"/>
      <c r="T3" s="89"/>
      <c r="U3" s="89"/>
      <c r="V3" s="89"/>
      <c r="W3" s="89"/>
      <c r="X3" s="90"/>
      <c r="Y3" s="94" t="s">
        <v>67</v>
      </c>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t="s">
        <v>68</v>
      </c>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row>
    <row r="4" spans="1:145" x14ac:dyDescent="0.15">
      <c r="A4" s="27" t="s">
        <v>69</v>
      </c>
      <c r="B4" s="29"/>
      <c r="C4" s="29"/>
      <c r="D4" s="29"/>
      <c r="E4" s="29"/>
      <c r="F4" s="29"/>
      <c r="G4" s="29"/>
      <c r="H4" s="91"/>
      <c r="I4" s="92"/>
      <c r="J4" s="92"/>
      <c r="K4" s="92"/>
      <c r="L4" s="92"/>
      <c r="M4" s="92"/>
      <c r="N4" s="92"/>
      <c r="O4" s="92"/>
      <c r="P4" s="92"/>
      <c r="Q4" s="92"/>
      <c r="R4" s="92"/>
      <c r="S4" s="92"/>
      <c r="T4" s="92"/>
      <c r="U4" s="92"/>
      <c r="V4" s="92"/>
      <c r="W4" s="92"/>
      <c r="X4" s="93"/>
      <c r="Y4" s="87" t="s">
        <v>70</v>
      </c>
      <c r="Z4" s="87"/>
      <c r="AA4" s="87"/>
      <c r="AB4" s="87"/>
      <c r="AC4" s="87"/>
      <c r="AD4" s="87"/>
      <c r="AE4" s="87"/>
      <c r="AF4" s="87"/>
      <c r="AG4" s="87"/>
      <c r="AH4" s="87"/>
      <c r="AI4" s="87"/>
      <c r="AJ4" s="87" t="s">
        <v>71</v>
      </c>
      <c r="AK4" s="87"/>
      <c r="AL4" s="87"/>
      <c r="AM4" s="87"/>
      <c r="AN4" s="87"/>
      <c r="AO4" s="87"/>
      <c r="AP4" s="87"/>
      <c r="AQ4" s="87"/>
      <c r="AR4" s="87"/>
      <c r="AS4" s="87"/>
      <c r="AT4" s="87"/>
      <c r="AU4" s="87" t="s">
        <v>72</v>
      </c>
      <c r="AV4" s="87"/>
      <c r="AW4" s="87"/>
      <c r="AX4" s="87"/>
      <c r="AY4" s="87"/>
      <c r="AZ4" s="87"/>
      <c r="BA4" s="87"/>
      <c r="BB4" s="87"/>
      <c r="BC4" s="87"/>
      <c r="BD4" s="87"/>
      <c r="BE4" s="87"/>
      <c r="BF4" s="87" t="s">
        <v>73</v>
      </c>
      <c r="BG4" s="87"/>
      <c r="BH4" s="87"/>
      <c r="BI4" s="87"/>
      <c r="BJ4" s="87"/>
      <c r="BK4" s="87"/>
      <c r="BL4" s="87"/>
      <c r="BM4" s="87"/>
      <c r="BN4" s="87"/>
      <c r="BO4" s="87"/>
      <c r="BP4" s="87"/>
      <c r="BQ4" s="87" t="s">
        <v>74</v>
      </c>
      <c r="BR4" s="87"/>
      <c r="BS4" s="87"/>
      <c r="BT4" s="87"/>
      <c r="BU4" s="87"/>
      <c r="BV4" s="87"/>
      <c r="BW4" s="87"/>
      <c r="BX4" s="87"/>
      <c r="BY4" s="87"/>
      <c r="BZ4" s="87"/>
      <c r="CA4" s="87"/>
      <c r="CB4" s="87" t="s">
        <v>75</v>
      </c>
      <c r="CC4" s="87"/>
      <c r="CD4" s="87"/>
      <c r="CE4" s="87"/>
      <c r="CF4" s="87"/>
      <c r="CG4" s="87"/>
      <c r="CH4" s="87"/>
      <c r="CI4" s="87"/>
      <c r="CJ4" s="87"/>
      <c r="CK4" s="87"/>
      <c r="CL4" s="87"/>
      <c r="CM4" s="87" t="s">
        <v>76</v>
      </c>
      <c r="CN4" s="87"/>
      <c r="CO4" s="87"/>
      <c r="CP4" s="87"/>
      <c r="CQ4" s="87"/>
      <c r="CR4" s="87"/>
      <c r="CS4" s="87"/>
      <c r="CT4" s="87"/>
      <c r="CU4" s="87"/>
      <c r="CV4" s="87"/>
      <c r="CW4" s="87"/>
      <c r="CX4" s="87" t="s">
        <v>77</v>
      </c>
      <c r="CY4" s="87"/>
      <c r="CZ4" s="87"/>
      <c r="DA4" s="87"/>
      <c r="DB4" s="87"/>
      <c r="DC4" s="87"/>
      <c r="DD4" s="87"/>
      <c r="DE4" s="87"/>
      <c r="DF4" s="87"/>
      <c r="DG4" s="87"/>
      <c r="DH4" s="87"/>
      <c r="DI4" s="87" t="s">
        <v>78</v>
      </c>
      <c r="DJ4" s="87"/>
      <c r="DK4" s="87"/>
      <c r="DL4" s="87"/>
      <c r="DM4" s="87"/>
      <c r="DN4" s="87"/>
      <c r="DO4" s="87"/>
      <c r="DP4" s="87"/>
      <c r="DQ4" s="87"/>
      <c r="DR4" s="87"/>
      <c r="DS4" s="87"/>
      <c r="DT4" s="87" t="s">
        <v>79</v>
      </c>
      <c r="DU4" s="87"/>
      <c r="DV4" s="87"/>
      <c r="DW4" s="87"/>
      <c r="DX4" s="87"/>
      <c r="DY4" s="87"/>
      <c r="DZ4" s="87"/>
      <c r="EA4" s="87"/>
      <c r="EB4" s="87"/>
      <c r="EC4" s="87"/>
      <c r="ED4" s="87"/>
      <c r="EE4" s="87" t="s">
        <v>80</v>
      </c>
      <c r="EF4" s="87"/>
      <c r="EG4" s="87"/>
      <c r="EH4" s="87"/>
      <c r="EI4" s="87"/>
      <c r="EJ4" s="87"/>
      <c r="EK4" s="87"/>
      <c r="EL4" s="87"/>
      <c r="EM4" s="87"/>
      <c r="EN4" s="87"/>
      <c r="EO4" s="87"/>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273228</v>
      </c>
      <c r="D6" s="32">
        <f t="shared" si="3"/>
        <v>47</v>
      </c>
      <c r="E6" s="32">
        <f t="shared" si="3"/>
        <v>17</v>
      </c>
      <c r="F6" s="32">
        <f t="shared" si="3"/>
        <v>4</v>
      </c>
      <c r="G6" s="32">
        <f t="shared" si="3"/>
        <v>0</v>
      </c>
      <c r="H6" s="32" t="str">
        <f t="shared" si="3"/>
        <v>大阪府　能勢町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10.33</v>
      </c>
      <c r="Q6" s="33">
        <f t="shared" si="3"/>
        <v>82.27</v>
      </c>
      <c r="R6" s="33">
        <f t="shared" si="3"/>
        <v>2271</v>
      </c>
      <c r="S6" s="33">
        <f t="shared" si="3"/>
        <v>10393</v>
      </c>
      <c r="T6" s="33">
        <f t="shared" si="3"/>
        <v>98.75</v>
      </c>
      <c r="U6" s="33">
        <f t="shared" si="3"/>
        <v>105.25</v>
      </c>
      <c r="V6" s="33">
        <f t="shared" si="3"/>
        <v>1062</v>
      </c>
      <c r="W6" s="33">
        <f t="shared" si="3"/>
        <v>0.6</v>
      </c>
      <c r="X6" s="33">
        <f t="shared" si="3"/>
        <v>1770</v>
      </c>
      <c r="Y6" s="34">
        <f>IF(Y7="",NA(),Y7)</f>
        <v>82.9</v>
      </c>
      <c r="Z6" s="34">
        <f t="shared" ref="Z6:AH6" si="4">IF(Z7="",NA(),Z7)</f>
        <v>82.69</v>
      </c>
      <c r="AA6" s="34">
        <f t="shared" si="4"/>
        <v>81.44</v>
      </c>
      <c r="AB6" s="34">
        <f t="shared" si="4"/>
        <v>81.61</v>
      </c>
      <c r="AC6" s="34">
        <f t="shared" si="4"/>
        <v>138.69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886.59</v>
      </c>
      <c r="BG6" s="34">
        <f t="shared" ref="BG6:BO6" si="7">IF(BG7="",NA(),BG7)</f>
        <v>629.02</v>
      </c>
      <c r="BH6" s="34">
        <f t="shared" si="7"/>
        <v>488.5</v>
      </c>
      <c r="BI6" s="34">
        <f t="shared" si="7"/>
        <v>492.52</v>
      </c>
      <c r="BJ6" s="34">
        <f t="shared" si="7"/>
        <v>479.4</v>
      </c>
      <c r="BK6" s="34">
        <f t="shared" si="7"/>
        <v>1554.05</v>
      </c>
      <c r="BL6" s="34">
        <f t="shared" si="7"/>
        <v>1671.86</v>
      </c>
      <c r="BM6" s="34">
        <f t="shared" si="7"/>
        <v>1673.47</v>
      </c>
      <c r="BN6" s="34">
        <f t="shared" si="7"/>
        <v>1298.9100000000001</v>
      </c>
      <c r="BO6" s="34">
        <f t="shared" si="7"/>
        <v>1243.71</v>
      </c>
      <c r="BP6" s="33" t="str">
        <f>IF(BP7="","",IF(BP7="-","【-】","【"&amp;SUBSTITUTE(TEXT(BP7,"#,##0.00"),"-","△")&amp;"】"))</f>
        <v>【1,225.44】</v>
      </c>
      <c r="BQ6" s="34">
        <f>IF(BQ7="",NA(),BQ7)</f>
        <v>62.33</v>
      </c>
      <c r="BR6" s="34">
        <f t="shared" ref="BR6:BZ6" si="8">IF(BR7="",NA(),BR7)</f>
        <v>62.2</v>
      </c>
      <c r="BS6" s="34">
        <f t="shared" si="8"/>
        <v>66.73</v>
      </c>
      <c r="BT6" s="34">
        <f t="shared" si="8"/>
        <v>66.28</v>
      </c>
      <c r="BU6" s="34">
        <f t="shared" si="8"/>
        <v>49.83</v>
      </c>
      <c r="BV6" s="34">
        <f t="shared" si="8"/>
        <v>53.01</v>
      </c>
      <c r="BW6" s="34">
        <f t="shared" si="8"/>
        <v>50.54</v>
      </c>
      <c r="BX6" s="34">
        <f t="shared" si="8"/>
        <v>49.22</v>
      </c>
      <c r="BY6" s="34">
        <f t="shared" si="8"/>
        <v>69.87</v>
      </c>
      <c r="BZ6" s="34">
        <f t="shared" si="8"/>
        <v>74.3</v>
      </c>
      <c r="CA6" s="33" t="str">
        <f>IF(CA7="","",IF(CA7="-","【-】","【"&amp;SUBSTITUTE(TEXT(CA7,"#,##0.00"),"-","△")&amp;"】"))</f>
        <v>【75.58】</v>
      </c>
      <c r="CB6" s="34">
        <f>IF(CB7="",NA(),CB7)</f>
        <v>249.79</v>
      </c>
      <c r="CC6" s="34">
        <f t="shared" ref="CC6:CK6" si="9">IF(CC7="",NA(),CC7)</f>
        <v>265.86</v>
      </c>
      <c r="CD6" s="34">
        <f t="shared" si="9"/>
        <v>248.02</v>
      </c>
      <c r="CE6" s="34">
        <f t="shared" si="9"/>
        <v>246.71</v>
      </c>
      <c r="CF6" s="34">
        <f t="shared" si="9"/>
        <v>336.54</v>
      </c>
      <c r="CG6" s="34">
        <f t="shared" si="9"/>
        <v>299.39</v>
      </c>
      <c r="CH6" s="34">
        <f t="shared" si="9"/>
        <v>320.36</v>
      </c>
      <c r="CI6" s="34">
        <f t="shared" si="9"/>
        <v>332.02</v>
      </c>
      <c r="CJ6" s="34">
        <f t="shared" si="9"/>
        <v>234.96</v>
      </c>
      <c r="CK6" s="34">
        <f t="shared" si="9"/>
        <v>221.81</v>
      </c>
      <c r="CL6" s="33" t="str">
        <f>IF(CL7="","",IF(CL7="-","【-】","【"&amp;SUBSTITUTE(TEXT(CL7,"#,##0.00"),"-","△")&amp;"】"))</f>
        <v>【215.23】</v>
      </c>
      <c r="CM6" s="34">
        <f>IF(CM7="",NA(),CM7)</f>
        <v>31.98</v>
      </c>
      <c r="CN6" s="34">
        <f t="shared" ref="CN6:CV6" si="10">IF(CN7="",NA(),CN7)</f>
        <v>32.590000000000003</v>
      </c>
      <c r="CO6" s="34">
        <f t="shared" si="10"/>
        <v>34.03</v>
      </c>
      <c r="CP6" s="34">
        <f t="shared" si="10"/>
        <v>33.369999999999997</v>
      </c>
      <c r="CQ6" s="34">
        <f t="shared" si="10"/>
        <v>34.49</v>
      </c>
      <c r="CR6" s="34">
        <f t="shared" si="10"/>
        <v>36.200000000000003</v>
      </c>
      <c r="CS6" s="34">
        <f t="shared" si="10"/>
        <v>34.74</v>
      </c>
      <c r="CT6" s="34">
        <f t="shared" si="10"/>
        <v>36.65</v>
      </c>
      <c r="CU6" s="34">
        <f t="shared" si="10"/>
        <v>42.9</v>
      </c>
      <c r="CV6" s="34">
        <f t="shared" si="10"/>
        <v>43.36</v>
      </c>
      <c r="CW6" s="33" t="str">
        <f>IF(CW7="","",IF(CW7="-","【-】","【"&amp;SUBSTITUTE(TEXT(CW7,"#,##0.00"),"-","△")&amp;"】"))</f>
        <v>【42.66】</v>
      </c>
      <c r="CX6" s="34">
        <f>IF(CX7="",NA(),CX7)</f>
        <v>75.53</v>
      </c>
      <c r="CY6" s="34">
        <f t="shared" ref="CY6:DG6" si="11">IF(CY7="",NA(),CY7)</f>
        <v>72.52</v>
      </c>
      <c r="CZ6" s="34">
        <f t="shared" si="11"/>
        <v>73.92</v>
      </c>
      <c r="DA6" s="34">
        <f t="shared" si="11"/>
        <v>68.319999999999993</v>
      </c>
      <c r="DB6" s="34">
        <f t="shared" si="11"/>
        <v>65.819999999999993</v>
      </c>
      <c r="DC6" s="34">
        <f t="shared" si="11"/>
        <v>71.069999999999993</v>
      </c>
      <c r="DD6" s="34">
        <f t="shared" si="11"/>
        <v>70.14</v>
      </c>
      <c r="DE6" s="34">
        <f t="shared" si="11"/>
        <v>68.83</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1.93</v>
      </c>
      <c r="EH6" s="33">
        <f t="shared" si="14"/>
        <v>0</v>
      </c>
      <c r="EI6" s="34">
        <f t="shared" si="14"/>
        <v>1</v>
      </c>
      <c r="EJ6" s="34">
        <f t="shared" si="14"/>
        <v>7.0000000000000007E-2</v>
      </c>
      <c r="EK6" s="34">
        <f t="shared" si="14"/>
        <v>0.08</v>
      </c>
      <c r="EL6" s="34">
        <f t="shared" si="14"/>
        <v>0.26</v>
      </c>
      <c r="EM6" s="34">
        <f t="shared" si="14"/>
        <v>0.09</v>
      </c>
      <c r="EN6" s="34">
        <f t="shared" si="14"/>
        <v>0.09</v>
      </c>
      <c r="EO6" s="33" t="str">
        <f>IF(EO7="","",IF(EO7="-","【-】","【"&amp;SUBSTITUTE(TEXT(EO7,"#,##0.00"),"-","△")&amp;"】"))</f>
        <v>【0.10】</v>
      </c>
    </row>
    <row r="7" spans="1:145" s="35" customFormat="1" x14ac:dyDescent="0.15">
      <c r="A7" s="27"/>
      <c r="B7" s="36">
        <v>2017</v>
      </c>
      <c r="C7" s="36">
        <v>273228</v>
      </c>
      <c r="D7" s="36">
        <v>47</v>
      </c>
      <c r="E7" s="36">
        <v>17</v>
      </c>
      <c r="F7" s="36">
        <v>4</v>
      </c>
      <c r="G7" s="36">
        <v>0</v>
      </c>
      <c r="H7" s="36" t="s">
        <v>110</v>
      </c>
      <c r="I7" s="36" t="s">
        <v>111</v>
      </c>
      <c r="J7" s="36" t="s">
        <v>112</v>
      </c>
      <c r="K7" s="36" t="s">
        <v>113</v>
      </c>
      <c r="L7" s="36" t="s">
        <v>114</v>
      </c>
      <c r="M7" s="36" t="s">
        <v>115</v>
      </c>
      <c r="N7" s="37" t="s">
        <v>116</v>
      </c>
      <c r="O7" s="37" t="s">
        <v>117</v>
      </c>
      <c r="P7" s="37">
        <v>10.33</v>
      </c>
      <c r="Q7" s="37">
        <v>82.27</v>
      </c>
      <c r="R7" s="37">
        <v>2271</v>
      </c>
      <c r="S7" s="37">
        <v>10393</v>
      </c>
      <c r="T7" s="37">
        <v>98.75</v>
      </c>
      <c r="U7" s="37">
        <v>105.25</v>
      </c>
      <c r="V7" s="37">
        <v>1062</v>
      </c>
      <c r="W7" s="37">
        <v>0.6</v>
      </c>
      <c r="X7" s="37">
        <v>1770</v>
      </c>
      <c r="Y7" s="37">
        <v>82.9</v>
      </c>
      <c r="Z7" s="37">
        <v>82.69</v>
      </c>
      <c r="AA7" s="37">
        <v>81.44</v>
      </c>
      <c r="AB7" s="37">
        <v>81.61</v>
      </c>
      <c r="AC7" s="37">
        <v>138.69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886.59</v>
      </c>
      <c r="BG7" s="37">
        <v>629.02</v>
      </c>
      <c r="BH7" s="37">
        <v>488.5</v>
      </c>
      <c r="BI7" s="37">
        <v>492.52</v>
      </c>
      <c r="BJ7" s="37">
        <v>479.4</v>
      </c>
      <c r="BK7" s="37">
        <v>1554.05</v>
      </c>
      <c r="BL7" s="37">
        <v>1671.86</v>
      </c>
      <c r="BM7" s="37">
        <v>1673.47</v>
      </c>
      <c r="BN7" s="37">
        <v>1298.9100000000001</v>
      </c>
      <c r="BO7" s="37">
        <v>1243.71</v>
      </c>
      <c r="BP7" s="37">
        <v>1225.44</v>
      </c>
      <c r="BQ7" s="37">
        <v>62.33</v>
      </c>
      <c r="BR7" s="37">
        <v>62.2</v>
      </c>
      <c r="BS7" s="37">
        <v>66.73</v>
      </c>
      <c r="BT7" s="37">
        <v>66.28</v>
      </c>
      <c r="BU7" s="37">
        <v>49.83</v>
      </c>
      <c r="BV7" s="37">
        <v>53.01</v>
      </c>
      <c r="BW7" s="37">
        <v>50.54</v>
      </c>
      <c r="BX7" s="37">
        <v>49.22</v>
      </c>
      <c r="BY7" s="37">
        <v>69.87</v>
      </c>
      <c r="BZ7" s="37">
        <v>74.3</v>
      </c>
      <c r="CA7" s="37">
        <v>75.58</v>
      </c>
      <c r="CB7" s="37">
        <v>249.79</v>
      </c>
      <c r="CC7" s="37">
        <v>265.86</v>
      </c>
      <c r="CD7" s="37">
        <v>248.02</v>
      </c>
      <c r="CE7" s="37">
        <v>246.71</v>
      </c>
      <c r="CF7" s="37">
        <v>336.54</v>
      </c>
      <c r="CG7" s="37">
        <v>299.39</v>
      </c>
      <c r="CH7" s="37">
        <v>320.36</v>
      </c>
      <c r="CI7" s="37">
        <v>332.02</v>
      </c>
      <c r="CJ7" s="37">
        <v>234.96</v>
      </c>
      <c r="CK7" s="37">
        <v>221.81</v>
      </c>
      <c r="CL7" s="37">
        <v>215.23</v>
      </c>
      <c r="CM7" s="37">
        <v>31.98</v>
      </c>
      <c r="CN7" s="37">
        <v>32.590000000000003</v>
      </c>
      <c r="CO7" s="37">
        <v>34.03</v>
      </c>
      <c r="CP7" s="37">
        <v>33.369999999999997</v>
      </c>
      <c r="CQ7" s="37">
        <v>34.49</v>
      </c>
      <c r="CR7" s="37">
        <v>36.200000000000003</v>
      </c>
      <c r="CS7" s="37">
        <v>34.74</v>
      </c>
      <c r="CT7" s="37">
        <v>36.65</v>
      </c>
      <c r="CU7" s="37">
        <v>42.9</v>
      </c>
      <c r="CV7" s="37">
        <v>43.36</v>
      </c>
      <c r="CW7" s="37">
        <v>42.66</v>
      </c>
      <c r="CX7" s="37">
        <v>75.53</v>
      </c>
      <c r="CY7" s="37">
        <v>72.52</v>
      </c>
      <c r="CZ7" s="37">
        <v>73.92</v>
      </c>
      <c r="DA7" s="37">
        <v>68.319999999999993</v>
      </c>
      <c r="DB7" s="37">
        <v>65.819999999999993</v>
      </c>
      <c r="DC7" s="37">
        <v>71.069999999999993</v>
      </c>
      <c r="DD7" s="37">
        <v>70.14</v>
      </c>
      <c r="DE7" s="37">
        <v>68.83</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1.93</v>
      </c>
      <c r="EH7" s="37">
        <v>0</v>
      </c>
      <c r="EI7" s="37">
        <v>1</v>
      </c>
      <c r="EJ7" s="37">
        <v>7.0000000000000007E-2</v>
      </c>
      <c r="EK7" s="37">
        <v>0.08</v>
      </c>
      <c r="EL7" s="37">
        <v>0.26</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2019-02-13T01:09:47Z</cp:lastPrinted>
  <dcterms:created xsi:type="dcterms:W3CDTF">2018-12-03T09:15:38Z</dcterms:created>
  <dcterms:modified xsi:type="dcterms:W3CDTF">2019-02-22T01:33:03Z</dcterms:modified>
  <cp:category/>
</cp:coreProperties>
</file>