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02\上下水道部_業務課\平成30年度\【■♪◇♭◆♯H３０下水・大沢関係Ｈ３０♯◆♭◇♪■】\H30調査・報告関係\H30経営比較分析表\"/>
    </mc:Choice>
  </mc:AlternateContent>
  <workbookProtection workbookAlgorithmName="SHA-512" workbookHashValue="vNm1QqpoXoc3zhpE42LHFL4aQ7TnAHQp7fUPQTzwCJG59HnSedzzq9geW4veBqAv8XInoFNGLfESj919+c+DNQ==" workbookSaltValue="vf5ILP1uL8sRcV3ob43VVw==" workbookSpinCount="100000" lockStructure="1"/>
  <bookViews>
    <workbookView xWindow="0" yWindow="0" windowWidth="19500" windowHeight="835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<sst xmlns="http://schemas.openxmlformats.org/spreadsheetml/2006/main" count="245" uniqueCount="126">
  <si>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</si>
  <si>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</si>
  <si>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</si>
  <si>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</si>
  <si>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</si>
  <si>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</si>
  <si>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</si>
  <si>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</si>
  <si>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</si>
  <si>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</si>
  <si>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</si>
  <si>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</si>
  <si>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</si>
  <si>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</si>
  <si>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</si>
  <si>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</si>
  <si>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</si>
  <si>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</si>
  <si>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</si>
  <si>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</si>
  <si>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</si>
  <si>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</si>
  <si>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</si>
  <si>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</si>
  <si>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</si>
  <si>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</si>
  <si>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</si>
  <si>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</si>
  <si>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</si>
  <si>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</si>
  <si>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</si>
  <si>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</si>
  <si>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</si>
  <si>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</si>
  <si>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</si>
  <si>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</si>
  <si>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</si>
  <si>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</si>
  <si>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</si>
  <si>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</si>
  <si>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</si>
  <si>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</si>
  <si>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</si>
  <si>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</si>
  <si>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</si>
  <si>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</si>
  <si>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</si>
  <si>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</si>
  <si>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</si>
  <si>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</si>
  <si>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</si>
  <si>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</si>
  <si>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</si>
  <si>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</si>
  <si>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</si>
  <si>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</si>
  <si>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</si>
  <si>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</si>
  <si>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</si>
  <si>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</si>
  <si>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</si>
  <si>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</si>
  <si>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</si>
  <si>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</si>
  <si>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</si>
  <si>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</si>
  <si>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</si>
  <si>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</si>
  <si>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</si>
  <si>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</si>
  <si>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</si>
  <si>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</si>
  <si>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</si>
  <si>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</si>
  <si>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</si>
  <si>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</si>
  <si>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</si>
  <si>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</si>
  <si>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</si>
  <si>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</si>
  <si>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</si>
  <si>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</si>
  <si>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</si>
  <si>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</si>
  <si>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</si>
  <si>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</si>
  <si>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</si>
  <si>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</si>
  <si>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</si>
  <si>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</si>
  <si>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</si>
  <si>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</si>
  <si>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</si>
  <si>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</si>
  <si>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</si>
  <si>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</si>
  <si>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</si>
  <si>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</si>
  <si>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</si>
  <si>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</si>
  <si>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</si>
  <si>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</si>
  <si>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</si>
  <si>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</si>
  <si>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</si>
  <si>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</si>
  <si>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</si>
  <si>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</si>
  <si>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</si>
  <si>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</si>
  <si>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島本町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</si>
  <si>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</si>
  <si>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</si>
  <si>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</si>
  <si>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</si>
  <si>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</si>
  <si>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</si>
  <si>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</si>
  <si>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</si>
  <si>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</si>
  <si>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</si>
  <si>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</si>
  <si>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</si>
  <si>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管渠につきましては、耐震診断した結果、補修の必要はありませんでした。</t>
    <phoneticPr fontId="4"/>
  </si>
  <si>
    <t>　平成23年1月検針分から下水道使用料の改定を行い、平成26年度から消費税及び地方消費税を8％外税で転嫁しています。
　⑧水洗化率は、下水道への未接続世帯に対して、個別訪問を行う等した結果、類似団体平均値と比較して高くなっています。
　特定環境保全公共下水道事業の処理区域内人数が、平成29年度で142人と少人数であるため、類似団体平均値と比較して、⑤経費回収率は、低くなっています。</t>
    <phoneticPr fontId="4"/>
  </si>
  <si>
    <t>　平成23年1月検針分から下水道使用料の改定を行いました。
　平成30年2月に平成30年度から平成33年度を計画期間とする「島本町公共下水道事業財政健全化計画」を作成しました。下水道事業の財政状況を注視し、企業債の発行抑制や経費削減に努めます。なお、平成32年度に経営戦略を策定予定で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</si>
</sst>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00-4344-AD33-DE0FD2F78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766232"/>
        <c:axId val="31276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00-4344-AD33-DE0FD2F78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766232"/>
        <c:axId val="312765056"/>
      </c:lineChart>
      <c:dateAx>
        <c:axId val="312766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765056"/>
        <c:crosses val="autoZero"/>
        <c:auto val="1"/>
        <c:lblOffset val="100"/>
        <c:baseTimeUnit val="years"/>
      </c:dateAx>
      <c:valAx>
        <c:axId val="31276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766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DF-4F93-8EE6-1568CDF48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753920"/>
        <c:axId val="395752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DF-4F93-8EE6-1568CDF48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53920"/>
        <c:axId val="395752744"/>
      </c:lineChart>
      <c:dateAx>
        <c:axId val="39575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752744"/>
        <c:crosses val="autoZero"/>
        <c:auto val="1"/>
        <c:lblOffset val="100"/>
        <c:baseTimeUnit val="years"/>
      </c:dateAx>
      <c:valAx>
        <c:axId val="395752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75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95.95</c:v>
                </c:pt>
                <c:pt idx="1">
                  <c:v>96.6</c:v>
                </c:pt>
                <c:pt idx="2">
                  <c:v>97.33</c:v>
                </c:pt>
                <c:pt idx="3">
                  <c:v>97.32</c:v>
                </c:pt>
                <c:pt idx="4">
                  <c:v>97.18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1F-4DF1-8E5D-44FBDC316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946504"/>
        <c:axId val="395951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1F-4DF1-8E5D-44FBDC316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946504"/>
        <c:axId val="395951992"/>
      </c:lineChart>
      <c:dateAx>
        <c:axId val="395946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951992"/>
        <c:crosses val="autoZero"/>
        <c:auto val="1"/>
        <c:lblOffset val="100"/>
        <c:baseTimeUnit val="years"/>
      </c:dateAx>
      <c:valAx>
        <c:axId val="395951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946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44.6</c:v>
                </c:pt>
                <c:pt idx="1">
                  <c:v>41.87</c:v>
                </c:pt>
                <c:pt idx="2">
                  <c:v>38.700000000000003</c:v>
                </c:pt>
                <c:pt idx="3">
                  <c:v>36.950000000000003</c:v>
                </c:pt>
                <c:pt idx="4">
                  <c:v>35.65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B1-447C-80B5-1ED41BEB6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762704"/>
        <c:axId val="31276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B1-447C-80B5-1ED41BEB6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762704"/>
        <c:axId val="312761136"/>
      </c:lineChart>
      <c:dateAx>
        <c:axId val="31276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761136"/>
        <c:crosses val="autoZero"/>
        <c:auto val="1"/>
        <c:lblOffset val="100"/>
        <c:baseTimeUnit val="years"/>
      </c:dateAx>
      <c:valAx>
        <c:axId val="31276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76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47-4985-A904-5D3F066E7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761920"/>
        <c:axId val="39575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47-4985-A904-5D3F066E7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761920"/>
        <c:axId val="395752352"/>
      </c:lineChart>
      <c:dateAx>
        <c:axId val="31276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752352"/>
        <c:crosses val="autoZero"/>
        <c:auto val="1"/>
        <c:lblOffset val="100"/>
        <c:baseTimeUnit val="years"/>
      </c:dateAx>
      <c:valAx>
        <c:axId val="39575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76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71-43EB-AC80-5C695082D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754312"/>
        <c:axId val="395751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71-43EB-AC80-5C695082D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54312"/>
        <c:axId val="395751176"/>
      </c:lineChart>
      <c:dateAx>
        <c:axId val="395754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751176"/>
        <c:crosses val="autoZero"/>
        <c:auto val="1"/>
        <c:lblOffset val="100"/>
        <c:baseTimeUnit val="years"/>
      </c:dateAx>
      <c:valAx>
        <c:axId val="395751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754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9D-4C69-AB5B-DB17532FF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21824"/>
        <c:axId val="395523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9D-4C69-AB5B-DB17532FF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521824"/>
        <c:axId val="395523000"/>
      </c:lineChart>
      <c:dateAx>
        <c:axId val="3955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523000"/>
        <c:crosses val="autoZero"/>
        <c:auto val="1"/>
        <c:lblOffset val="100"/>
        <c:baseTimeUnit val="years"/>
      </c:dateAx>
      <c:valAx>
        <c:axId val="395523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5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12-44AE-9302-DEFF11C02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17512"/>
        <c:axId val="395515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12-44AE-9302-DEFF11C02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517512"/>
        <c:axId val="395515944"/>
      </c:lineChart>
      <c:dateAx>
        <c:axId val="395517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515944"/>
        <c:crosses val="autoZero"/>
        <c:auto val="1"/>
        <c:lblOffset val="100"/>
        <c:baseTimeUnit val="years"/>
      </c:dateAx>
      <c:valAx>
        <c:axId val="395515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517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9107.08</c:v>
                </c:pt>
                <c:pt idx="1">
                  <c:v>6818.45</c:v>
                </c:pt>
                <c:pt idx="2">
                  <c:v>7216.24</c:v>
                </c:pt>
                <c:pt idx="3">
                  <c:v>6459.71</c:v>
                </c:pt>
                <c:pt idx="4">
                  <c:v>5398.32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84-46EB-9FE7-FBD34191D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21040"/>
        <c:axId val="395519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84-46EB-9FE7-FBD34191D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521040"/>
        <c:axId val="395519080"/>
      </c:lineChart>
      <c:dateAx>
        <c:axId val="39552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519080"/>
        <c:crosses val="autoZero"/>
        <c:auto val="1"/>
        <c:lblOffset val="100"/>
        <c:baseTimeUnit val="years"/>
      </c:dateAx>
      <c:valAx>
        <c:axId val="395519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52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7.08</c:v>
                </c:pt>
                <c:pt idx="1">
                  <c:v>8.61</c:v>
                </c:pt>
                <c:pt idx="2">
                  <c:v>7.33</c:v>
                </c:pt>
                <c:pt idx="3">
                  <c:v>7.04</c:v>
                </c:pt>
                <c:pt idx="4">
                  <c:v>6.98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EA-4B9B-AF62-B63561D2B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15552"/>
        <c:axId val="395518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EA-4B9B-AF62-B63561D2B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515552"/>
        <c:axId val="395518296"/>
      </c:lineChart>
      <c:dateAx>
        <c:axId val="39551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518296"/>
        <c:crosses val="autoZero"/>
        <c:auto val="1"/>
        <c:lblOffset val="100"/>
        <c:baseTimeUnit val="years"/>
      </c:dateAx>
      <c:valAx>
        <c:axId val="395518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51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1470.96</c:v>
                </c:pt>
                <c:pt idx="1">
                  <c:v>1446.04</c:v>
                </c:pt>
                <c:pt idx="2">
                  <c:v>1537.33</c:v>
                </c:pt>
                <c:pt idx="3">
                  <c:v>1587.19</c:v>
                </c:pt>
                <c:pt idx="4">
                  <c:v>1619.02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6F-4335-9F97-A7189AC62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17904"/>
        <c:axId val="395519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6F-4335-9F97-A7189AC62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517904"/>
        <c:axId val="395519864"/>
      </c:lineChart>
      <c:dateAx>
        <c:axId val="39551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519864"/>
        <c:crosses val="autoZero"/>
        <c:auto val="1"/>
        <c:lblOffset val="100"/>
        <c:baseTimeUnit val="years"/>
      </c:dateAx>
      <c:valAx>
        <c:axId val="395519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51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大阪府　島本町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特定環境保全公共下水道</v>
      </c>
      <c r="Q8" s="47"/>
      <c r="R8" s="47"/>
      <c r="S8" s="47"/>
      <c r="T8" s="47"/>
      <c r="U8" s="47"/>
      <c r="V8" s="47"/>
      <c r="W8" s="47" t="str">
        <f>データ!L6</f>
        <v>D2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30601</v>
      </c>
      <c r="AM8" s="49"/>
      <c r="AN8" s="49"/>
      <c r="AO8" s="49"/>
      <c r="AP8" s="49"/>
      <c r="AQ8" s="49"/>
      <c r="AR8" s="49"/>
      <c r="AS8" s="49"/>
      <c r="AT8" s="44">
        <f>データ!T6</f>
        <v>16.809999999999999</v>
      </c>
      <c r="AU8" s="44"/>
      <c r="AV8" s="44"/>
      <c r="AW8" s="44"/>
      <c r="AX8" s="44"/>
      <c r="AY8" s="44"/>
      <c r="AZ8" s="44"/>
      <c r="BA8" s="44"/>
      <c r="BB8" s="44">
        <f>データ!U6</f>
        <v>1820.4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0.46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1987</v>
      </c>
      <c r="AE10" s="49"/>
      <c r="AF10" s="49"/>
      <c r="AG10" s="49"/>
      <c r="AH10" s="49"/>
      <c r="AI10" s="49"/>
      <c r="AJ10" s="49"/>
      <c r="AK10" s="2"/>
      <c r="AL10" s="49">
        <f>データ!V6</f>
        <v>142</v>
      </c>
      <c r="AM10" s="49"/>
      <c r="AN10" s="49"/>
      <c r="AO10" s="49"/>
      <c r="AP10" s="49"/>
      <c r="AQ10" s="49"/>
      <c r="AR10" s="49"/>
      <c r="AS10" s="49"/>
      <c r="AT10" s="44">
        <f>データ!W6</f>
        <v>0.08</v>
      </c>
      <c r="AU10" s="44"/>
      <c r="AV10" s="44"/>
      <c r="AW10" s="44"/>
      <c r="AX10" s="44"/>
      <c r="AY10" s="44"/>
      <c r="AZ10" s="44"/>
      <c r="BA10" s="44"/>
      <c r="BB10" s="44">
        <f>データ!X6</f>
        <v>1775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56</v>
      </c>
      <c r="O86" s="25" t="str">
        <f>データ!EO6</f>
        <v>【0.10】</v>
      </c>
    </row>
  </sheetData>
  <sheetProtection algorithmName="SHA-512" hashValue="ehL1vSfzlyS4QSiy9dDkQxz/WgOfTr17l32AFrLxizijXl+R9miz4XEVotRvbB4XgCX78LkYcDKcbd5v8KBPMw==" saltValue="IPE4too4DE36iAJYut/30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273015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大阪府　島本町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0.46</v>
      </c>
      <c r="Q6" s="33">
        <f t="shared" si="3"/>
        <v>100</v>
      </c>
      <c r="R6" s="33">
        <f t="shared" si="3"/>
        <v>1987</v>
      </c>
      <c r="S6" s="33">
        <f t="shared" si="3"/>
        <v>30601</v>
      </c>
      <c r="T6" s="33">
        <f t="shared" si="3"/>
        <v>16.809999999999999</v>
      </c>
      <c r="U6" s="33">
        <f t="shared" si="3"/>
        <v>1820.4</v>
      </c>
      <c r="V6" s="33">
        <f t="shared" si="3"/>
        <v>142</v>
      </c>
      <c r="W6" s="33">
        <f t="shared" si="3"/>
        <v>0.08</v>
      </c>
      <c r="X6" s="33">
        <f t="shared" si="3"/>
        <v>1775</v>
      </c>
      <c r="Y6" s="34">
        <f>IF(Y7="",NA(),Y7)</f>
        <v>44.6</v>
      </c>
      <c r="Z6" s="34">
        <f t="shared" ref="Z6:AH6" si="4">IF(Z7="",NA(),Z7)</f>
        <v>41.87</v>
      </c>
      <c r="AA6" s="34">
        <f t="shared" si="4"/>
        <v>38.700000000000003</v>
      </c>
      <c r="AB6" s="34">
        <f t="shared" si="4"/>
        <v>36.950000000000003</v>
      </c>
      <c r="AC6" s="34">
        <f t="shared" si="4"/>
        <v>35.65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9107.08</v>
      </c>
      <c r="BG6" s="34">
        <f t="shared" ref="BG6:BO6" si="7">IF(BG7="",NA(),BG7)</f>
        <v>6818.45</v>
      </c>
      <c r="BH6" s="34">
        <f t="shared" si="7"/>
        <v>7216.24</v>
      </c>
      <c r="BI6" s="34">
        <f t="shared" si="7"/>
        <v>6459.71</v>
      </c>
      <c r="BJ6" s="34">
        <f t="shared" si="7"/>
        <v>5398.32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7.08</v>
      </c>
      <c r="BR6" s="34">
        <f t="shared" ref="BR6:BZ6" si="8">IF(BR7="",NA(),BR7)</f>
        <v>8.61</v>
      </c>
      <c r="BS6" s="34">
        <f t="shared" si="8"/>
        <v>7.33</v>
      </c>
      <c r="BT6" s="34">
        <f t="shared" si="8"/>
        <v>7.04</v>
      </c>
      <c r="BU6" s="34">
        <f t="shared" si="8"/>
        <v>6.98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1470.96</v>
      </c>
      <c r="CC6" s="34">
        <f t="shared" ref="CC6:CK6" si="9">IF(CC7="",NA(),CC7)</f>
        <v>1446.04</v>
      </c>
      <c r="CD6" s="34">
        <f t="shared" si="9"/>
        <v>1537.33</v>
      </c>
      <c r="CE6" s="34">
        <f t="shared" si="9"/>
        <v>1587.19</v>
      </c>
      <c r="CF6" s="34">
        <f t="shared" si="9"/>
        <v>1619.02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95.95</v>
      </c>
      <c r="CY6" s="34">
        <f t="shared" ref="CY6:DG6" si="11">IF(CY7="",NA(),CY7)</f>
        <v>96.6</v>
      </c>
      <c r="CZ6" s="34">
        <f t="shared" si="11"/>
        <v>97.33</v>
      </c>
      <c r="DA6" s="34">
        <f t="shared" si="11"/>
        <v>97.32</v>
      </c>
      <c r="DB6" s="34">
        <f t="shared" si="11"/>
        <v>97.18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273015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0.46</v>
      </c>
      <c r="Q7" s="37">
        <v>100</v>
      </c>
      <c r="R7" s="37">
        <v>1987</v>
      </c>
      <c r="S7" s="37">
        <v>30601</v>
      </c>
      <c r="T7" s="37">
        <v>16.809999999999999</v>
      </c>
      <c r="U7" s="37">
        <v>1820.4</v>
      </c>
      <c r="V7" s="37">
        <v>142</v>
      </c>
      <c r="W7" s="37">
        <v>0.08</v>
      </c>
      <c r="X7" s="37">
        <v>1775</v>
      </c>
      <c r="Y7" s="37">
        <v>44.6</v>
      </c>
      <c r="Z7" s="37">
        <v>41.87</v>
      </c>
      <c r="AA7" s="37">
        <v>38.700000000000003</v>
      </c>
      <c r="AB7" s="37">
        <v>36.950000000000003</v>
      </c>
      <c r="AC7" s="37">
        <v>35.65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9107.08</v>
      </c>
      <c r="BG7" s="37">
        <v>6818.45</v>
      </c>
      <c r="BH7" s="37">
        <v>7216.24</v>
      </c>
      <c r="BI7" s="37">
        <v>6459.71</v>
      </c>
      <c r="BJ7" s="37">
        <v>5398.32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7.08</v>
      </c>
      <c r="BR7" s="37">
        <v>8.61</v>
      </c>
      <c r="BS7" s="37">
        <v>7.33</v>
      </c>
      <c r="BT7" s="37">
        <v>7.04</v>
      </c>
      <c r="BU7" s="37">
        <v>6.98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1470.96</v>
      </c>
      <c r="CC7" s="37">
        <v>1446.04</v>
      </c>
      <c r="CD7" s="37">
        <v>1537.33</v>
      </c>
      <c r="CE7" s="37">
        <v>1587.19</v>
      </c>
      <c r="CF7" s="37">
        <v>1619.02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95.95</v>
      </c>
      <c r="CY7" s="37">
        <v>96.6</v>
      </c>
      <c r="CZ7" s="37">
        <v>97.33</v>
      </c>
      <c r="DA7" s="37">
        <v>97.32</v>
      </c>
      <c r="DB7" s="37">
        <v>97.18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三宅 俊彦</cp:lastModifiedBy>
  <dcterms:created xsi:type="dcterms:W3CDTF">2018-12-03T09:15:36Z</dcterms:created>
  <dcterms:modified xsi:type="dcterms:W3CDTF">2019-02-06T00:05:29Z</dcterms:modified>
  <cp:category/>
</cp:coreProperties>
</file>