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31交野市◎\"/>
    </mc:Choice>
  </mc:AlternateContent>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<sst xmlns="http://schemas.openxmlformats.org/spreadsheetml/2006/main" count="232" uniqueCount="119">
  <si>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</si>
  <si>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</si>
  <si>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</si>
  <si>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</si>
  <si>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</si>
  <si>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</si>
  <si>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</si>
  <si>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</si>
  <si>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</si>
  <si>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</si>
  <si>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</si>
  <si>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</si>
  <si>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</si>
  <si>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</si>
  <si>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</si>
  <si>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</si>
  <si>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</si>
  <si>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</si>
  <si>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</si>
  <si>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</si>
  <si>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</si>
  <si>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</si>
  <si>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</si>
  <si>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</si>
  <si>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</si>
  <si>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</si>
  <si>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</si>
  <si>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</si>
  <si>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</si>
  <si>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</si>
  <si>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</si>
  <si>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</si>
  <si>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</si>
  <si>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</si>
  <si>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</si>
  <si>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</si>
  <si>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</si>
  <si>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</si>
  <si>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</si>
  <si>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</si>
  <si>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</si>
  <si>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</si>
  <si>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</si>
  <si>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</si>
  <si>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</si>
  <si>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</si>
  <si>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</si>
  <si>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</si>
  <si>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</si>
  <si>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</si>
  <si>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</si>
  <si>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</si>
  <si>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</si>
  <si>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</si>
  <si>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</si>
  <si>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</si>
  <si>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</si>
  <si>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</si>
  <si>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</si>
  <si>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</si>
  <si>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</si>
  <si>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</si>
  <si>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</si>
  <si>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</si>
  <si>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</si>
  <si>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</si>
  <si>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</si>
  <si>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</si>
  <si>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</si>
  <si>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</si>
  <si>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</si>
  <si>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</si>
  <si>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</si>
  <si>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</si>
  <si>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</si>
  <si>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</si>
  <si>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</si>
  <si>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</si>
  <si>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</si>
  <si>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</si>
  <si>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</si>
  <si>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</si>
  <si>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</si>
  <si>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</si>
  <si>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</si>
  <si>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</si>
  <si>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</si>
  <si>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</si>
  <si>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</si>
  <si>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</si>
  <si>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</si>
  <si>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</si>
  <si>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</si>
  <si>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</si>
  <si>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</si>
  <si>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</si>
  <si>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</si>
  <si>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</si>
  <si>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</si>
  <si>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</si>
  <si>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</si>
  <si>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</si>
  <si>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</si>
  <si>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</si>
  <si>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交野市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</si>
  <si>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</si>
  <si>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</si>
  <si>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</si>
  <si>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</si>
  <si>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</si>
  <si>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</si>
  <si>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</si>
  <si>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</si>
  <si>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</si>
  <si>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</si>
  <si>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</si>
  <si>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効率性については、累積欠損金がなく、流動比率が類似団体と比べ高いため、現時点では健全な経営状況といえる。しかし、今後人口の減少等による給水量の低下で経常収支比率、料金回収率の低下や給水原価の増加が予想される。またポンプ場の改良工事や企業債の償還による資金の減少により、流動比率の低下が見込まれる。そのため、近い将来に料金改定をおこなう必要があると考える。
　また、老朽化の状況については、管路経年化率が全国平均・類似団体平均値よりも高く、経年管の更新に遅れが出ていることがわかる。平成30年度に経営戦略を兼ねた水道ビジョン策定に目処が立ち、これを基礎として、管路更新計画を含む将来のビジョンを明らかにできるようにする。
</t>
    <rPh sb="218" eb="220">
      <t>ヘイキン</t>
    </rPh>
    <rPh sb="281" eb="283">
      <t>キソ</t>
    </rPh>
    <rPh sb="287" eb="289">
      <t>カンロ</t>
    </rPh>
    <rPh sb="289" eb="291">
      <t>コウシン</t>
    </rPh>
    <rPh sb="291" eb="293">
      <t>ケイカク</t>
    </rPh>
    <rPh sb="294" eb="295">
      <t>フク</t>
    </rPh>
    <phoneticPr fontId="4"/>
  </si>
  <si>
    <t>　①経常収支比率については、平成25年度において、類似団体平均値を上回っていたが、平成26年度以降においては、類似団体平均値を下回っている状況である。これは費用面での新ごみ処理施設に係る配水設備整備、新浄水場の整備、第6次拡張事業を実施したことにより減価償却費の増加などが影響したものと考える。また、平成29年度においては、収益面での分担金収入の減少も影響したものと考える。　　　　　　　　　　　　　　　　　　　　　　　　　　　　　　　　
　②累積欠損金については、過年度から発生はなく健全経営を継続している。　　　　　　　　　　　　　　　　　　　　　　　　　　　　　　　　　　　　　　　　　　　
　③流動比率については、456.96％であり、全国平均・類似団体平均値と比較しても高い状況であり、短期的な債務に対する支払い能力は十分と言える。　　　　　　　　　　　　　　　　　　　　　　　　　　　　　
　④企業債残高対給水収益比率については、全国平均・類似団体平均値と比較して高く、新浄水場の整備に引き続き、第6次拡張事業を実施したことなどに伴い高い水準で推移している。　　　　　　　　　　　　　　　　　　　　　　　　　　
　⑤料金回収率については、100％を下回っており、給水にかかる費用が上昇している現状に反し、給水人口の減少と節水意識の高まりによる給水量の減少が影響しているものと考えられる。　　　　　　　　　　　　　　　　　　　　　　　　　
　⑥給水原価については、減価償却費の増加に伴い、平成26年度から類似団体平均値を上回っている。　　　　　　　　　　　　　　　　　　　　　
　⑦施設利用率については、平成28年度と同程度で推移し、全国平均・類似団体平均値と比べてやや低い水準となっている。　　　　　　　　　　　　　　　　　　　　　　　　　　　　　　　
　⑧有収率については、全国平均・類似団体平均値より、一定程度高く、施設の稼働が十分に収益につながっていると言える。　　　　　　　　　　　　　　　　　　　　　　　　　　　　　　　　　　　　　</t>
    <rPh sb="46" eb="47">
      <t>ド</t>
    </rPh>
    <rPh sb="69" eb="71">
      <t>ジョウキョウ</t>
    </rPh>
    <rPh sb="97" eb="99">
      <t>セイビ</t>
    </rPh>
    <rPh sb="116" eb="118">
      <t>ジッシ</t>
    </rPh>
    <rPh sb="462" eb="464">
      <t>ジッシ</t>
    </rPh>
    <rPh sb="637" eb="639">
      <t>ゲンカ</t>
    </rPh>
    <rPh sb="639" eb="641">
      <t>ショウキャク</t>
    </rPh>
    <rPh sb="641" eb="642">
      <t>ヒ</t>
    </rPh>
    <rPh sb="643" eb="645">
      <t>ゾウカ</t>
    </rPh>
    <rPh sb="646" eb="647">
      <t>トモナ</t>
    </rPh>
    <rPh sb="707" eb="709">
      <t>ヘイセイ</t>
    </rPh>
    <rPh sb="742" eb="744">
      <t>スイジュン</t>
    </rPh>
    <phoneticPr fontId="4"/>
  </si>
  <si>
    <t>　①有形固定資産減価償却率については、全国平均・類似団体平均値と比べ低いものとなっている。これは新浄水場の整備に引き続き、第6次拡張事業を実施したことなどによるものと考える。　　　　　　　　　　　　　　　　　　　　　　　　　　　　　　　　　
　②管路経年化率については、平成28年度同様、昭和40年半ば頃から上水道を普及する目的で急速に布設工事を進めてきたことから、本市の上水道管に占める経年管の割合が高く、他団体と比較しても高い傾向にある。しかし、予算及び管路工事に携わる職員数の減少という問題もあり、少しずつしか経年管を解消できない現状である。　　　　　　　　　　　　　　　　　　　　　　　　　　　　　　　　　　　　　　　　　　　　　
　③管路更新率については、平成28年度と比較すると大幅に低下している。平成29年度は、更新工事が少なく、一方で、開発に伴う水道管の新設工事が多く、総管路延長が伸びたためと考える。</t>
    <rPh sb="69" eb="71">
      <t>ジッシ</t>
    </rPh>
    <rPh sb="123" eb="125">
      <t>カンロ</t>
    </rPh>
    <rPh sb="125" eb="128">
      <t>ケイネンカ</t>
    </rPh>
    <rPh sb="128" eb="129">
      <t>リツ</t>
    </rPh>
    <rPh sb="141" eb="143">
      <t>ドウヨウ</t>
    </rPh>
    <rPh sb="144" eb="146">
      <t>ショウワ</t>
    </rPh>
    <rPh sb="148" eb="149">
      <t>ネン</t>
    </rPh>
    <rPh sb="149" eb="150">
      <t>ナカ</t>
    </rPh>
    <rPh sb="151" eb="152">
      <t>コロ</t>
    </rPh>
    <rPh sb="229" eb="231">
      <t>カンロ</t>
    </rPh>
    <rPh sb="231" eb="233">
      <t>コウジ</t>
    </rPh>
    <rPh sb="234" eb="235">
      <t>タズサ</t>
    </rPh>
    <rPh sb="237" eb="240">
      <t>ショクインスウ</t>
    </rPh>
    <rPh sb="241" eb="243">
      <t>ゲンショウ</t>
    </rPh>
    <rPh sb="246" eb="248">
      <t>モンダイ</t>
    </rPh>
    <rPh sb="252" eb="253">
      <t>スコ</t>
    </rPh>
    <rPh sb="258" eb="260">
      <t>ケイネン</t>
    </rPh>
    <rPh sb="260" eb="261">
      <t>カン</t>
    </rPh>
    <rPh sb="262" eb="264">
      <t>カイショウ</t>
    </rPh>
    <rPh sb="268" eb="270">
      <t>ゲンジョウ</t>
    </rPh>
    <rPh sb="322" eb="324">
      <t>カンロ</t>
    </rPh>
    <rPh sb="324" eb="326">
      <t>コウシン</t>
    </rPh>
    <rPh sb="326" eb="327">
      <t>リツ</t>
    </rPh>
    <rPh sb="333" eb="335">
      <t>ヘイセイ</t>
    </rPh>
    <rPh sb="337" eb="339">
      <t>ネンド</t>
    </rPh>
    <rPh sb="340" eb="342">
      <t>ヒカク</t>
    </rPh>
    <rPh sb="345" eb="347">
      <t>オオハバ</t>
    </rPh>
    <rPh sb="348" eb="350">
      <t>テイカ</t>
    </rPh>
    <rPh sb="355" eb="357">
      <t>ヘイセイ</t>
    </rPh>
    <rPh sb="359" eb="361">
      <t>ネンド</t>
    </rPh>
    <rPh sb="372" eb="374">
      <t>イッポウ</t>
    </rPh>
    <rPh sb="390" eb="391">
      <t>オオ</t>
    </rPh>
    <rPh sb="394" eb="396">
      <t>カンロ</t>
    </rPh>
    <rPh sb="396" eb="398">
      <t>エンチョウ</t>
    </rPh>
    <rPh sb="399" eb="400">
      <t>ノ</t>
    </rPh>
    <rPh sb="405" eb="40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</si>
</sst>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0.28000000000000003</c:v>
                </c:pt>
                <c:pt idx="1">
                  <c:v>1.2</c:v>
                </c:pt>
                <c:pt idx="2">
                  <c:v>0.21</c:v>
                </c:pt>
                <c:pt idx="3" formatCode="#,##0.00;&quot;△&quot;#,##0.00">
                  <c:v>0.25</c:v>
                </c:pt>
                <c:pt idx="4">
                  <c:v>0.02</c:v>
                </c:pt>
              </c:numCache>
            </c:numRef>
          </c:val>
          <c:extLst>
            <c:ext xmlns:c16="http://schemas.microsoft.com/office/drawing/2014/chart" uri="{C3380CC4-5D6E-409C-BE32-E72D297353CC}">
              <c16:uniqueId val="{00000000-673D-4ECB-98F3-3BEDAC277B91}"/>
            </c:ext>
          </c:extLst>
        </c:ser>
        <c:dLbls>
          <c:showLegendKey val="0"/>
          <c:showVal val="0"/>
          <c:showCatName val="0"/>
          <c:showSerName val="0"/>
          <c:showPercent val="0"/>
          <c:showBubbleSize val="0"/>
        </c:dLbls>
        <c:gapWidth val="150"/>
        <c:axId val="89203072"/>
        <c:axId val="8932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673D-4ECB-98F3-3BEDAC277B91}"/>
            </c:ext>
          </c:extLst>
        </c:ser>
        <c:dLbls>
          <c:showLegendKey val="0"/>
          <c:showVal val="0"/>
          <c:showCatName val="0"/>
          <c:showSerName val="0"/>
          <c:showPercent val="0"/>
          <c:showBubbleSize val="0"/>
        </c:dLbls>
        <c:marker val="1"/>
        <c:smooth val="0"/>
        <c:axId val="89203072"/>
        <c:axId val="89324928"/>
      </c:lineChart>
      <c:dateAx>
        <c:axId val="89203072"/>
        <c:scaling>
          <c:orientation val="minMax"/>
        </c:scaling>
        <c:delete val="1"/>
        <c:axPos val="b"/>
        <c:numFmt formatCode="ge" sourceLinked="1"/>
        <c:majorTickMark val="none"/>
        <c:minorTickMark val="none"/>
        <c:tickLblPos val="none"/>
        <c:crossAx val="89324928"/>
        <c:crosses val="autoZero"/>
        <c:auto val="1"/>
        <c:lblOffset val="100"/>
        <c:baseTimeUnit val="years"/>
      </c:dateAx>
      <c:valAx>
        <c:axId val="893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55.94</c:v>
                </c:pt>
                <c:pt idx="1">
                  <c:v>54.62</c:v>
                </c:pt>
                <c:pt idx="2">
                  <c:v>54.77</c:v>
                </c:pt>
                <c:pt idx="3">
                  <c:v>54.71</c:v>
                </c:pt>
                <c:pt idx="4">
                  <c:v>54.22</c:v>
                </c:pt>
              </c:numCache>
            </c:numRef>
          </c:val>
          <c:extLst>
            <c:ext xmlns:c16="http://schemas.microsoft.com/office/drawing/2014/chart" uri="{C3380CC4-5D6E-409C-BE32-E72D297353CC}">
              <c16:uniqueId val="{00000000-3F15-42C7-B620-9F53EE3B8DA0}"/>
            </c:ext>
          </c:extLst>
        </c:ser>
        <c:dLbls>
          <c:showLegendKey val="0"/>
          <c:showVal val="0"/>
          <c:showCatName val="0"/>
          <c:showSerName val="0"/>
          <c:showPercent val="0"/>
          <c:showBubbleSize val="0"/>
        </c:dLbls>
        <c:gapWidth val="150"/>
        <c:axId val="97560448"/>
        <c:axId val="9757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3F15-42C7-B620-9F53EE3B8DA0}"/>
            </c:ext>
          </c:extLst>
        </c:ser>
        <c:dLbls>
          <c:showLegendKey val="0"/>
          <c:showVal val="0"/>
          <c:showCatName val="0"/>
          <c:showSerName val="0"/>
          <c:showPercent val="0"/>
          <c:showBubbleSize val="0"/>
        </c:dLbls>
        <c:marker val="1"/>
        <c:smooth val="0"/>
        <c:axId val="97560448"/>
        <c:axId val="97570816"/>
      </c:lineChart>
      <c:dateAx>
        <c:axId val="97560448"/>
        <c:scaling>
          <c:orientation val="minMax"/>
        </c:scaling>
        <c:delete val="1"/>
        <c:axPos val="b"/>
        <c:numFmt formatCode="ge" sourceLinked="1"/>
        <c:majorTickMark val="none"/>
        <c:minorTickMark val="none"/>
        <c:tickLblPos val="none"/>
        <c:crossAx val="97570816"/>
        <c:crosses val="autoZero"/>
        <c:auto val="1"/>
        <c:lblOffset val="100"/>
        <c:baseTimeUnit val="years"/>
      </c:dateAx>
      <c:valAx>
        <c:axId val="9757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97.34</c:v>
                </c:pt>
                <c:pt idx="1">
                  <c:v>97.67</c:v>
                </c:pt>
                <c:pt idx="2">
                  <c:v>96.58</c:v>
                </c:pt>
                <c:pt idx="3">
                  <c:v>97.04</c:v>
                </c:pt>
                <c:pt idx="4">
                  <c:v>98.05</c:v>
                </c:pt>
              </c:numCache>
            </c:numRef>
          </c:val>
          <c:extLst>
            <c:ext xmlns:c16="http://schemas.microsoft.com/office/drawing/2014/chart" uri="{C3380CC4-5D6E-409C-BE32-E72D297353CC}">
              <c16:uniqueId val="{00000000-31E9-4D4F-A295-37BCDD85C56A}"/>
            </c:ext>
          </c:extLst>
        </c:ser>
        <c:dLbls>
          <c:showLegendKey val="0"/>
          <c:showVal val="0"/>
          <c:showCatName val="0"/>
          <c:showSerName val="0"/>
          <c:showPercent val="0"/>
          <c:showBubbleSize val="0"/>
        </c:dLbls>
        <c:gapWidth val="150"/>
        <c:axId val="97608832"/>
        <c:axId val="976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31E9-4D4F-A295-37BCDD85C56A}"/>
            </c:ext>
          </c:extLst>
        </c:ser>
        <c:dLbls>
          <c:showLegendKey val="0"/>
          <c:showVal val="0"/>
          <c:showCatName val="0"/>
          <c:showSerName val="0"/>
          <c:showPercent val="0"/>
          <c:showBubbleSize val="0"/>
        </c:dLbls>
        <c:marker val="1"/>
        <c:smooth val="0"/>
        <c:axId val="97608832"/>
        <c:axId val="97610752"/>
      </c:lineChart>
      <c:dateAx>
        <c:axId val="97608832"/>
        <c:scaling>
          <c:orientation val="minMax"/>
        </c:scaling>
        <c:delete val="1"/>
        <c:axPos val="b"/>
        <c:numFmt formatCode="ge" sourceLinked="1"/>
        <c:majorTickMark val="none"/>
        <c:minorTickMark val="none"/>
        <c:tickLblPos val="none"/>
        <c:crossAx val="97610752"/>
        <c:crosses val="autoZero"/>
        <c:auto val="1"/>
        <c:lblOffset val="100"/>
        <c:baseTimeUnit val="years"/>
      </c:dateAx>
      <c:valAx>
        <c:axId val="976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110.64</c:v>
                </c:pt>
                <c:pt idx="1">
                  <c:v>103.98</c:v>
                </c:pt>
                <c:pt idx="2">
                  <c:v>104.33</c:v>
                </c:pt>
                <c:pt idx="3">
                  <c:v>100.71</c:v>
                </c:pt>
                <c:pt idx="4">
                  <c:v>99.5</c:v>
                </c:pt>
              </c:numCache>
            </c:numRef>
          </c:val>
          <c:extLst>
            <c:ext xmlns:c16="http://schemas.microsoft.com/office/drawing/2014/chart" uri="{C3380CC4-5D6E-409C-BE32-E72D297353CC}">
              <c16:uniqueId val="{00000000-4355-4E49-B785-B8279FD04487}"/>
            </c:ext>
          </c:extLst>
        </c:ser>
        <c:dLbls>
          <c:showLegendKey val="0"/>
          <c:showVal val="0"/>
          <c:showCatName val="0"/>
          <c:showSerName val="0"/>
          <c:showPercent val="0"/>
          <c:showBubbleSize val="0"/>
        </c:dLbls>
        <c:gapWidth val="150"/>
        <c:axId val="89234048"/>
        <c:axId val="8924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4355-4E49-B785-B8279FD04487}"/>
            </c:ext>
          </c:extLst>
        </c:ser>
        <c:dLbls>
          <c:showLegendKey val="0"/>
          <c:showVal val="0"/>
          <c:showCatName val="0"/>
          <c:showSerName val="0"/>
          <c:showPercent val="0"/>
          <c:showBubbleSize val="0"/>
        </c:dLbls>
        <c:marker val="1"/>
        <c:smooth val="0"/>
        <c:axId val="89234048"/>
        <c:axId val="89248512"/>
      </c:lineChart>
      <c:dateAx>
        <c:axId val="89234048"/>
        <c:scaling>
          <c:orientation val="minMax"/>
        </c:scaling>
        <c:delete val="1"/>
        <c:axPos val="b"/>
        <c:numFmt formatCode="ge" sourceLinked="1"/>
        <c:majorTickMark val="none"/>
        <c:minorTickMark val="none"/>
        <c:tickLblPos val="none"/>
        <c:crossAx val="89248512"/>
        <c:crosses val="autoZero"/>
        <c:auto val="1"/>
        <c:lblOffset val="100"/>
        <c:baseTimeUnit val="years"/>
      </c:dateAx>
      <c:valAx>
        <c:axId val="89248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32.72</c:v>
                </c:pt>
                <c:pt idx="1">
                  <c:v>34.74</c:v>
                </c:pt>
                <c:pt idx="2">
                  <c:v>35.25</c:v>
                </c:pt>
                <c:pt idx="3">
                  <c:v>36.25</c:v>
                </c:pt>
                <c:pt idx="4">
                  <c:v>37.31</c:v>
                </c:pt>
              </c:numCache>
            </c:numRef>
          </c:val>
          <c:extLst>
            <c:ext xmlns:c16="http://schemas.microsoft.com/office/drawing/2014/chart" uri="{C3380CC4-5D6E-409C-BE32-E72D297353CC}">
              <c16:uniqueId val="{00000000-AB95-4E40-ADF1-286BD2169396}"/>
            </c:ext>
          </c:extLst>
        </c:ser>
        <c:dLbls>
          <c:showLegendKey val="0"/>
          <c:showVal val="0"/>
          <c:showCatName val="0"/>
          <c:showSerName val="0"/>
          <c:showPercent val="0"/>
          <c:showBubbleSize val="0"/>
        </c:dLbls>
        <c:gapWidth val="150"/>
        <c:axId val="89474944"/>
        <c:axId val="8948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AB95-4E40-ADF1-286BD2169396}"/>
            </c:ext>
          </c:extLst>
        </c:ser>
        <c:dLbls>
          <c:showLegendKey val="0"/>
          <c:showVal val="0"/>
          <c:showCatName val="0"/>
          <c:showSerName val="0"/>
          <c:showPercent val="0"/>
          <c:showBubbleSize val="0"/>
        </c:dLbls>
        <c:marker val="1"/>
        <c:smooth val="0"/>
        <c:axId val="89474944"/>
        <c:axId val="89485312"/>
      </c:lineChart>
      <c:dateAx>
        <c:axId val="89474944"/>
        <c:scaling>
          <c:orientation val="minMax"/>
        </c:scaling>
        <c:delete val="1"/>
        <c:axPos val="b"/>
        <c:numFmt formatCode="ge" sourceLinked="1"/>
        <c:majorTickMark val="none"/>
        <c:minorTickMark val="none"/>
        <c:tickLblPos val="none"/>
        <c:crossAx val="89485312"/>
        <c:crosses val="autoZero"/>
        <c:auto val="1"/>
        <c:lblOffset val="100"/>
        <c:baseTimeUnit val="years"/>
      </c:dateAx>
      <c:valAx>
        <c:axId val="894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8.1199999999999992</c:v>
                </c:pt>
                <c:pt idx="1">
                  <c:v>8.09</c:v>
                </c:pt>
                <c:pt idx="2">
                  <c:v>19.98</c:v>
                </c:pt>
                <c:pt idx="3">
                  <c:v>20.75</c:v>
                </c:pt>
                <c:pt idx="4">
                  <c:v>20.56</c:v>
                </c:pt>
              </c:numCache>
            </c:numRef>
          </c:val>
          <c:extLst>
            <c:ext xmlns:c16="http://schemas.microsoft.com/office/drawing/2014/chart" uri="{C3380CC4-5D6E-409C-BE32-E72D297353CC}">
              <c16:uniqueId val="{00000000-3FA4-40AF-A461-57E0931ADB7D}"/>
            </c:ext>
          </c:extLst>
        </c:ser>
        <c:dLbls>
          <c:showLegendKey val="0"/>
          <c:showVal val="0"/>
          <c:showCatName val="0"/>
          <c:showSerName val="0"/>
          <c:showPercent val="0"/>
          <c:showBubbleSize val="0"/>
        </c:dLbls>
        <c:gapWidth val="150"/>
        <c:axId val="89519232"/>
        <c:axId val="8952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3FA4-40AF-A461-57E0931ADB7D}"/>
            </c:ext>
          </c:extLst>
        </c:ser>
        <c:dLbls>
          <c:showLegendKey val="0"/>
          <c:showVal val="0"/>
          <c:showCatName val="0"/>
          <c:showSerName val="0"/>
          <c:showPercent val="0"/>
          <c:showBubbleSize val="0"/>
        </c:dLbls>
        <c:marker val="1"/>
        <c:smooth val="0"/>
        <c:axId val="89519232"/>
        <c:axId val="89521152"/>
      </c:lineChart>
      <c:dateAx>
        <c:axId val="89519232"/>
        <c:scaling>
          <c:orientation val="minMax"/>
        </c:scaling>
        <c:delete val="1"/>
        <c:axPos val="b"/>
        <c:numFmt formatCode="ge" sourceLinked="1"/>
        <c:majorTickMark val="none"/>
        <c:minorTickMark val="none"/>
        <c:tickLblPos val="none"/>
        <c:crossAx val="89521152"/>
        <c:crosses val="autoZero"/>
        <c:auto val="1"/>
        <c:lblOffset val="100"/>
        <c:baseTimeUnit val="years"/>
      </c:dateAx>
      <c:valAx>
        <c:axId val="895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32-4A8E-9E7A-0C1C658BC7D8}"/>
            </c:ext>
          </c:extLst>
        </c:ser>
        <c:dLbls>
          <c:showLegendKey val="0"/>
          <c:showVal val="0"/>
          <c:showCatName val="0"/>
          <c:showSerName val="0"/>
          <c:showPercent val="0"/>
          <c:showBubbleSize val="0"/>
        </c:dLbls>
        <c:gapWidth val="150"/>
        <c:axId val="95246208"/>
        <c:axId val="9525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C832-4A8E-9E7A-0C1C658BC7D8}"/>
            </c:ext>
          </c:extLst>
        </c:ser>
        <c:dLbls>
          <c:showLegendKey val="0"/>
          <c:showVal val="0"/>
          <c:showCatName val="0"/>
          <c:showSerName val="0"/>
          <c:showPercent val="0"/>
          <c:showBubbleSize val="0"/>
        </c:dLbls>
        <c:marker val="1"/>
        <c:smooth val="0"/>
        <c:axId val="95246208"/>
        <c:axId val="95256576"/>
      </c:lineChart>
      <c:dateAx>
        <c:axId val="95246208"/>
        <c:scaling>
          <c:orientation val="minMax"/>
        </c:scaling>
        <c:delete val="1"/>
        <c:axPos val="b"/>
        <c:numFmt formatCode="ge" sourceLinked="1"/>
        <c:majorTickMark val="none"/>
        <c:minorTickMark val="none"/>
        <c:tickLblPos val="none"/>
        <c:crossAx val="95256576"/>
        <c:crosses val="autoZero"/>
        <c:auto val="1"/>
        <c:lblOffset val="100"/>
        <c:baseTimeUnit val="years"/>
      </c:dateAx>
      <c:valAx>
        <c:axId val="95256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2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892.68</c:v>
                </c:pt>
                <c:pt idx="1">
                  <c:v>570.34</c:v>
                </c:pt>
                <c:pt idx="2">
                  <c:v>624.14</c:v>
                </c:pt>
                <c:pt idx="3">
                  <c:v>533.15</c:v>
                </c:pt>
                <c:pt idx="4">
                  <c:v>456.96</c:v>
                </c:pt>
              </c:numCache>
            </c:numRef>
          </c:val>
          <c:extLst>
            <c:ext xmlns:c16="http://schemas.microsoft.com/office/drawing/2014/chart" uri="{C3380CC4-5D6E-409C-BE32-E72D297353CC}">
              <c16:uniqueId val="{00000000-F823-4B21-A3B9-E36081ADA3CF}"/>
            </c:ext>
          </c:extLst>
        </c:ser>
        <c:dLbls>
          <c:showLegendKey val="0"/>
          <c:showVal val="0"/>
          <c:showCatName val="0"/>
          <c:showSerName val="0"/>
          <c:showPercent val="0"/>
          <c:showBubbleSize val="0"/>
        </c:dLbls>
        <c:gapWidth val="150"/>
        <c:axId val="95298688"/>
        <c:axId val="9530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F823-4B21-A3B9-E36081ADA3CF}"/>
            </c:ext>
          </c:extLst>
        </c:ser>
        <c:dLbls>
          <c:showLegendKey val="0"/>
          <c:showVal val="0"/>
          <c:showCatName val="0"/>
          <c:showSerName val="0"/>
          <c:showPercent val="0"/>
          <c:showBubbleSize val="0"/>
        </c:dLbls>
        <c:marker val="1"/>
        <c:smooth val="0"/>
        <c:axId val="95298688"/>
        <c:axId val="95300608"/>
      </c:lineChart>
      <c:dateAx>
        <c:axId val="95298688"/>
        <c:scaling>
          <c:orientation val="minMax"/>
        </c:scaling>
        <c:delete val="1"/>
        <c:axPos val="b"/>
        <c:numFmt formatCode="ge" sourceLinked="1"/>
        <c:majorTickMark val="none"/>
        <c:minorTickMark val="none"/>
        <c:tickLblPos val="none"/>
        <c:crossAx val="95300608"/>
        <c:crosses val="autoZero"/>
        <c:auto val="1"/>
        <c:lblOffset val="100"/>
        <c:baseTimeUnit val="years"/>
      </c:dateAx>
      <c:valAx>
        <c:axId val="95300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2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733.63</c:v>
                </c:pt>
                <c:pt idx="1">
                  <c:v>751.05</c:v>
                </c:pt>
                <c:pt idx="2">
                  <c:v>764.42</c:v>
                </c:pt>
                <c:pt idx="3">
                  <c:v>755.05</c:v>
                </c:pt>
                <c:pt idx="4">
                  <c:v>757.98</c:v>
                </c:pt>
              </c:numCache>
            </c:numRef>
          </c:val>
          <c:extLst>
            <c:ext xmlns:c16="http://schemas.microsoft.com/office/drawing/2014/chart" uri="{C3380CC4-5D6E-409C-BE32-E72D297353CC}">
              <c16:uniqueId val="{00000000-4EDF-4B22-9772-3F5F468A32FC}"/>
            </c:ext>
          </c:extLst>
        </c:ser>
        <c:dLbls>
          <c:showLegendKey val="0"/>
          <c:showVal val="0"/>
          <c:showCatName val="0"/>
          <c:showSerName val="0"/>
          <c:showPercent val="0"/>
          <c:showBubbleSize val="0"/>
        </c:dLbls>
        <c:gapWidth val="150"/>
        <c:axId val="95322496"/>
        <c:axId val="9532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4EDF-4B22-9772-3F5F468A32FC}"/>
            </c:ext>
          </c:extLst>
        </c:ser>
        <c:dLbls>
          <c:showLegendKey val="0"/>
          <c:showVal val="0"/>
          <c:showCatName val="0"/>
          <c:showSerName val="0"/>
          <c:showPercent val="0"/>
          <c:showBubbleSize val="0"/>
        </c:dLbls>
        <c:marker val="1"/>
        <c:smooth val="0"/>
        <c:axId val="95322496"/>
        <c:axId val="95324416"/>
      </c:lineChart>
      <c:dateAx>
        <c:axId val="95322496"/>
        <c:scaling>
          <c:orientation val="minMax"/>
        </c:scaling>
        <c:delete val="1"/>
        <c:axPos val="b"/>
        <c:numFmt formatCode="ge" sourceLinked="1"/>
        <c:majorTickMark val="none"/>
        <c:minorTickMark val="none"/>
        <c:tickLblPos val="none"/>
        <c:crossAx val="95324416"/>
        <c:crosses val="autoZero"/>
        <c:auto val="1"/>
        <c:lblOffset val="100"/>
        <c:baseTimeUnit val="years"/>
      </c:dateAx>
      <c:valAx>
        <c:axId val="95324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3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101.33</c:v>
                </c:pt>
                <c:pt idx="1">
                  <c:v>95.4</c:v>
                </c:pt>
                <c:pt idx="2">
                  <c:v>95.43</c:v>
                </c:pt>
                <c:pt idx="3">
                  <c:v>90.36</c:v>
                </c:pt>
                <c:pt idx="4">
                  <c:v>91.04</c:v>
                </c:pt>
              </c:numCache>
            </c:numRef>
          </c:val>
          <c:extLst>
            <c:ext xmlns:c16="http://schemas.microsoft.com/office/drawing/2014/chart" uri="{C3380CC4-5D6E-409C-BE32-E72D297353CC}">
              <c16:uniqueId val="{00000000-49FC-418C-BE89-4A829EB560E5}"/>
            </c:ext>
          </c:extLst>
        </c:ser>
        <c:dLbls>
          <c:showLegendKey val="0"/>
          <c:showVal val="0"/>
          <c:showCatName val="0"/>
          <c:showSerName val="0"/>
          <c:showPercent val="0"/>
          <c:showBubbleSize val="0"/>
        </c:dLbls>
        <c:gapWidth val="150"/>
        <c:axId val="95366528"/>
        <c:axId val="9536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49FC-418C-BE89-4A829EB560E5}"/>
            </c:ext>
          </c:extLst>
        </c:ser>
        <c:dLbls>
          <c:showLegendKey val="0"/>
          <c:showVal val="0"/>
          <c:showCatName val="0"/>
          <c:showSerName val="0"/>
          <c:showPercent val="0"/>
          <c:showBubbleSize val="0"/>
        </c:dLbls>
        <c:marker val="1"/>
        <c:smooth val="0"/>
        <c:axId val="95366528"/>
        <c:axId val="95368704"/>
      </c:lineChart>
      <c:dateAx>
        <c:axId val="95366528"/>
        <c:scaling>
          <c:orientation val="minMax"/>
        </c:scaling>
        <c:delete val="1"/>
        <c:axPos val="b"/>
        <c:numFmt formatCode="ge" sourceLinked="1"/>
        <c:majorTickMark val="none"/>
        <c:minorTickMark val="none"/>
        <c:tickLblPos val="none"/>
        <c:crossAx val="95368704"/>
        <c:crosses val="autoZero"/>
        <c:auto val="1"/>
        <c:lblOffset val="100"/>
        <c:baseTimeUnit val="years"/>
      </c:dateAx>
      <c:valAx>
        <c:axId val="953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156.53</c:v>
                </c:pt>
                <c:pt idx="1">
                  <c:v>164.79</c:v>
                </c:pt>
                <c:pt idx="2">
                  <c:v>165.33</c:v>
                </c:pt>
                <c:pt idx="3">
                  <c:v>173.9</c:v>
                </c:pt>
                <c:pt idx="4">
                  <c:v>173.03</c:v>
                </c:pt>
              </c:numCache>
            </c:numRef>
          </c:val>
          <c:extLst>
            <c:ext xmlns:c16="http://schemas.microsoft.com/office/drawing/2014/chart" uri="{C3380CC4-5D6E-409C-BE32-E72D297353CC}">
              <c16:uniqueId val="{00000000-30B7-4B06-AD9A-04CE9093590D}"/>
            </c:ext>
          </c:extLst>
        </c:ser>
        <c:dLbls>
          <c:showLegendKey val="0"/>
          <c:showVal val="0"/>
          <c:showCatName val="0"/>
          <c:showSerName val="0"/>
          <c:showPercent val="0"/>
          <c:showBubbleSize val="0"/>
        </c:dLbls>
        <c:gapWidth val="150"/>
        <c:axId val="95414912"/>
        <c:axId val="9752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30B7-4B06-AD9A-04CE9093590D}"/>
            </c:ext>
          </c:extLst>
        </c:ser>
        <c:dLbls>
          <c:showLegendKey val="0"/>
          <c:showVal val="0"/>
          <c:showCatName val="0"/>
          <c:showSerName val="0"/>
          <c:showPercent val="0"/>
          <c:showBubbleSize val="0"/>
        </c:dLbls>
        <c:marker val="1"/>
        <c:smooth val="0"/>
        <c:axId val="95414912"/>
        <c:axId val="97522432"/>
      </c:lineChart>
      <c:dateAx>
        <c:axId val="95414912"/>
        <c:scaling>
          <c:orientation val="minMax"/>
        </c:scaling>
        <c:delete val="1"/>
        <c:axPos val="b"/>
        <c:numFmt formatCode="ge" sourceLinked="1"/>
        <c:majorTickMark val="none"/>
        <c:minorTickMark val="none"/>
        <c:tickLblPos val="none"/>
        <c:crossAx val="97522432"/>
        <c:crosses val="autoZero"/>
        <c:auto val="1"/>
        <c:lblOffset val="100"/>
        <c:baseTimeUnit val="years"/>
      </c:dateAx>
      <c:valAx>
        <c:axId val="975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大阪府　交野市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A4</v>
      </c>
      <c r="X8" s="88"/>
      <c r="Y8" s="88"/>
      <c r="Z8" s="88"/>
      <c r="AA8" s="88"/>
      <c r="AB8" s="88"/>
      <c r="AC8" s="88"/>
      <c r="AD8" s="88" t="str">
        <f>データ!$M$6</f>
        <v>自治体職員</v>
      </c>
      <c r="AE8" s="88"/>
      <c r="AF8" s="88"/>
      <c r="AG8" s="88"/>
      <c r="AH8" s="88"/>
      <c r="AI8" s="88"/>
      <c r="AJ8" s="88"/>
      <c r="AK8" s="4"/>
      <c r="AL8" s="76">
        <f>データ!$R$6</f>
        <v>77899</v>
      </c>
      <c r="AM8" s="76"/>
      <c r="AN8" s="76"/>
      <c r="AO8" s="76"/>
      <c r="AP8" s="76"/>
      <c r="AQ8" s="76"/>
      <c r="AR8" s="76"/>
      <c r="AS8" s="76"/>
      <c r="AT8" s="72">
        <f>データ!$S$6</f>
        <v>25.55</v>
      </c>
      <c r="AU8" s="73"/>
      <c r="AV8" s="73"/>
      <c r="AW8" s="73"/>
      <c r="AX8" s="73"/>
      <c r="AY8" s="73"/>
      <c r="AZ8" s="73"/>
      <c r="BA8" s="73"/>
      <c r="BB8" s="75">
        <f>データ!$T$6</f>
        <v>3048.88</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42.48</v>
      </c>
      <c r="J10" s="73"/>
      <c r="K10" s="73"/>
      <c r="L10" s="73"/>
      <c r="M10" s="73"/>
      <c r="N10" s="73"/>
      <c r="O10" s="74"/>
      <c r="P10" s="75">
        <f>データ!$P$6</f>
        <v>99.96</v>
      </c>
      <c r="Q10" s="75"/>
      <c r="R10" s="75"/>
      <c r="S10" s="75"/>
      <c r="T10" s="75"/>
      <c r="U10" s="75"/>
      <c r="V10" s="75"/>
      <c r="W10" s="76">
        <f>データ!$Q$6</f>
        <v>2762</v>
      </c>
      <c r="X10" s="76"/>
      <c r="Y10" s="76"/>
      <c r="Z10" s="76"/>
      <c r="AA10" s="76"/>
      <c r="AB10" s="76"/>
      <c r="AC10" s="76"/>
      <c r="AD10" s="2"/>
      <c r="AE10" s="2"/>
      <c r="AF10" s="2"/>
      <c r="AG10" s="2"/>
      <c r="AH10" s="4"/>
      <c r="AI10" s="4"/>
      <c r="AJ10" s="4"/>
      <c r="AK10" s="4"/>
      <c r="AL10" s="76">
        <f>データ!$U$6</f>
        <v>77781</v>
      </c>
      <c r="AM10" s="76"/>
      <c r="AN10" s="76"/>
      <c r="AO10" s="76"/>
      <c r="AP10" s="76"/>
      <c r="AQ10" s="76"/>
      <c r="AR10" s="76"/>
      <c r="AS10" s="76"/>
      <c r="AT10" s="72">
        <f>データ!$V$6</f>
        <v>13.89</v>
      </c>
      <c r="AU10" s="73"/>
      <c r="AV10" s="73"/>
      <c r="AW10" s="73"/>
      <c r="AX10" s="73"/>
      <c r="AY10" s="73"/>
      <c r="AZ10" s="73"/>
      <c r="BA10" s="73"/>
      <c r="BB10" s="75">
        <f>データ!$W$6</f>
        <v>5599.78</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7" t="s">
        <v>117</v>
      </c>
      <c r="BM16" s="68"/>
      <c r="BN16" s="68"/>
      <c r="BO16" s="68"/>
      <c r="BP16" s="68"/>
      <c r="BQ16" s="68"/>
      <c r="BR16" s="68"/>
      <c r="BS16" s="68"/>
      <c r="BT16" s="68"/>
      <c r="BU16" s="68"/>
      <c r="BV16" s="68"/>
      <c r="BW16" s="68"/>
      <c r="BX16" s="68"/>
      <c r="BY16" s="68"/>
      <c r="BZ16" s="6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7"/>
      <c r="BM17" s="68"/>
      <c r="BN17" s="68"/>
      <c r="BO17" s="68"/>
      <c r="BP17" s="68"/>
      <c r="BQ17" s="68"/>
      <c r="BR17" s="68"/>
      <c r="BS17" s="68"/>
      <c r="BT17" s="68"/>
      <c r="BU17" s="68"/>
      <c r="BV17" s="68"/>
      <c r="BW17" s="68"/>
      <c r="BX17" s="68"/>
      <c r="BY17" s="68"/>
      <c r="BZ17" s="6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7"/>
      <c r="BM18" s="68"/>
      <c r="BN18" s="68"/>
      <c r="BO18" s="68"/>
      <c r="BP18" s="68"/>
      <c r="BQ18" s="68"/>
      <c r="BR18" s="68"/>
      <c r="BS18" s="68"/>
      <c r="BT18" s="68"/>
      <c r="BU18" s="68"/>
      <c r="BV18" s="68"/>
      <c r="BW18" s="68"/>
      <c r="BX18" s="68"/>
      <c r="BY18" s="68"/>
      <c r="BZ18" s="6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7"/>
      <c r="BM19" s="68"/>
      <c r="BN19" s="68"/>
      <c r="BO19" s="68"/>
      <c r="BP19" s="68"/>
      <c r="BQ19" s="68"/>
      <c r="BR19" s="68"/>
      <c r="BS19" s="68"/>
      <c r="BT19" s="68"/>
      <c r="BU19" s="68"/>
      <c r="BV19" s="68"/>
      <c r="BW19" s="68"/>
      <c r="BX19" s="68"/>
      <c r="BY19" s="68"/>
      <c r="BZ19" s="6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7"/>
      <c r="BM20" s="68"/>
      <c r="BN20" s="68"/>
      <c r="BO20" s="68"/>
      <c r="BP20" s="68"/>
      <c r="BQ20" s="68"/>
      <c r="BR20" s="68"/>
      <c r="BS20" s="68"/>
      <c r="BT20" s="68"/>
      <c r="BU20" s="68"/>
      <c r="BV20" s="68"/>
      <c r="BW20" s="68"/>
      <c r="BX20" s="68"/>
      <c r="BY20" s="68"/>
      <c r="BZ20" s="6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7"/>
      <c r="BM21" s="68"/>
      <c r="BN21" s="68"/>
      <c r="BO21" s="68"/>
      <c r="BP21" s="68"/>
      <c r="BQ21" s="68"/>
      <c r="BR21" s="68"/>
      <c r="BS21" s="68"/>
      <c r="BT21" s="68"/>
      <c r="BU21" s="68"/>
      <c r="BV21" s="68"/>
      <c r="BW21" s="68"/>
      <c r="BX21" s="68"/>
      <c r="BY21" s="68"/>
      <c r="BZ21" s="6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7"/>
      <c r="BM22" s="68"/>
      <c r="BN22" s="68"/>
      <c r="BO22" s="68"/>
      <c r="BP22" s="68"/>
      <c r="BQ22" s="68"/>
      <c r="BR22" s="68"/>
      <c r="BS22" s="68"/>
      <c r="BT22" s="68"/>
      <c r="BU22" s="68"/>
      <c r="BV22" s="68"/>
      <c r="BW22" s="68"/>
      <c r="BX22" s="68"/>
      <c r="BY22" s="68"/>
      <c r="BZ22" s="6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7"/>
      <c r="BM23" s="68"/>
      <c r="BN23" s="68"/>
      <c r="BO23" s="68"/>
      <c r="BP23" s="68"/>
      <c r="BQ23" s="68"/>
      <c r="BR23" s="68"/>
      <c r="BS23" s="68"/>
      <c r="BT23" s="68"/>
      <c r="BU23" s="68"/>
      <c r="BV23" s="68"/>
      <c r="BW23" s="68"/>
      <c r="BX23" s="68"/>
      <c r="BY23" s="68"/>
      <c r="BZ23" s="6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7"/>
      <c r="BM24" s="68"/>
      <c r="BN24" s="68"/>
      <c r="BO24" s="68"/>
      <c r="BP24" s="68"/>
      <c r="BQ24" s="68"/>
      <c r="BR24" s="68"/>
      <c r="BS24" s="68"/>
      <c r="BT24" s="68"/>
      <c r="BU24" s="68"/>
      <c r="BV24" s="68"/>
      <c r="BW24" s="68"/>
      <c r="BX24" s="68"/>
      <c r="BY24" s="68"/>
      <c r="BZ24" s="6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7"/>
      <c r="BM25" s="68"/>
      <c r="BN25" s="68"/>
      <c r="BO25" s="68"/>
      <c r="BP25" s="68"/>
      <c r="BQ25" s="68"/>
      <c r="BR25" s="68"/>
      <c r="BS25" s="68"/>
      <c r="BT25" s="68"/>
      <c r="BU25" s="68"/>
      <c r="BV25" s="68"/>
      <c r="BW25" s="68"/>
      <c r="BX25" s="68"/>
      <c r="BY25" s="68"/>
      <c r="BZ25" s="6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7"/>
      <c r="BM26" s="68"/>
      <c r="BN26" s="68"/>
      <c r="BO26" s="68"/>
      <c r="BP26" s="68"/>
      <c r="BQ26" s="68"/>
      <c r="BR26" s="68"/>
      <c r="BS26" s="68"/>
      <c r="BT26" s="68"/>
      <c r="BU26" s="68"/>
      <c r="BV26" s="68"/>
      <c r="BW26" s="68"/>
      <c r="BX26" s="68"/>
      <c r="BY26" s="68"/>
      <c r="BZ26" s="6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7"/>
      <c r="BM27" s="68"/>
      <c r="BN27" s="68"/>
      <c r="BO27" s="68"/>
      <c r="BP27" s="68"/>
      <c r="BQ27" s="68"/>
      <c r="BR27" s="68"/>
      <c r="BS27" s="68"/>
      <c r="BT27" s="68"/>
      <c r="BU27" s="68"/>
      <c r="BV27" s="68"/>
      <c r="BW27" s="68"/>
      <c r="BX27" s="68"/>
      <c r="BY27" s="68"/>
      <c r="BZ27" s="6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7"/>
      <c r="BM28" s="68"/>
      <c r="BN28" s="68"/>
      <c r="BO28" s="68"/>
      <c r="BP28" s="68"/>
      <c r="BQ28" s="68"/>
      <c r="BR28" s="68"/>
      <c r="BS28" s="68"/>
      <c r="BT28" s="68"/>
      <c r="BU28" s="68"/>
      <c r="BV28" s="68"/>
      <c r="BW28" s="68"/>
      <c r="BX28" s="68"/>
      <c r="BY28" s="68"/>
      <c r="BZ28" s="6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7"/>
      <c r="BM29" s="68"/>
      <c r="BN29" s="68"/>
      <c r="BO29" s="68"/>
      <c r="BP29" s="68"/>
      <c r="BQ29" s="68"/>
      <c r="BR29" s="68"/>
      <c r="BS29" s="68"/>
      <c r="BT29" s="68"/>
      <c r="BU29" s="68"/>
      <c r="BV29" s="68"/>
      <c r="BW29" s="68"/>
      <c r="BX29" s="68"/>
      <c r="BY29" s="68"/>
      <c r="BZ29" s="6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7"/>
      <c r="BM30" s="68"/>
      <c r="BN30" s="68"/>
      <c r="BO30" s="68"/>
      <c r="BP30" s="68"/>
      <c r="BQ30" s="68"/>
      <c r="BR30" s="68"/>
      <c r="BS30" s="68"/>
      <c r="BT30" s="68"/>
      <c r="BU30" s="68"/>
      <c r="BV30" s="68"/>
      <c r="BW30" s="68"/>
      <c r="BX30" s="68"/>
      <c r="BY30" s="68"/>
      <c r="BZ30" s="6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7"/>
      <c r="BM31" s="68"/>
      <c r="BN31" s="68"/>
      <c r="BO31" s="68"/>
      <c r="BP31" s="68"/>
      <c r="BQ31" s="68"/>
      <c r="BR31" s="68"/>
      <c r="BS31" s="68"/>
      <c r="BT31" s="68"/>
      <c r="BU31" s="68"/>
      <c r="BV31" s="68"/>
      <c r="BW31" s="68"/>
      <c r="BX31" s="68"/>
      <c r="BY31" s="68"/>
      <c r="BZ31" s="6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7"/>
      <c r="BM32" s="68"/>
      <c r="BN32" s="68"/>
      <c r="BO32" s="68"/>
      <c r="BP32" s="68"/>
      <c r="BQ32" s="68"/>
      <c r="BR32" s="68"/>
      <c r="BS32" s="68"/>
      <c r="BT32" s="68"/>
      <c r="BU32" s="68"/>
      <c r="BV32" s="68"/>
      <c r="BW32" s="68"/>
      <c r="BX32" s="68"/>
      <c r="BY32" s="68"/>
      <c r="BZ32" s="6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7"/>
      <c r="BM33" s="68"/>
      <c r="BN33" s="68"/>
      <c r="BO33" s="68"/>
      <c r="BP33" s="68"/>
      <c r="BQ33" s="68"/>
      <c r="BR33" s="68"/>
      <c r="BS33" s="68"/>
      <c r="BT33" s="68"/>
      <c r="BU33" s="68"/>
      <c r="BV33" s="68"/>
      <c r="BW33" s="68"/>
      <c r="BX33" s="68"/>
      <c r="BY33" s="68"/>
      <c r="BZ33" s="69"/>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7"/>
      <c r="BM34" s="68"/>
      <c r="BN34" s="68"/>
      <c r="BO34" s="68"/>
      <c r="BP34" s="68"/>
      <c r="BQ34" s="68"/>
      <c r="BR34" s="68"/>
      <c r="BS34" s="68"/>
      <c r="BT34" s="68"/>
      <c r="BU34" s="68"/>
      <c r="BV34" s="68"/>
      <c r="BW34" s="68"/>
      <c r="BX34" s="68"/>
      <c r="BY34" s="68"/>
      <c r="BZ34" s="69"/>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7"/>
      <c r="BM35" s="68"/>
      <c r="BN35" s="68"/>
      <c r="BO35" s="68"/>
      <c r="BP35" s="68"/>
      <c r="BQ35" s="68"/>
      <c r="BR35" s="68"/>
      <c r="BS35" s="68"/>
      <c r="BT35" s="68"/>
      <c r="BU35" s="68"/>
      <c r="BV35" s="68"/>
      <c r="BW35" s="68"/>
      <c r="BX35" s="68"/>
      <c r="BY35" s="68"/>
      <c r="BZ35" s="6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7"/>
      <c r="BM36" s="68"/>
      <c r="BN36" s="68"/>
      <c r="BO36" s="68"/>
      <c r="BP36" s="68"/>
      <c r="BQ36" s="68"/>
      <c r="BR36" s="68"/>
      <c r="BS36" s="68"/>
      <c r="BT36" s="68"/>
      <c r="BU36" s="68"/>
      <c r="BV36" s="68"/>
      <c r="BW36" s="68"/>
      <c r="BX36" s="68"/>
      <c r="BY36" s="68"/>
      <c r="BZ36" s="6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7"/>
      <c r="BM37" s="68"/>
      <c r="BN37" s="68"/>
      <c r="BO37" s="68"/>
      <c r="BP37" s="68"/>
      <c r="BQ37" s="68"/>
      <c r="BR37" s="68"/>
      <c r="BS37" s="68"/>
      <c r="BT37" s="68"/>
      <c r="BU37" s="68"/>
      <c r="BV37" s="68"/>
      <c r="BW37" s="68"/>
      <c r="BX37" s="68"/>
      <c r="BY37" s="68"/>
      <c r="BZ37" s="6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7"/>
      <c r="BM38" s="68"/>
      <c r="BN38" s="68"/>
      <c r="BO38" s="68"/>
      <c r="BP38" s="68"/>
      <c r="BQ38" s="68"/>
      <c r="BR38" s="68"/>
      <c r="BS38" s="68"/>
      <c r="BT38" s="68"/>
      <c r="BU38" s="68"/>
      <c r="BV38" s="68"/>
      <c r="BW38" s="68"/>
      <c r="BX38" s="68"/>
      <c r="BY38" s="68"/>
      <c r="BZ38" s="6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7"/>
      <c r="BM39" s="68"/>
      <c r="BN39" s="68"/>
      <c r="BO39" s="68"/>
      <c r="BP39" s="68"/>
      <c r="BQ39" s="68"/>
      <c r="BR39" s="68"/>
      <c r="BS39" s="68"/>
      <c r="BT39" s="68"/>
      <c r="BU39" s="68"/>
      <c r="BV39" s="68"/>
      <c r="BW39" s="68"/>
      <c r="BX39" s="68"/>
      <c r="BY39" s="68"/>
      <c r="BZ39" s="6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7"/>
      <c r="BM40" s="68"/>
      <c r="BN40" s="68"/>
      <c r="BO40" s="68"/>
      <c r="BP40" s="68"/>
      <c r="BQ40" s="68"/>
      <c r="BR40" s="68"/>
      <c r="BS40" s="68"/>
      <c r="BT40" s="68"/>
      <c r="BU40" s="68"/>
      <c r="BV40" s="68"/>
      <c r="BW40" s="68"/>
      <c r="BX40" s="68"/>
      <c r="BY40" s="68"/>
      <c r="BZ40" s="6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7"/>
      <c r="BM41" s="68"/>
      <c r="BN41" s="68"/>
      <c r="BO41" s="68"/>
      <c r="BP41" s="68"/>
      <c r="BQ41" s="68"/>
      <c r="BR41" s="68"/>
      <c r="BS41" s="68"/>
      <c r="BT41" s="68"/>
      <c r="BU41" s="68"/>
      <c r="BV41" s="68"/>
      <c r="BW41" s="68"/>
      <c r="BX41" s="68"/>
      <c r="BY41" s="68"/>
      <c r="BZ41" s="6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7"/>
      <c r="BM42" s="68"/>
      <c r="BN42" s="68"/>
      <c r="BO42" s="68"/>
      <c r="BP42" s="68"/>
      <c r="BQ42" s="68"/>
      <c r="BR42" s="68"/>
      <c r="BS42" s="68"/>
      <c r="BT42" s="68"/>
      <c r="BU42" s="68"/>
      <c r="BV42" s="68"/>
      <c r="BW42" s="68"/>
      <c r="BX42" s="68"/>
      <c r="BY42" s="68"/>
      <c r="BZ42" s="6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7"/>
      <c r="BM43" s="68"/>
      <c r="BN43" s="68"/>
      <c r="BO43" s="68"/>
      <c r="BP43" s="68"/>
      <c r="BQ43" s="68"/>
      <c r="BR43" s="68"/>
      <c r="BS43" s="68"/>
      <c r="BT43" s="68"/>
      <c r="BU43" s="68"/>
      <c r="BV43" s="68"/>
      <c r="BW43" s="68"/>
      <c r="BX43" s="68"/>
      <c r="BY43" s="68"/>
      <c r="BZ43" s="6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118</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116</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EB1" workbookViewId="0">
      <selection activeCell="EG8" sqref="EG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35</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64</v>
      </c>
      <c r="B4" s="30"/>
      <c r="C4" s="30"/>
      <c r="D4" s="30"/>
      <c r="E4" s="30"/>
      <c r="F4" s="30"/>
      <c r="G4" s="30"/>
      <c r="H4" s="96"/>
      <c r="I4" s="97"/>
      <c r="J4" s="97"/>
      <c r="K4" s="97"/>
      <c r="L4" s="97"/>
      <c r="M4" s="97"/>
      <c r="N4" s="97"/>
      <c r="O4" s="97"/>
      <c r="P4" s="97"/>
      <c r="Q4" s="97"/>
      <c r="R4" s="97"/>
      <c r="S4" s="97"/>
      <c r="T4" s="97"/>
      <c r="U4" s="97"/>
      <c r="V4" s="97"/>
      <c r="W4" s="98"/>
      <c r="X4" s="92" t="s">
        <v>65</v>
      </c>
      <c r="Y4" s="92"/>
      <c r="Z4" s="92"/>
      <c r="AA4" s="92"/>
      <c r="AB4" s="92"/>
      <c r="AC4" s="92"/>
      <c r="AD4" s="92"/>
      <c r="AE4" s="92"/>
      <c r="AF4" s="92"/>
      <c r="AG4" s="92"/>
      <c r="AH4" s="92"/>
      <c r="AI4" s="92" t="s">
        <v>66</v>
      </c>
      <c r="AJ4" s="92"/>
      <c r="AK4" s="92"/>
      <c r="AL4" s="92"/>
      <c r="AM4" s="92"/>
      <c r="AN4" s="92"/>
      <c r="AO4" s="92"/>
      <c r="AP4" s="92"/>
      <c r="AQ4" s="92"/>
      <c r="AR4" s="92"/>
      <c r="AS4" s="92"/>
      <c r="AT4" s="92" t="s">
        <v>67</v>
      </c>
      <c r="AU4" s="92"/>
      <c r="AV4" s="92"/>
      <c r="AW4" s="92"/>
      <c r="AX4" s="92"/>
      <c r="AY4" s="92"/>
      <c r="AZ4" s="92"/>
      <c r="BA4" s="92"/>
      <c r="BB4" s="92"/>
      <c r="BC4" s="92"/>
      <c r="BD4" s="92"/>
      <c r="BE4" s="92" t="s">
        <v>68</v>
      </c>
      <c r="BF4" s="92"/>
      <c r="BG4" s="92"/>
      <c r="BH4" s="92"/>
      <c r="BI4" s="92"/>
      <c r="BJ4" s="92"/>
      <c r="BK4" s="92"/>
      <c r="BL4" s="92"/>
      <c r="BM4" s="92"/>
      <c r="BN4" s="92"/>
      <c r="BO4" s="92"/>
      <c r="BP4" s="92" t="s">
        <v>69</v>
      </c>
      <c r="BQ4" s="92"/>
      <c r="BR4" s="92"/>
      <c r="BS4" s="92"/>
      <c r="BT4" s="92"/>
      <c r="BU4" s="92"/>
      <c r="BV4" s="92"/>
      <c r="BW4" s="92"/>
      <c r="BX4" s="92"/>
      <c r="BY4" s="92"/>
      <c r="BZ4" s="92"/>
      <c r="CA4" s="92" t="s">
        <v>70</v>
      </c>
      <c r="CB4" s="92"/>
      <c r="CC4" s="92"/>
      <c r="CD4" s="92"/>
      <c r="CE4" s="92"/>
      <c r="CF4" s="92"/>
      <c r="CG4" s="92"/>
      <c r="CH4" s="92"/>
      <c r="CI4" s="92"/>
      <c r="CJ4" s="92"/>
      <c r="CK4" s="92"/>
      <c r="CL4" s="92" t="s">
        <v>71</v>
      </c>
      <c r="CM4" s="92"/>
      <c r="CN4" s="92"/>
      <c r="CO4" s="92"/>
      <c r="CP4" s="92"/>
      <c r="CQ4" s="92"/>
      <c r="CR4" s="92"/>
      <c r="CS4" s="92"/>
      <c r="CT4" s="92"/>
      <c r="CU4" s="92"/>
      <c r="CV4" s="92"/>
      <c r="CW4" s="92" t="s">
        <v>72</v>
      </c>
      <c r="CX4" s="92"/>
      <c r="CY4" s="92"/>
      <c r="CZ4" s="92"/>
      <c r="DA4" s="92"/>
      <c r="DB4" s="92"/>
      <c r="DC4" s="92"/>
      <c r="DD4" s="92"/>
      <c r="DE4" s="92"/>
      <c r="DF4" s="92"/>
      <c r="DG4" s="92"/>
      <c r="DH4" s="92" t="s">
        <v>73</v>
      </c>
      <c r="DI4" s="92"/>
      <c r="DJ4" s="92"/>
      <c r="DK4" s="92"/>
      <c r="DL4" s="92"/>
      <c r="DM4" s="92"/>
      <c r="DN4" s="92"/>
      <c r="DO4" s="92"/>
      <c r="DP4" s="92"/>
      <c r="DQ4" s="92"/>
      <c r="DR4" s="92"/>
      <c r="DS4" s="92" t="s">
        <v>74</v>
      </c>
      <c r="DT4" s="92"/>
      <c r="DU4" s="92"/>
      <c r="DV4" s="92"/>
      <c r="DW4" s="92"/>
      <c r="DX4" s="92"/>
      <c r="DY4" s="92"/>
      <c r="DZ4" s="92"/>
      <c r="EA4" s="92"/>
      <c r="EB4" s="92"/>
      <c r="EC4" s="92"/>
      <c r="ED4" s="92" t="s">
        <v>75</v>
      </c>
      <c r="EE4" s="92"/>
      <c r="EF4" s="92"/>
      <c r="EG4" s="92"/>
      <c r="EH4" s="92"/>
      <c r="EI4" s="92"/>
      <c r="EJ4" s="92"/>
      <c r="EK4" s="92"/>
      <c r="EL4" s="92"/>
      <c r="EM4" s="92"/>
      <c r="EN4" s="92"/>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272302</v>
      </c>
      <c r="D6" s="33">
        <f t="shared" si="3"/>
        <v>46</v>
      </c>
      <c r="E6" s="33">
        <f t="shared" si="3"/>
        <v>1</v>
      </c>
      <c r="F6" s="33">
        <f t="shared" si="3"/>
        <v>0</v>
      </c>
      <c r="G6" s="33">
        <f t="shared" si="3"/>
        <v>1</v>
      </c>
      <c r="H6" s="33" t="str">
        <f t="shared" si="3"/>
        <v>大阪府　交野市</v>
      </c>
      <c r="I6" s="33" t="str">
        <f t="shared" si="3"/>
        <v>法適用</v>
      </c>
      <c r="J6" s="33" t="str">
        <f t="shared" si="3"/>
        <v>水道事業</v>
      </c>
      <c r="K6" s="33" t="str">
        <f t="shared" si="3"/>
        <v>末端給水事業</v>
      </c>
      <c r="L6" s="33" t="str">
        <f t="shared" si="3"/>
        <v>A4</v>
      </c>
      <c r="M6" s="33" t="str">
        <f t="shared" si="3"/>
        <v>自治体職員</v>
      </c>
      <c r="N6" s="34" t="str">
        <f t="shared" si="3"/>
        <v>-</v>
      </c>
      <c r="O6" s="34">
        <f t="shared" si="3"/>
        <v>42.48</v>
      </c>
      <c r="P6" s="34">
        <f t="shared" si="3"/>
        <v>99.96</v>
      </c>
      <c r="Q6" s="34">
        <f t="shared" si="3"/>
        <v>2762</v>
      </c>
      <c r="R6" s="34">
        <f t="shared" si="3"/>
        <v>77899</v>
      </c>
      <c r="S6" s="34">
        <f t="shared" si="3"/>
        <v>25.55</v>
      </c>
      <c r="T6" s="34">
        <f t="shared" si="3"/>
        <v>3048.88</v>
      </c>
      <c r="U6" s="34">
        <f t="shared" si="3"/>
        <v>77781</v>
      </c>
      <c r="V6" s="34">
        <f t="shared" si="3"/>
        <v>13.89</v>
      </c>
      <c r="W6" s="34">
        <f t="shared" si="3"/>
        <v>5599.78</v>
      </c>
      <c r="X6" s="35">
        <f>IF(X7="",NA(),X7)</f>
        <v>110.64</v>
      </c>
      <c r="Y6" s="35">
        <f t="shared" ref="Y6:AG6" si="4">IF(Y7="",NA(),Y7)</f>
        <v>103.98</v>
      </c>
      <c r="Z6" s="35">
        <f t="shared" si="4"/>
        <v>104.33</v>
      </c>
      <c r="AA6" s="35">
        <f t="shared" si="4"/>
        <v>100.71</v>
      </c>
      <c r="AB6" s="35">
        <f t="shared" si="4"/>
        <v>99.5</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892.68</v>
      </c>
      <c r="AU6" s="35">
        <f t="shared" ref="AU6:BC6" si="6">IF(AU7="",NA(),AU7)</f>
        <v>570.34</v>
      </c>
      <c r="AV6" s="35">
        <f t="shared" si="6"/>
        <v>624.14</v>
      </c>
      <c r="AW6" s="35">
        <f t="shared" si="6"/>
        <v>533.15</v>
      </c>
      <c r="AX6" s="35">
        <f t="shared" si="6"/>
        <v>456.96</v>
      </c>
      <c r="AY6" s="35">
        <f t="shared" si="6"/>
        <v>739.59</v>
      </c>
      <c r="AZ6" s="35">
        <f t="shared" si="6"/>
        <v>335.95</v>
      </c>
      <c r="BA6" s="35">
        <f t="shared" si="6"/>
        <v>346.59</v>
      </c>
      <c r="BB6" s="35">
        <f t="shared" si="6"/>
        <v>357.82</v>
      </c>
      <c r="BC6" s="35">
        <f t="shared" si="6"/>
        <v>355.5</v>
      </c>
      <c r="BD6" s="34" t="str">
        <f>IF(BD7="","",IF(BD7="-","【-】","【"&amp;SUBSTITUTE(TEXT(BD7,"#,##0.00"),"-","△")&amp;"】"))</f>
        <v>【264.34】</v>
      </c>
      <c r="BE6" s="35">
        <f>IF(BE7="",NA(),BE7)</f>
        <v>733.63</v>
      </c>
      <c r="BF6" s="35">
        <f t="shared" ref="BF6:BN6" si="7">IF(BF7="",NA(),BF7)</f>
        <v>751.05</v>
      </c>
      <c r="BG6" s="35">
        <f t="shared" si="7"/>
        <v>764.42</v>
      </c>
      <c r="BH6" s="35">
        <f t="shared" si="7"/>
        <v>755.05</v>
      </c>
      <c r="BI6" s="35">
        <f t="shared" si="7"/>
        <v>757.98</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101.33</v>
      </c>
      <c r="BQ6" s="35">
        <f t="shared" ref="BQ6:BY6" si="8">IF(BQ7="",NA(),BQ7)</f>
        <v>95.4</v>
      </c>
      <c r="BR6" s="35">
        <f t="shared" si="8"/>
        <v>95.43</v>
      </c>
      <c r="BS6" s="35">
        <f t="shared" si="8"/>
        <v>90.36</v>
      </c>
      <c r="BT6" s="35">
        <f t="shared" si="8"/>
        <v>91.04</v>
      </c>
      <c r="BU6" s="35">
        <f t="shared" si="8"/>
        <v>99.46</v>
      </c>
      <c r="BV6" s="35">
        <f t="shared" si="8"/>
        <v>105.21</v>
      </c>
      <c r="BW6" s="35">
        <f t="shared" si="8"/>
        <v>105.71</v>
      </c>
      <c r="BX6" s="35">
        <f t="shared" si="8"/>
        <v>106.01</v>
      </c>
      <c r="BY6" s="35">
        <f t="shared" si="8"/>
        <v>104.57</v>
      </c>
      <c r="BZ6" s="34" t="str">
        <f>IF(BZ7="","",IF(BZ7="-","【-】","【"&amp;SUBSTITUTE(TEXT(BZ7,"#,##0.00"),"-","△")&amp;"】"))</f>
        <v>【104.36】</v>
      </c>
      <c r="CA6" s="35">
        <f>IF(CA7="",NA(),CA7)</f>
        <v>156.53</v>
      </c>
      <c r="CB6" s="35">
        <f t="shared" ref="CB6:CJ6" si="9">IF(CB7="",NA(),CB7)</f>
        <v>164.79</v>
      </c>
      <c r="CC6" s="35">
        <f t="shared" si="9"/>
        <v>165.33</v>
      </c>
      <c r="CD6" s="35">
        <f t="shared" si="9"/>
        <v>173.9</v>
      </c>
      <c r="CE6" s="35">
        <f t="shared" si="9"/>
        <v>173.03</v>
      </c>
      <c r="CF6" s="35">
        <f t="shared" si="9"/>
        <v>171.78</v>
      </c>
      <c r="CG6" s="35">
        <f t="shared" si="9"/>
        <v>162.59</v>
      </c>
      <c r="CH6" s="35">
        <f t="shared" si="9"/>
        <v>162.15</v>
      </c>
      <c r="CI6" s="35">
        <f t="shared" si="9"/>
        <v>162.24</v>
      </c>
      <c r="CJ6" s="35">
        <f t="shared" si="9"/>
        <v>165.47</v>
      </c>
      <c r="CK6" s="34" t="str">
        <f>IF(CK7="","",IF(CK7="-","【-】","【"&amp;SUBSTITUTE(TEXT(CK7,"#,##0.00"),"-","△")&amp;"】"))</f>
        <v>【165.71】</v>
      </c>
      <c r="CL6" s="35">
        <f>IF(CL7="",NA(),CL7)</f>
        <v>55.94</v>
      </c>
      <c r="CM6" s="35">
        <f t="shared" ref="CM6:CU6" si="10">IF(CM7="",NA(),CM7)</f>
        <v>54.62</v>
      </c>
      <c r="CN6" s="35">
        <f t="shared" si="10"/>
        <v>54.77</v>
      </c>
      <c r="CO6" s="35">
        <f t="shared" si="10"/>
        <v>54.71</v>
      </c>
      <c r="CP6" s="35">
        <f t="shared" si="10"/>
        <v>54.22</v>
      </c>
      <c r="CQ6" s="35">
        <f t="shared" si="10"/>
        <v>59.68</v>
      </c>
      <c r="CR6" s="35">
        <f t="shared" si="10"/>
        <v>59.17</v>
      </c>
      <c r="CS6" s="35">
        <f t="shared" si="10"/>
        <v>59.34</v>
      </c>
      <c r="CT6" s="35">
        <f t="shared" si="10"/>
        <v>59.11</v>
      </c>
      <c r="CU6" s="35">
        <f t="shared" si="10"/>
        <v>59.74</v>
      </c>
      <c r="CV6" s="34" t="str">
        <f>IF(CV7="","",IF(CV7="-","【-】","【"&amp;SUBSTITUTE(TEXT(CV7,"#,##0.00"),"-","△")&amp;"】"))</f>
        <v>【60.41】</v>
      </c>
      <c r="CW6" s="35">
        <f>IF(CW7="",NA(),CW7)</f>
        <v>97.34</v>
      </c>
      <c r="CX6" s="35">
        <f t="shared" ref="CX6:DF6" si="11">IF(CX7="",NA(),CX7)</f>
        <v>97.67</v>
      </c>
      <c r="CY6" s="35">
        <f t="shared" si="11"/>
        <v>96.58</v>
      </c>
      <c r="CZ6" s="35">
        <f t="shared" si="11"/>
        <v>97.04</v>
      </c>
      <c r="DA6" s="35">
        <f t="shared" si="11"/>
        <v>98.05</v>
      </c>
      <c r="DB6" s="35">
        <f t="shared" si="11"/>
        <v>87.63</v>
      </c>
      <c r="DC6" s="35">
        <f t="shared" si="11"/>
        <v>87.6</v>
      </c>
      <c r="DD6" s="35">
        <f t="shared" si="11"/>
        <v>87.74</v>
      </c>
      <c r="DE6" s="35">
        <f t="shared" si="11"/>
        <v>87.91</v>
      </c>
      <c r="DF6" s="35">
        <f t="shared" si="11"/>
        <v>87.28</v>
      </c>
      <c r="DG6" s="34" t="str">
        <f>IF(DG7="","",IF(DG7="-","【-】","【"&amp;SUBSTITUTE(TEXT(DG7,"#,##0.00"),"-","△")&amp;"】"))</f>
        <v>【89.93】</v>
      </c>
      <c r="DH6" s="35">
        <f>IF(DH7="",NA(),DH7)</f>
        <v>32.72</v>
      </c>
      <c r="DI6" s="35">
        <f t="shared" ref="DI6:DQ6" si="12">IF(DI7="",NA(),DI7)</f>
        <v>34.74</v>
      </c>
      <c r="DJ6" s="35">
        <f t="shared" si="12"/>
        <v>35.25</v>
      </c>
      <c r="DK6" s="35">
        <f t="shared" si="12"/>
        <v>36.25</v>
      </c>
      <c r="DL6" s="35">
        <f t="shared" si="12"/>
        <v>37.31</v>
      </c>
      <c r="DM6" s="35">
        <f t="shared" si="12"/>
        <v>39.65</v>
      </c>
      <c r="DN6" s="35">
        <f t="shared" si="12"/>
        <v>45.25</v>
      </c>
      <c r="DO6" s="35">
        <f t="shared" si="12"/>
        <v>46.27</v>
      </c>
      <c r="DP6" s="35">
        <f t="shared" si="12"/>
        <v>46.88</v>
      </c>
      <c r="DQ6" s="35">
        <f t="shared" si="12"/>
        <v>46.94</v>
      </c>
      <c r="DR6" s="34" t="str">
        <f>IF(DR7="","",IF(DR7="-","【-】","【"&amp;SUBSTITUTE(TEXT(DR7,"#,##0.00"),"-","△")&amp;"】"))</f>
        <v>【48.12】</v>
      </c>
      <c r="DS6" s="35">
        <f>IF(DS7="",NA(),DS7)</f>
        <v>8.1199999999999992</v>
      </c>
      <c r="DT6" s="35">
        <f t="shared" ref="DT6:EB6" si="13">IF(DT7="",NA(),DT7)</f>
        <v>8.09</v>
      </c>
      <c r="DU6" s="35">
        <f t="shared" si="13"/>
        <v>19.98</v>
      </c>
      <c r="DV6" s="35">
        <f t="shared" si="13"/>
        <v>20.75</v>
      </c>
      <c r="DW6" s="35">
        <f t="shared" si="13"/>
        <v>20.56</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0.28000000000000003</v>
      </c>
      <c r="EE6" s="35">
        <f t="shared" ref="EE6:EM6" si="14">IF(EE7="",NA(),EE7)</f>
        <v>1.2</v>
      </c>
      <c r="EF6" s="35">
        <f t="shared" si="14"/>
        <v>0.21</v>
      </c>
      <c r="EG6" s="34">
        <f t="shared" si="14"/>
        <v>0.25</v>
      </c>
      <c r="EH6" s="35">
        <f t="shared" si="14"/>
        <v>0.02</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272302</v>
      </c>
      <c r="D7" s="37">
        <v>46</v>
      </c>
      <c r="E7" s="37">
        <v>1</v>
      </c>
      <c r="F7" s="37">
        <v>0</v>
      </c>
      <c r="G7" s="37">
        <v>1</v>
      </c>
      <c r="H7" s="37" t="s">
        <v>104</v>
      </c>
      <c r="I7" s="37" t="s">
        <v>105</v>
      </c>
      <c r="J7" s="37" t="s">
        <v>106</v>
      </c>
      <c r="K7" s="37" t="s">
        <v>107</v>
      </c>
      <c r="L7" s="37" t="s">
        <v>108</v>
      </c>
      <c r="M7" s="37" t="s">
        <v>109</v>
      </c>
      <c r="N7" s="38" t="s">
        <v>110</v>
      </c>
      <c r="O7" s="38">
        <v>42.48</v>
      </c>
      <c r="P7" s="38">
        <v>99.96</v>
      </c>
      <c r="Q7" s="38">
        <v>2762</v>
      </c>
      <c r="R7" s="38">
        <v>77899</v>
      </c>
      <c r="S7" s="38">
        <v>25.55</v>
      </c>
      <c r="T7" s="38">
        <v>3048.88</v>
      </c>
      <c r="U7" s="38">
        <v>77781</v>
      </c>
      <c r="V7" s="38">
        <v>13.89</v>
      </c>
      <c r="W7" s="38">
        <v>5599.78</v>
      </c>
      <c r="X7" s="38">
        <v>110.64</v>
      </c>
      <c r="Y7" s="38">
        <v>103.98</v>
      </c>
      <c r="Z7" s="38">
        <v>104.33</v>
      </c>
      <c r="AA7" s="38">
        <v>100.71</v>
      </c>
      <c r="AB7" s="38">
        <v>99.5</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892.68</v>
      </c>
      <c r="AU7" s="38">
        <v>570.34</v>
      </c>
      <c r="AV7" s="38">
        <v>624.14</v>
      </c>
      <c r="AW7" s="38">
        <v>533.15</v>
      </c>
      <c r="AX7" s="38">
        <v>456.96</v>
      </c>
      <c r="AY7" s="38">
        <v>739.59</v>
      </c>
      <c r="AZ7" s="38">
        <v>335.95</v>
      </c>
      <c r="BA7" s="38">
        <v>346.59</v>
      </c>
      <c r="BB7" s="38">
        <v>357.82</v>
      </c>
      <c r="BC7" s="38">
        <v>355.5</v>
      </c>
      <c r="BD7" s="38">
        <v>264.33999999999997</v>
      </c>
      <c r="BE7" s="38">
        <v>733.63</v>
      </c>
      <c r="BF7" s="38">
        <v>751.05</v>
      </c>
      <c r="BG7" s="38">
        <v>764.42</v>
      </c>
      <c r="BH7" s="38">
        <v>755.05</v>
      </c>
      <c r="BI7" s="38">
        <v>757.98</v>
      </c>
      <c r="BJ7" s="38">
        <v>324.08999999999997</v>
      </c>
      <c r="BK7" s="38">
        <v>319.82</v>
      </c>
      <c r="BL7" s="38">
        <v>312.02999999999997</v>
      </c>
      <c r="BM7" s="38">
        <v>307.45999999999998</v>
      </c>
      <c r="BN7" s="38">
        <v>312.58</v>
      </c>
      <c r="BO7" s="38">
        <v>274.27</v>
      </c>
      <c r="BP7" s="38">
        <v>101.33</v>
      </c>
      <c r="BQ7" s="38">
        <v>95.4</v>
      </c>
      <c r="BR7" s="38">
        <v>95.43</v>
      </c>
      <c r="BS7" s="38">
        <v>90.36</v>
      </c>
      <c r="BT7" s="38">
        <v>91.04</v>
      </c>
      <c r="BU7" s="38">
        <v>99.46</v>
      </c>
      <c r="BV7" s="38">
        <v>105.21</v>
      </c>
      <c r="BW7" s="38">
        <v>105.71</v>
      </c>
      <c r="BX7" s="38">
        <v>106.01</v>
      </c>
      <c r="BY7" s="38">
        <v>104.57</v>
      </c>
      <c r="BZ7" s="38">
        <v>104.36</v>
      </c>
      <c r="CA7" s="38">
        <v>156.53</v>
      </c>
      <c r="CB7" s="38">
        <v>164.79</v>
      </c>
      <c r="CC7" s="38">
        <v>165.33</v>
      </c>
      <c r="CD7" s="38">
        <v>173.9</v>
      </c>
      <c r="CE7" s="38">
        <v>173.03</v>
      </c>
      <c r="CF7" s="38">
        <v>171.78</v>
      </c>
      <c r="CG7" s="38">
        <v>162.59</v>
      </c>
      <c r="CH7" s="38">
        <v>162.15</v>
      </c>
      <c r="CI7" s="38">
        <v>162.24</v>
      </c>
      <c r="CJ7" s="38">
        <v>165.47</v>
      </c>
      <c r="CK7" s="38">
        <v>165.71</v>
      </c>
      <c r="CL7" s="38">
        <v>55.94</v>
      </c>
      <c r="CM7" s="38">
        <v>54.62</v>
      </c>
      <c r="CN7" s="38">
        <v>54.77</v>
      </c>
      <c r="CO7" s="38">
        <v>54.71</v>
      </c>
      <c r="CP7" s="38">
        <v>54.22</v>
      </c>
      <c r="CQ7" s="38">
        <v>59.68</v>
      </c>
      <c r="CR7" s="38">
        <v>59.17</v>
      </c>
      <c r="CS7" s="38">
        <v>59.34</v>
      </c>
      <c r="CT7" s="38">
        <v>59.11</v>
      </c>
      <c r="CU7" s="38">
        <v>59.74</v>
      </c>
      <c r="CV7" s="38">
        <v>60.41</v>
      </c>
      <c r="CW7" s="38">
        <v>97.34</v>
      </c>
      <c r="CX7" s="38">
        <v>97.67</v>
      </c>
      <c r="CY7" s="38">
        <v>96.58</v>
      </c>
      <c r="CZ7" s="38">
        <v>97.04</v>
      </c>
      <c r="DA7" s="38">
        <v>98.05</v>
      </c>
      <c r="DB7" s="38">
        <v>87.63</v>
      </c>
      <c r="DC7" s="38">
        <v>87.6</v>
      </c>
      <c r="DD7" s="38">
        <v>87.74</v>
      </c>
      <c r="DE7" s="38">
        <v>87.91</v>
      </c>
      <c r="DF7" s="38">
        <v>87.28</v>
      </c>
      <c r="DG7" s="38">
        <v>89.93</v>
      </c>
      <c r="DH7" s="38">
        <v>32.72</v>
      </c>
      <c r="DI7" s="38">
        <v>34.74</v>
      </c>
      <c r="DJ7" s="38">
        <v>35.25</v>
      </c>
      <c r="DK7" s="38">
        <v>36.25</v>
      </c>
      <c r="DL7" s="38">
        <v>37.31</v>
      </c>
      <c r="DM7" s="38">
        <v>39.65</v>
      </c>
      <c r="DN7" s="38">
        <v>45.25</v>
      </c>
      <c r="DO7" s="38">
        <v>46.27</v>
      </c>
      <c r="DP7" s="38">
        <v>46.88</v>
      </c>
      <c r="DQ7" s="38">
        <v>46.94</v>
      </c>
      <c r="DR7" s="38">
        <v>48.12</v>
      </c>
      <c r="DS7" s="38">
        <v>8.1199999999999992</v>
      </c>
      <c r="DT7" s="38">
        <v>8.09</v>
      </c>
      <c r="DU7" s="38">
        <v>19.98</v>
      </c>
      <c r="DV7" s="38">
        <v>20.75</v>
      </c>
      <c r="DW7" s="38">
        <v>20.56</v>
      </c>
      <c r="DX7" s="38">
        <v>9.7100000000000009</v>
      </c>
      <c r="DY7" s="38">
        <v>10.71</v>
      </c>
      <c r="DZ7" s="38">
        <v>10.93</v>
      </c>
      <c r="EA7" s="38">
        <v>13.39</v>
      </c>
      <c r="EB7" s="38">
        <v>14.48</v>
      </c>
      <c r="EC7" s="38">
        <v>15.89</v>
      </c>
      <c r="ED7" s="38">
        <v>0.28000000000000003</v>
      </c>
      <c r="EE7" s="38">
        <v>1.2</v>
      </c>
      <c r="EF7" s="38">
        <v>0.21</v>
      </c>
      <c r="EG7" s="38">
        <v>0.25</v>
      </c>
      <c r="EH7" s="38">
        <v>0.02</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2019-02-22T05:58:06Z</cp:lastPrinted>
  <dcterms:modified xsi:type="dcterms:W3CDTF">2019-02-28T09:35:42Z</dcterms:modified>
</cp:coreProperties>
</file>