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YasunagaY\Desktop\"/>
    </mc:Choice>
  </mc:AlternateContent>
  <workbookProtection workbookAlgorithmName="SHA-512" workbookHashValue="kW+USU8H8OLl1sfTqri0uC0nLrzf79/KZoDfkgHhNccNQhxpfqEtLxQQNqnP5OiE3vf/J+ffWSo/kwa0aoYkNQ==" workbookSaltValue="aCrzFVV3c2KiMZx/SC9C8Q==" workbookSpinCount="100000" lockStructure="1"/>
  <bookViews>
    <workbookView xWindow="0" yWindow="0" windowWidth="20490" windowHeight="76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<sst xmlns="http://schemas.openxmlformats.org/spreadsheetml/2006/main" count="250" uniqueCount="125">
  <si>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</si>
  <si>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</si>
  <si>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</si>
  <si>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</si>
  <si>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</si>
  <si>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</si>
  <si>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</si>
  <si>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</si>
  <si>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</si>
  <si>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</si>
  <si>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</si>
  <si>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</si>
  <si>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</si>
  <si>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</si>
  <si>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</si>
  <si>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</si>
  <si>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</si>
  <si>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</si>
  <si>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</si>
  <si>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</si>
  <si>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</si>
  <si>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</si>
  <si>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</si>
  <si>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</si>
  <si>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</si>
  <si>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</si>
  <si>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</si>
  <si>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</si>
  <si>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</si>
  <si>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</si>
  <si>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</si>
  <si>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</si>
  <si>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</si>
  <si>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</si>
  <si>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</si>
  <si>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</si>
  <si>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</si>
  <si>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</si>
  <si>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</si>
  <si>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</si>
  <si>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</si>
  <si>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</si>
  <si>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</si>
  <si>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</si>
  <si>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</si>
  <si>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</si>
  <si>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</si>
  <si>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</si>
  <si>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</si>
  <si>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</si>
  <si>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</si>
  <si>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</si>
  <si>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</si>
  <si>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</si>
  <si>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</si>
  <si>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</si>
  <si>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</si>
  <si>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</si>
  <si>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</si>
  <si>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</si>
  <si>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</si>
  <si>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</si>
  <si>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</si>
  <si>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</si>
  <si>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</si>
  <si>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</si>
  <si>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</si>
  <si>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</si>
  <si>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</si>
  <si>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</si>
  <si>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</si>
  <si>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</si>
  <si>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</si>
  <si>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</si>
  <si>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</si>
  <si>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</si>
  <si>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</si>
  <si>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</si>
  <si>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</si>
  <si>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</si>
  <si>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</si>
  <si>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</si>
  <si>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</si>
  <si>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</si>
  <si>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</si>
  <si>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</si>
  <si>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</si>
  <si>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</si>
  <si>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</si>
  <si>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</si>
  <si>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</si>
  <si>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</si>
  <si>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</si>
  <si>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</si>
  <si>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</si>
  <si>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</si>
  <si>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</si>
  <si>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</si>
  <si>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</si>
  <si>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</si>
  <si>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</si>
  <si>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</si>
  <si>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</si>
  <si>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</si>
  <si>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</si>
  <si>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</si>
  <si>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</si>
  <si>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</si>
  <si>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</si>
  <si>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</si>
  <si>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法非適用</t>
  </si>
  <si>
    <t>下水道事業</t>
  </si>
  <si>
    <t>公共下水道</t>
  </si>
  <si>
    <t>Bb2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</si>
  <si>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</si>
  <si>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</si>
  <si>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</si>
  <si>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</si>
  <si>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</si>
  <si>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</si>
  <si>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</si>
  <si>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</si>
  <si>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平成26年4月より高石市・和泉市・泉大津市の一部事務組合である泉北環境整備施設組合が管理していた区域の移管が行われ、同組合が要した地方債の元利償還金等は、本市下水道事業が同組合に負担金として支出をしている。①、④、⑤及び⑥の項目について類似団体と比較のため、本負担金を地方債償還金とみなして算定すると、下記のとおりとなる。
　①H26:  57.43%、H27:  53.72%、
 　 H28:  54.68%、H29:  52.83%
　④H26: 845.42%、H27:1159.61%、
 　 H28:1119.54%、H29: 848.89%
　⑤H26: 103.84%、⑥H26: 141.70%
　</t>
    </r>
    <r>
      <rPr>
        <sz val="8"/>
        <color theme="1"/>
        <rFont val="ＭＳ ゴシック"/>
        <family val="3"/>
        <charset val="128"/>
      </rPr>
      <t>※⑤⑥は、H27より算定方法の調整により、グラフに掲載した値</t>
    </r>
    <r>
      <rPr>
        <sz val="11"/>
        <color theme="1"/>
        <rFont val="ＭＳ ゴシック"/>
        <family val="3"/>
        <charset val="128"/>
      </rPr>
      <t xml:space="preserve">
①については、料金改定の影響により平成28年度は若干増加したが、地方債償還金の増加等により、年々微減傾向にある。
④については、地方債償還金の増加等の影響により、企業債残高が減少しており、当該値は減少傾向にあり、類似団体と比較しても低い値である。
⑤及び⑥については、近年大きな変化要因は無く横這い状況であり、類似団体との比較においても大きな差はない。
⑦については、処理施設が無いため該当なし。
⑧については、下水道工事による整備率の向上や、水洗便所改造費助成制度の活用により、水洗化人口が年々増加しており、類似団体との比較においても高い数値となっている。</t>
    </r>
    <rPh sb="1" eb="3">
      <t>ヘイセイ</t>
    </rPh>
    <rPh sb="5" eb="6">
      <t>ネン</t>
    </rPh>
    <rPh sb="7" eb="8">
      <t>ガツ</t>
    </rPh>
    <rPh sb="10" eb="11">
      <t>タカ</t>
    </rPh>
    <rPh sb="11" eb="12">
      <t>イシ</t>
    </rPh>
    <rPh sb="12" eb="13">
      <t>シ</t>
    </rPh>
    <rPh sb="14" eb="17">
      <t>イズミシ</t>
    </rPh>
    <rPh sb="18" eb="22">
      <t>イズミオオツシ</t>
    </rPh>
    <rPh sb="23" eb="25">
      <t>イチブ</t>
    </rPh>
    <rPh sb="25" eb="27">
      <t>ジム</t>
    </rPh>
    <rPh sb="27" eb="29">
      <t>クミアイ</t>
    </rPh>
    <rPh sb="32" eb="34">
      <t>センボク</t>
    </rPh>
    <rPh sb="34" eb="36">
      <t>カンキョウ</t>
    </rPh>
    <rPh sb="36" eb="38">
      <t>セイビ</t>
    </rPh>
    <rPh sb="38" eb="40">
      <t>シセツ</t>
    </rPh>
    <rPh sb="40" eb="42">
      <t>クミアイ</t>
    </rPh>
    <rPh sb="43" eb="45">
      <t>カンリ</t>
    </rPh>
    <rPh sb="49" eb="51">
      <t>クイキ</t>
    </rPh>
    <rPh sb="52" eb="54">
      <t>イカン</t>
    </rPh>
    <rPh sb="55" eb="56">
      <t>オコナ</t>
    </rPh>
    <rPh sb="59" eb="62">
      <t>ドウクミアイ</t>
    </rPh>
    <rPh sb="63" eb="64">
      <t>ヨウ</t>
    </rPh>
    <rPh sb="66" eb="69">
      <t>チホウサイ</t>
    </rPh>
    <rPh sb="70" eb="72">
      <t>ガンリ</t>
    </rPh>
    <rPh sb="72" eb="75">
      <t>ショウカンキン</t>
    </rPh>
    <rPh sb="75" eb="76">
      <t>トウ</t>
    </rPh>
    <rPh sb="78" eb="79">
      <t>ホン</t>
    </rPh>
    <rPh sb="79" eb="80">
      <t>シ</t>
    </rPh>
    <rPh sb="80" eb="83">
      <t>ゲスイドウ</t>
    </rPh>
    <rPh sb="83" eb="85">
      <t>ジギョウ</t>
    </rPh>
    <rPh sb="86" eb="89">
      <t>ドウクミアイ</t>
    </rPh>
    <rPh sb="90" eb="93">
      <t>フタンキン</t>
    </rPh>
    <rPh sb="96" eb="98">
      <t>シシュツ</t>
    </rPh>
    <rPh sb="113" eb="115">
      <t>コウモク</t>
    </rPh>
    <rPh sb="124" eb="126">
      <t>ヒカク</t>
    </rPh>
    <rPh sb="130" eb="131">
      <t>ホン</t>
    </rPh>
    <rPh sb="131" eb="134">
      <t>フタンキン</t>
    </rPh>
    <rPh sb="135" eb="138">
      <t>チホウサイ</t>
    </rPh>
    <rPh sb="138" eb="140">
      <t>ショウカン</t>
    </rPh>
    <rPh sb="140" eb="141">
      <t>キン</t>
    </rPh>
    <rPh sb="146" eb="148">
      <t>サンテイ</t>
    </rPh>
    <rPh sb="152" eb="154">
      <t>カキ</t>
    </rPh>
    <rPh sb="319" eb="321">
      <t>サンテイ</t>
    </rPh>
    <rPh sb="321" eb="323">
      <t>ホウホウ</t>
    </rPh>
    <rPh sb="334" eb="336">
      <t>ケイサイ</t>
    </rPh>
    <rPh sb="338" eb="339">
      <t>アタイ</t>
    </rPh>
    <rPh sb="348" eb="350">
      <t>リョウキン</t>
    </rPh>
    <rPh sb="350" eb="352">
      <t>カイテイ</t>
    </rPh>
    <rPh sb="353" eb="355">
      <t>エイキョウ</t>
    </rPh>
    <rPh sb="365" eb="367">
      <t>ジャッカン</t>
    </rPh>
    <rPh sb="367" eb="369">
      <t>ゾウカ</t>
    </rPh>
    <rPh sb="373" eb="376">
      <t>チホウサイ</t>
    </rPh>
    <rPh sb="376" eb="378">
      <t>ショウカン</t>
    </rPh>
    <rPh sb="378" eb="379">
      <t>キン</t>
    </rPh>
    <rPh sb="380" eb="382">
      <t>ゾウカ</t>
    </rPh>
    <rPh sb="382" eb="383">
      <t>トウ</t>
    </rPh>
    <rPh sb="387" eb="389">
      <t>ネンネン</t>
    </rPh>
    <rPh sb="389" eb="390">
      <t>ビ</t>
    </rPh>
    <rPh sb="391" eb="393">
      <t>ケイコウ</t>
    </rPh>
    <rPh sb="405" eb="408">
      <t>チホウサイ</t>
    </rPh>
    <rPh sb="408" eb="411">
      <t>ショウカンキン</t>
    </rPh>
    <rPh sb="412" eb="414">
      <t>ゾウカ</t>
    </rPh>
    <rPh sb="414" eb="415">
      <t>トウ</t>
    </rPh>
    <rPh sb="416" eb="418">
      <t>エイキョウ</t>
    </rPh>
    <rPh sb="422" eb="424">
      <t>キギョウ</t>
    </rPh>
    <rPh sb="424" eb="425">
      <t>サイ</t>
    </rPh>
    <rPh sb="425" eb="427">
      <t>ザンダカ</t>
    </rPh>
    <rPh sb="428" eb="430">
      <t>ゲンショウ</t>
    </rPh>
    <rPh sb="435" eb="437">
      <t>トウガイ</t>
    </rPh>
    <rPh sb="437" eb="438">
      <t>チ</t>
    </rPh>
    <rPh sb="439" eb="441">
      <t>ゲンショウ</t>
    </rPh>
    <rPh sb="441" eb="443">
      <t>ケイコウ</t>
    </rPh>
    <rPh sb="447" eb="449">
      <t>ルイジ</t>
    </rPh>
    <rPh sb="449" eb="451">
      <t>ダンタイ</t>
    </rPh>
    <rPh sb="452" eb="454">
      <t>ヒカク</t>
    </rPh>
    <rPh sb="457" eb="458">
      <t>ヒク</t>
    </rPh>
    <rPh sb="459" eb="460">
      <t>アタイ</t>
    </rPh>
    <rPh sb="466" eb="467">
      <t>オヨ</t>
    </rPh>
    <rPh sb="475" eb="477">
      <t>キンネン</t>
    </rPh>
    <rPh sb="477" eb="478">
      <t>オオ</t>
    </rPh>
    <rPh sb="480" eb="482">
      <t>ヘンカ</t>
    </rPh>
    <rPh sb="482" eb="484">
      <t>ヨウイン</t>
    </rPh>
    <rPh sb="485" eb="486">
      <t>ナ</t>
    </rPh>
    <rPh sb="487" eb="489">
      <t>ヨコバ</t>
    </rPh>
    <rPh sb="490" eb="492">
      <t>ジョウキョウ</t>
    </rPh>
    <rPh sb="496" eb="498">
      <t>ルイジ</t>
    </rPh>
    <rPh sb="498" eb="500">
      <t>ダンタイ</t>
    </rPh>
    <rPh sb="502" eb="504">
      <t>ヒカク</t>
    </rPh>
    <rPh sb="509" eb="510">
      <t>オオ</t>
    </rPh>
    <rPh sb="512" eb="513">
      <t>サ</t>
    </rPh>
    <rPh sb="525" eb="527">
      <t>ショリ</t>
    </rPh>
    <rPh sb="527" eb="529">
      <t>シセツ</t>
    </rPh>
    <rPh sb="530" eb="531">
      <t>ナ</t>
    </rPh>
    <rPh sb="534" eb="536">
      <t>ガイトウ</t>
    </rPh>
    <rPh sb="547" eb="549">
      <t>ゲスイ</t>
    </rPh>
    <rPh sb="549" eb="550">
      <t>ドウ</t>
    </rPh>
    <rPh sb="550" eb="552">
      <t>コウジ</t>
    </rPh>
    <rPh sb="555" eb="557">
      <t>セイビ</t>
    </rPh>
    <rPh sb="557" eb="558">
      <t>リツ</t>
    </rPh>
    <rPh sb="559" eb="561">
      <t>コウジョウ</t>
    </rPh>
    <rPh sb="563" eb="565">
      <t>スイセン</t>
    </rPh>
    <rPh sb="565" eb="567">
      <t>ベンジョ</t>
    </rPh>
    <rPh sb="567" eb="569">
      <t>カイゾウ</t>
    </rPh>
    <rPh sb="569" eb="570">
      <t>ヒ</t>
    </rPh>
    <rPh sb="570" eb="572">
      <t>ジョセイ</t>
    </rPh>
    <rPh sb="572" eb="574">
      <t>セイド</t>
    </rPh>
    <rPh sb="575" eb="577">
      <t>カツヨウ</t>
    </rPh>
    <rPh sb="581" eb="584">
      <t>スイセンカ</t>
    </rPh>
    <rPh sb="584" eb="586">
      <t>ジンコウ</t>
    </rPh>
    <rPh sb="587" eb="589">
      <t>ネンネン</t>
    </rPh>
    <rPh sb="589" eb="591">
      <t>ゾウカ</t>
    </rPh>
    <rPh sb="596" eb="598">
      <t>ルイジ</t>
    </rPh>
    <rPh sb="598" eb="600">
      <t>ダンタイ</t>
    </rPh>
    <rPh sb="609" eb="610">
      <t>タカ</t>
    </rPh>
    <rPh sb="611" eb="613">
      <t>スウチ</t>
    </rPh>
    <phoneticPr fontId="4"/>
  </si>
  <si>
    <t>　一般会計からの基準外繰入金を得ており、下水道使用料のみでは下水道事業費を賄うことが出来ない状況である。今後、繰入金については基準内に留めるよう、維持管理費等の費用削減や下水道使用料の見直し等により、改善して参りたい。
　ポンプ場施設や管渠等の下水道施設については、老朽化対策のためストックマネジメント計画を策定中であり、その後本格的に更新工事を実施する予定である。
　そういった中、今後、安定経営を進めていくためにも、現在、地方公営企業法の適用に向け準備に取組んでおり、また平成32年度には経営戦略の策定等を進め、効率的な経営を進めて参りたい。</t>
    <rPh sb="20" eb="23">
      <t>ゲスイドウ</t>
    </rPh>
    <rPh sb="23" eb="25">
      <t>シヨウ</t>
    </rPh>
    <rPh sb="25" eb="26">
      <t>リョウ</t>
    </rPh>
    <rPh sb="30" eb="33">
      <t>ゲスイドウ</t>
    </rPh>
    <rPh sb="33" eb="35">
      <t>ジギョウ</t>
    </rPh>
    <rPh sb="35" eb="36">
      <t>ヒ</t>
    </rPh>
    <rPh sb="37" eb="38">
      <t>マカナ</t>
    </rPh>
    <rPh sb="42" eb="44">
      <t>デキ</t>
    </rPh>
    <rPh sb="46" eb="48">
      <t>ジョウキョウ</t>
    </rPh>
    <rPh sb="52" eb="54">
      <t>コンゴ</t>
    </rPh>
    <rPh sb="55" eb="57">
      <t>クリイレ</t>
    </rPh>
    <rPh sb="57" eb="58">
      <t>キン</t>
    </rPh>
    <rPh sb="63" eb="66">
      <t>キジュンナイ</t>
    </rPh>
    <rPh sb="67" eb="68">
      <t>トド</t>
    </rPh>
    <rPh sb="73" eb="75">
      <t>イジ</t>
    </rPh>
    <rPh sb="75" eb="77">
      <t>カンリ</t>
    </rPh>
    <rPh sb="77" eb="79">
      <t>ヒトウ</t>
    </rPh>
    <rPh sb="80" eb="82">
      <t>ヒヨウ</t>
    </rPh>
    <rPh sb="82" eb="84">
      <t>サクゲン</t>
    </rPh>
    <rPh sb="85" eb="88">
      <t>ゲスイドウ</t>
    </rPh>
    <rPh sb="88" eb="90">
      <t>シヨウ</t>
    </rPh>
    <rPh sb="90" eb="91">
      <t>リョウ</t>
    </rPh>
    <rPh sb="92" eb="94">
      <t>ミナオ</t>
    </rPh>
    <rPh sb="95" eb="96">
      <t>トウ</t>
    </rPh>
    <rPh sb="100" eb="102">
      <t>カイゼン</t>
    </rPh>
    <rPh sb="104" eb="105">
      <t>マイ</t>
    </rPh>
    <rPh sb="114" eb="115">
      <t>ジョウ</t>
    </rPh>
    <rPh sb="115" eb="117">
      <t>シセツ</t>
    </rPh>
    <rPh sb="118" eb="119">
      <t>カン</t>
    </rPh>
    <rPh sb="119" eb="120">
      <t>キョ</t>
    </rPh>
    <rPh sb="120" eb="121">
      <t>トウ</t>
    </rPh>
    <rPh sb="122" eb="125">
      <t>ゲスイドウ</t>
    </rPh>
    <rPh sb="125" eb="127">
      <t>シセツ</t>
    </rPh>
    <rPh sb="133" eb="136">
      <t>ロウキュウカ</t>
    </rPh>
    <rPh sb="136" eb="138">
      <t>タイサク</t>
    </rPh>
    <rPh sb="151" eb="153">
      <t>ケイカク</t>
    </rPh>
    <rPh sb="154" eb="156">
      <t>サクテイ</t>
    </rPh>
    <rPh sb="156" eb="157">
      <t>チュウ</t>
    </rPh>
    <rPh sb="163" eb="164">
      <t>ゴ</t>
    </rPh>
    <rPh sb="164" eb="166">
      <t>ホンカク</t>
    </rPh>
    <rPh sb="166" eb="167">
      <t>テキ</t>
    </rPh>
    <rPh sb="168" eb="170">
      <t>コウシン</t>
    </rPh>
    <rPh sb="170" eb="172">
      <t>コウジ</t>
    </rPh>
    <rPh sb="173" eb="175">
      <t>ジッシ</t>
    </rPh>
    <rPh sb="177" eb="179">
      <t>ヨテイ</t>
    </rPh>
    <rPh sb="190" eb="191">
      <t>ナカ</t>
    </rPh>
    <rPh sb="192" eb="194">
      <t>コンゴ</t>
    </rPh>
    <rPh sb="195" eb="197">
      <t>アンテイ</t>
    </rPh>
    <rPh sb="197" eb="199">
      <t>ケイエイ</t>
    </rPh>
    <rPh sb="200" eb="201">
      <t>スス</t>
    </rPh>
    <rPh sb="210" eb="212">
      <t>ゲンザイ</t>
    </rPh>
    <rPh sb="213" eb="215">
      <t>チホウ</t>
    </rPh>
    <rPh sb="215" eb="217">
      <t>コウエイ</t>
    </rPh>
    <rPh sb="217" eb="219">
      <t>キギョウ</t>
    </rPh>
    <rPh sb="219" eb="220">
      <t>ホウ</t>
    </rPh>
    <rPh sb="221" eb="223">
      <t>テキヨウ</t>
    </rPh>
    <rPh sb="224" eb="225">
      <t>ム</t>
    </rPh>
    <rPh sb="226" eb="228">
      <t>ジュンビ</t>
    </rPh>
    <rPh sb="229" eb="231">
      <t>トリク</t>
    </rPh>
    <rPh sb="238" eb="240">
      <t>ヘイセイ</t>
    </rPh>
    <rPh sb="242" eb="244">
      <t>ネンド</t>
    </rPh>
    <rPh sb="246" eb="248">
      <t>ケイエイ</t>
    </rPh>
    <rPh sb="248" eb="250">
      <t>センリャク</t>
    </rPh>
    <rPh sb="251" eb="253">
      <t>サクテイ</t>
    </rPh>
    <rPh sb="253" eb="254">
      <t>トウ</t>
    </rPh>
    <rPh sb="255" eb="256">
      <t>スス</t>
    </rPh>
    <rPh sb="258" eb="260">
      <t>コウリツ</t>
    </rPh>
    <rPh sb="260" eb="261">
      <t>テキ</t>
    </rPh>
    <rPh sb="262" eb="264">
      <t>ケイエイ</t>
    </rPh>
    <rPh sb="265" eb="266">
      <t>スス</t>
    </rPh>
    <rPh sb="268" eb="269">
      <t>マイ</t>
    </rPh>
    <phoneticPr fontId="4"/>
  </si>
  <si>
    <t>　本市が管理してきた区域については、平成2年より供用開始のため、管渠更新の必要はなく、管渠の老朽化対策を講じていない。
　一方、泉北環境整備施設組合から移管を受けた区域については、昭和43年より供用開始しており、平成26年度に長寿命化計画を作成し、平成27、28年度と管渠の改築工事に取り組んだ。
　平成29年度の管渠改善率は0.00となっているが、平成26年度策定の長寿命化計画に基づく管渠更新工事は平成28年度に完了したためである。平成29年度から平成31年度の3ヵ年でストックマネジメント計画を策定中であり、策定後に本計画に基づき管渠更新工事を引き続き進めていく予定である。</t>
    <rPh sb="1" eb="2">
      <t>ホン</t>
    </rPh>
    <rPh sb="2" eb="3">
      <t>シ</t>
    </rPh>
    <rPh sb="4" eb="6">
      <t>カンリ</t>
    </rPh>
    <rPh sb="10" eb="12">
      <t>クイキ</t>
    </rPh>
    <rPh sb="18" eb="20">
      <t>ヘイセイ</t>
    </rPh>
    <rPh sb="21" eb="22">
      <t>ネン</t>
    </rPh>
    <rPh sb="24" eb="26">
      <t>キョウヨウ</t>
    </rPh>
    <rPh sb="26" eb="28">
      <t>カイシ</t>
    </rPh>
    <rPh sb="32" eb="33">
      <t>カン</t>
    </rPh>
    <rPh sb="33" eb="34">
      <t>キョ</t>
    </rPh>
    <rPh sb="34" eb="36">
      <t>コウシン</t>
    </rPh>
    <rPh sb="37" eb="39">
      <t>ヒツヨウ</t>
    </rPh>
    <rPh sb="43" eb="44">
      <t>カン</t>
    </rPh>
    <rPh sb="44" eb="45">
      <t>キョ</t>
    </rPh>
    <rPh sb="46" eb="49">
      <t>ロウキュウカ</t>
    </rPh>
    <rPh sb="49" eb="51">
      <t>タイサク</t>
    </rPh>
    <rPh sb="52" eb="53">
      <t>コウ</t>
    </rPh>
    <rPh sb="61" eb="63">
      <t>イッポウ</t>
    </rPh>
    <rPh sb="64" eb="66">
      <t>センボク</t>
    </rPh>
    <rPh sb="66" eb="68">
      <t>カンキョウ</t>
    </rPh>
    <rPh sb="68" eb="70">
      <t>セイビ</t>
    </rPh>
    <rPh sb="70" eb="72">
      <t>シセツ</t>
    </rPh>
    <rPh sb="72" eb="74">
      <t>クミアイ</t>
    </rPh>
    <rPh sb="76" eb="78">
      <t>イカン</t>
    </rPh>
    <rPh sb="79" eb="80">
      <t>ウ</t>
    </rPh>
    <rPh sb="82" eb="84">
      <t>クイキ</t>
    </rPh>
    <rPh sb="90" eb="92">
      <t>ショウワ</t>
    </rPh>
    <rPh sb="94" eb="95">
      <t>ネン</t>
    </rPh>
    <rPh sb="97" eb="99">
      <t>キョウヨウ</t>
    </rPh>
    <rPh sb="99" eb="101">
      <t>カイシ</t>
    </rPh>
    <rPh sb="106" eb="108">
      <t>ヘイセイ</t>
    </rPh>
    <rPh sb="110" eb="112">
      <t>ネンド</t>
    </rPh>
    <rPh sb="113" eb="114">
      <t>チョウ</t>
    </rPh>
    <rPh sb="114" eb="117">
      <t>ジュミョウカ</t>
    </rPh>
    <rPh sb="117" eb="119">
      <t>ケイカク</t>
    </rPh>
    <rPh sb="120" eb="122">
      <t>サクセイ</t>
    </rPh>
    <rPh sb="124" eb="126">
      <t>ヘイセイ</t>
    </rPh>
    <rPh sb="132" eb="133">
      <t>ド</t>
    </rPh>
    <rPh sb="134" eb="135">
      <t>カン</t>
    </rPh>
    <rPh sb="135" eb="136">
      <t>キョ</t>
    </rPh>
    <rPh sb="137" eb="139">
      <t>カイチク</t>
    </rPh>
    <rPh sb="150" eb="152">
      <t>ヘイセイ</t>
    </rPh>
    <rPh sb="154" eb="156">
      <t>ネンド</t>
    </rPh>
    <rPh sb="157" eb="158">
      <t>カン</t>
    </rPh>
    <rPh sb="158" eb="159">
      <t>キョ</t>
    </rPh>
    <rPh sb="159" eb="161">
      <t>カイゼン</t>
    </rPh>
    <rPh sb="161" eb="162">
      <t>リツ</t>
    </rPh>
    <rPh sb="175" eb="177">
      <t>ヘイセイ</t>
    </rPh>
    <rPh sb="179" eb="181">
      <t>ネンド</t>
    </rPh>
    <rPh sb="181" eb="183">
      <t>サクテイ</t>
    </rPh>
    <rPh sb="184" eb="185">
      <t>チョウ</t>
    </rPh>
    <rPh sb="185" eb="188">
      <t>ジュミョウカ</t>
    </rPh>
    <rPh sb="188" eb="190">
      <t>ケイカク</t>
    </rPh>
    <rPh sb="191" eb="192">
      <t>モト</t>
    </rPh>
    <rPh sb="194" eb="195">
      <t>カン</t>
    </rPh>
    <rPh sb="195" eb="196">
      <t>キョ</t>
    </rPh>
    <rPh sb="196" eb="198">
      <t>コウシン</t>
    </rPh>
    <rPh sb="198" eb="200">
      <t>コウジ</t>
    </rPh>
    <rPh sb="201" eb="203">
      <t>ヘイセイ</t>
    </rPh>
    <rPh sb="205" eb="207">
      <t>ネンド</t>
    </rPh>
    <rPh sb="208" eb="210">
      <t>カンリョウ</t>
    </rPh>
    <rPh sb="247" eb="249">
      <t>ケイカク</t>
    </rPh>
    <rPh sb="250" eb="252">
      <t>サクテイ</t>
    </rPh>
    <rPh sb="252" eb="253">
      <t>チュウ</t>
    </rPh>
    <rPh sb="261" eb="262">
      <t>ホン</t>
    </rPh>
    <rPh sb="262" eb="264">
      <t>ケイカク</t>
    </rPh>
    <rPh sb="265" eb="266">
      <t>モト</t>
    </rPh>
    <rPh sb="268" eb="269">
      <t>カン</t>
    </rPh>
    <rPh sb="269" eb="270">
      <t>キョ</t>
    </rPh>
    <rPh sb="270" eb="272">
      <t>コウシン</t>
    </rPh>
    <rPh sb="275" eb="276">
      <t>ヒ</t>
    </rPh>
    <rPh sb="277" eb="278">
      <t>ツヅ</t>
    </rPh>
    <rPh sb="284" eb="28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</si>
</sst>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0.28999999999999998</c:v>
                </c:pt>
                <c:pt idx="3" formatCode="#,##0.00;&quot;△&quot;#,##0.00;&quot;-&quot;">
                  <c:v>0.09</c:v>
                </c:pt>
                <c:pt idx="4">
                  <c:v>0</c:v>
                </c:pt>
              </c:numCache>
            </c:numRef>
          </c:val>
          <c:extLst>
            <c:ext xmlns:c16="http://schemas.microsoft.com/office/drawing/2014/chart" uri="{C3380CC4-5D6E-409C-BE32-E72D297353CC}">
              <c16:uniqueId val="{00000000-A12C-43A5-96AF-C45BEE473993}"/>
            </c:ext>
          </c:extLst>
        </c:ser>
        <c:dLbls>
          <c:showLegendKey val="0"/>
          <c:showVal val="0"/>
          <c:showCatName val="0"/>
          <c:showSerName val="0"/>
          <c:showPercent val="0"/>
          <c:showBubbleSize val="0"/>
        </c:dLbls>
        <c:gapWidth val="150"/>
        <c:axId val="78179712"/>
        <c:axId val="802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0.04</c:v>
                </c:pt>
                <c:pt idx="3" formatCode="#,##0.00;&quot;△&quot;#,##0.00;&quot;-&quot;">
                  <c:v>0.01</c:v>
                </c:pt>
                <c:pt idx="4" formatCode="#,##0.00;&quot;△&quot;#,##0.00;&quot;-&quot;">
                  <c:v>0.08</c:v>
                </c:pt>
              </c:numCache>
            </c:numRef>
          </c:val>
          <c:smooth val="0"/>
          <c:extLst>
            <c:ext xmlns:c16="http://schemas.microsoft.com/office/drawing/2014/chart" uri="{C3380CC4-5D6E-409C-BE32-E72D297353CC}">
              <c16:uniqueId val="{00000001-A12C-43A5-96AF-C45BEE473993}"/>
            </c:ext>
          </c:extLst>
        </c:ser>
        <c:dLbls>
          <c:showLegendKey val="0"/>
          <c:showVal val="0"/>
          <c:showCatName val="0"/>
          <c:showSerName val="0"/>
          <c:showPercent val="0"/>
          <c:showBubbleSize val="0"/>
        </c:dLbls>
        <c:marker val="1"/>
        <c:smooth val="0"/>
        <c:axId val="78179712"/>
        <c:axId val="80287232"/>
      </c:lineChart>
      <c:dateAx>
        <c:axId val="78179712"/>
        <c:scaling>
          <c:orientation val="minMax"/>
        </c:scaling>
        <c:delete val="1"/>
        <c:axPos val="b"/>
        <c:numFmt formatCode="ge" sourceLinked="1"/>
        <c:majorTickMark val="none"/>
        <c:minorTickMark val="none"/>
        <c:tickLblPos val="none"/>
        <c:crossAx val="80287232"/>
        <c:crosses val="autoZero"/>
        <c:auto val="1"/>
        <c:lblOffset val="100"/>
        <c:baseTimeUnit val="years"/>
      </c:dateAx>
      <c:valAx>
        <c:axId val="802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19-4B11-B80C-44F16D08B7B6}"/>
            </c:ext>
          </c:extLst>
        </c:ser>
        <c:dLbls>
          <c:showLegendKey val="0"/>
          <c:showVal val="0"/>
          <c:showCatName val="0"/>
          <c:showSerName val="0"/>
          <c:showPercent val="0"/>
          <c:showBubbleSize val="0"/>
        </c:dLbls>
        <c:gapWidth val="150"/>
        <c:axId val="85761024"/>
        <c:axId val="857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19-4B11-B80C-44F16D08B7B6}"/>
            </c:ext>
          </c:extLst>
        </c:ser>
        <c:dLbls>
          <c:showLegendKey val="0"/>
          <c:showVal val="0"/>
          <c:showCatName val="0"/>
          <c:showSerName val="0"/>
          <c:showPercent val="0"/>
          <c:showBubbleSize val="0"/>
        </c:dLbls>
        <c:marker val="1"/>
        <c:smooth val="0"/>
        <c:axId val="85761024"/>
        <c:axId val="85767296"/>
      </c:lineChart>
      <c:dateAx>
        <c:axId val="85761024"/>
        <c:scaling>
          <c:orientation val="minMax"/>
        </c:scaling>
        <c:delete val="1"/>
        <c:axPos val="b"/>
        <c:numFmt formatCode="ge" sourceLinked="1"/>
        <c:majorTickMark val="none"/>
        <c:minorTickMark val="none"/>
        <c:tickLblPos val="none"/>
        <c:crossAx val="85767296"/>
        <c:crosses val="autoZero"/>
        <c:auto val="1"/>
        <c:lblOffset val="100"/>
        <c:baseTimeUnit val="years"/>
      </c:dateAx>
      <c:valAx>
        <c:axId val="857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91.73</c:v>
                </c:pt>
                <c:pt idx="1">
                  <c:v>92.3</c:v>
                </c:pt>
                <c:pt idx="2">
                  <c:v>92.59</c:v>
                </c:pt>
                <c:pt idx="3">
                  <c:v>92.8</c:v>
                </c:pt>
                <c:pt idx="4">
                  <c:v>93.77</c:v>
                </c:pt>
              </c:numCache>
            </c:numRef>
          </c:val>
          <c:extLst>
            <c:ext xmlns:c16="http://schemas.microsoft.com/office/drawing/2014/chart" uri="{C3380CC4-5D6E-409C-BE32-E72D297353CC}">
              <c16:uniqueId val="{00000000-894C-4B6D-9C5D-DC5B4FFD52E4}"/>
            </c:ext>
          </c:extLst>
        </c:ser>
        <c:dLbls>
          <c:showLegendKey val="0"/>
          <c:showVal val="0"/>
          <c:showCatName val="0"/>
          <c:showSerName val="0"/>
          <c:showPercent val="0"/>
          <c:showBubbleSize val="0"/>
        </c:dLbls>
        <c:gapWidth val="150"/>
        <c:axId val="85810560"/>
        <c:axId val="8581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90.76</c:v>
                </c:pt>
                <c:pt idx="1">
                  <c:v>91.47</c:v>
                </c:pt>
                <c:pt idx="2">
                  <c:v>89.96</c:v>
                </c:pt>
                <c:pt idx="3">
                  <c:v>89.15</c:v>
                </c:pt>
                <c:pt idx="4">
                  <c:v>89.5</c:v>
                </c:pt>
              </c:numCache>
            </c:numRef>
          </c:val>
          <c:smooth val="0"/>
          <c:extLst>
            <c:ext xmlns:c16="http://schemas.microsoft.com/office/drawing/2014/chart" uri="{C3380CC4-5D6E-409C-BE32-E72D297353CC}">
              <c16:uniqueId val="{00000001-894C-4B6D-9C5D-DC5B4FFD52E4}"/>
            </c:ext>
          </c:extLst>
        </c:ser>
        <c:dLbls>
          <c:showLegendKey val="0"/>
          <c:showVal val="0"/>
          <c:showCatName val="0"/>
          <c:showSerName val="0"/>
          <c:showPercent val="0"/>
          <c:showBubbleSize val="0"/>
        </c:dLbls>
        <c:marker val="1"/>
        <c:smooth val="0"/>
        <c:axId val="85810560"/>
        <c:axId val="85816832"/>
      </c:lineChart>
      <c:dateAx>
        <c:axId val="85810560"/>
        <c:scaling>
          <c:orientation val="minMax"/>
        </c:scaling>
        <c:delete val="1"/>
        <c:axPos val="b"/>
        <c:numFmt formatCode="ge" sourceLinked="1"/>
        <c:majorTickMark val="none"/>
        <c:minorTickMark val="none"/>
        <c:tickLblPos val="none"/>
        <c:crossAx val="85816832"/>
        <c:crosses val="autoZero"/>
        <c:auto val="1"/>
        <c:lblOffset val="100"/>
        <c:baseTimeUnit val="years"/>
      </c:dateAx>
      <c:valAx>
        <c:axId val="858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57.8</c:v>
                </c:pt>
                <c:pt idx="1">
                  <c:v>68.5</c:v>
                </c:pt>
                <c:pt idx="2">
                  <c:v>63.7</c:v>
                </c:pt>
                <c:pt idx="3">
                  <c:v>64.5</c:v>
                </c:pt>
                <c:pt idx="4">
                  <c:v>62.06</c:v>
                </c:pt>
              </c:numCache>
            </c:numRef>
          </c:val>
          <c:extLst>
            <c:ext xmlns:c16="http://schemas.microsoft.com/office/drawing/2014/chart" uri="{C3380CC4-5D6E-409C-BE32-E72D297353CC}">
              <c16:uniqueId val="{00000000-9851-48C7-A92F-6ED9BDF89055}"/>
            </c:ext>
          </c:extLst>
        </c:ser>
        <c:dLbls>
          <c:showLegendKey val="0"/>
          <c:showVal val="0"/>
          <c:showCatName val="0"/>
          <c:showSerName val="0"/>
          <c:showPercent val="0"/>
          <c:showBubbleSize val="0"/>
        </c:dLbls>
        <c:gapWidth val="150"/>
        <c:axId val="80326656"/>
        <c:axId val="803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1-48C7-A92F-6ED9BDF89055}"/>
            </c:ext>
          </c:extLst>
        </c:ser>
        <c:dLbls>
          <c:showLegendKey val="0"/>
          <c:showVal val="0"/>
          <c:showCatName val="0"/>
          <c:showSerName val="0"/>
          <c:showPercent val="0"/>
          <c:showBubbleSize val="0"/>
        </c:dLbls>
        <c:marker val="1"/>
        <c:smooth val="0"/>
        <c:axId val="80326656"/>
        <c:axId val="80328576"/>
      </c:lineChart>
      <c:dateAx>
        <c:axId val="80326656"/>
        <c:scaling>
          <c:orientation val="minMax"/>
        </c:scaling>
        <c:delete val="1"/>
        <c:axPos val="b"/>
        <c:numFmt formatCode="ge" sourceLinked="1"/>
        <c:majorTickMark val="none"/>
        <c:minorTickMark val="none"/>
        <c:tickLblPos val="none"/>
        <c:crossAx val="80328576"/>
        <c:crosses val="autoZero"/>
        <c:auto val="1"/>
        <c:lblOffset val="100"/>
        <c:baseTimeUnit val="years"/>
      </c:dateAx>
      <c:valAx>
        <c:axId val="803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6D-4A2E-8249-7ABD8BB1003A}"/>
            </c:ext>
          </c:extLst>
        </c:ser>
        <c:dLbls>
          <c:showLegendKey val="0"/>
          <c:showVal val="0"/>
          <c:showCatName val="0"/>
          <c:showSerName val="0"/>
          <c:showPercent val="0"/>
          <c:showBubbleSize val="0"/>
        </c:dLbls>
        <c:gapWidth val="150"/>
        <c:axId val="81547648"/>
        <c:axId val="815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6D-4A2E-8249-7ABD8BB1003A}"/>
            </c:ext>
          </c:extLst>
        </c:ser>
        <c:dLbls>
          <c:showLegendKey val="0"/>
          <c:showVal val="0"/>
          <c:showCatName val="0"/>
          <c:showSerName val="0"/>
          <c:showPercent val="0"/>
          <c:showBubbleSize val="0"/>
        </c:dLbls>
        <c:marker val="1"/>
        <c:smooth val="0"/>
        <c:axId val="81547648"/>
        <c:axId val="81549568"/>
      </c:lineChart>
      <c:dateAx>
        <c:axId val="81547648"/>
        <c:scaling>
          <c:orientation val="minMax"/>
        </c:scaling>
        <c:delete val="1"/>
        <c:axPos val="b"/>
        <c:numFmt formatCode="ge" sourceLinked="1"/>
        <c:majorTickMark val="none"/>
        <c:minorTickMark val="none"/>
        <c:tickLblPos val="none"/>
        <c:crossAx val="81549568"/>
        <c:crosses val="autoZero"/>
        <c:auto val="1"/>
        <c:lblOffset val="100"/>
        <c:baseTimeUnit val="years"/>
      </c:dateAx>
      <c:valAx>
        <c:axId val="815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A6-42F4-A6A2-69202B1516E5}"/>
            </c:ext>
          </c:extLst>
        </c:ser>
        <c:dLbls>
          <c:showLegendKey val="0"/>
          <c:showVal val="0"/>
          <c:showCatName val="0"/>
          <c:showSerName val="0"/>
          <c:showPercent val="0"/>
          <c:showBubbleSize val="0"/>
        </c:dLbls>
        <c:gapWidth val="150"/>
        <c:axId val="81588992"/>
        <c:axId val="815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A6-42F4-A6A2-69202B1516E5}"/>
            </c:ext>
          </c:extLst>
        </c:ser>
        <c:dLbls>
          <c:showLegendKey val="0"/>
          <c:showVal val="0"/>
          <c:showCatName val="0"/>
          <c:showSerName val="0"/>
          <c:showPercent val="0"/>
          <c:showBubbleSize val="0"/>
        </c:dLbls>
        <c:marker val="1"/>
        <c:smooth val="0"/>
        <c:axId val="81588992"/>
        <c:axId val="81590912"/>
      </c:lineChart>
      <c:dateAx>
        <c:axId val="81588992"/>
        <c:scaling>
          <c:orientation val="minMax"/>
        </c:scaling>
        <c:delete val="1"/>
        <c:axPos val="b"/>
        <c:numFmt formatCode="ge" sourceLinked="1"/>
        <c:majorTickMark val="none"/>
        <c:minorTickMark val="none"/>
        <c:tickLblPos val="none"/>
        <c:crossAx val="81590912"/>
        <c:crosses val="autoZero"/>
        <c:auto val="1"/>
        <c:lblOffset val="100"/>
        <c:baseTimeUnit val="years"/>
      </c:dateAx>
      <c:valAx>
        <c:axId val="815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C3-46CE-9EDC-F186E6C83FB1}"/>
            </c:ext>
          </c:extLst>
        </c:ser>
        <c:dLbls>
          <c:showLegendKey val="0"/>
          <c:showVal val="0"/>
          <c:showCatName val="0"/>
          <c:showSerName val="0"/>
          <c:showPercent val="0"/>
          <c:showBubbleSize val="0"/>
        </c:dLbls>
        <c:gapWidth val="150"/>
        <c:axId val="84196352"/>
        <c:axId val="842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C3-46CE-9EDC-F186E6C83FB1}"/>
            </c:ext>
          </c:extLst>
        </c:ser>
        <c:dLbls>
          <c:showLegendKey val="0"/>
          <c:showVal val="0"/>
          <c:showCatName val="0"/>
          <c:showSerName val="0"/>
          <c:showPercent val="0"/>
          <c:showBubbleSize val="0"/>
        </c:dLbls>
        <c:marker val="1"/>
        <c:smooth val="0"/>
        <c:axId val="84196352"/>
        <c:axId val="84210816"/>
      </c:lineChart>
      <c:dateAx>
        <c:axId val="84196352"/>
        <c:scaling>
          <c:orientation val="minMax"/>
        </c:scaling>
        <c:delete val="1"/>
        <c:axPos val="b"/>
        <c:numFmt formatCode="ge" sourceLinked="1"/>
        <c:majorTickMark val="none"/>
        <c:minorTickMark val="none"/>
        <c:tickLblPos val="none"/>
        <c:crossAx val="84210816"/>
        <c:crosses val="autoZero"/>
        <c:auto val="1"/>
        <c:lblOffset val="100"/>
        <c:baseTimeUnit val="years"/>
      </c:dateAx>
      <c:valAx>
        <c:axId val="842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D6-4A9E-A39E-ACCC3E7BEE51}"/>
            </c:ext>
          </c:extLst>
        </c:ser>
        <c:dLbls>
          <c:showLegendKey val="0"/>
          <c:showVal val="0"/>
          <c:showCatName val="0"/>
          <c:showSerName val="0"/>
          <c:showPercent val="0"/>
          <c:showBubbleSize val="0"/>
        </c:dLbls>
        <c:gapWidth val="150"/>
        <c:axId val="85557248"/>
        <c:axId val="855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D6-4A9E-A39E-ACCC3E7BEE51}"/>
            </c:ext>
          </c:extLst>
        </c:ser>
        <c:dLbls>
          <c:showLegendKey val="0"/>
          <c:showVal val="0"/>
          <c:showCatName val="0"/>
          <c:showSerName val="0"/>
          <c:showPercent val="0"/>
          <c:showBubbleSize val="0"/>
        </c:dLbls>
        <c:marker val="1"/>
        <c:smooth val="0"/>
        <c:axId val="85557248"/>
        <c:axId val="85559168"/>
      </c:lineChart>
      <c:dateAx>
        <c:axId val="85557248"/>
        <c:scaling>
          <c:orientation val="minMax"/>
        </c:scaling>
        <c:delete val="1"/>
        <c:axPos val="b"/>
        <c:numFmt formatCode="ge" sourceLinked="1"/>
        <c:majorTickMark val="none"/>
        <c:minorTickMark val="none"/>
        <c:tickLblPos val="none"/>
        <c:crossAx val="85559168"/>
        <c:crosses val="autoZero"/>
        <c:auto val="1"/>
        <c:lblOffset val="100"/>
        <c:baseTimeUnit val="years"/>
      </c:dateAx>
      <c:valAx>
        <c:axId val="855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1009.01</c:v>
                </c:pt>
                <c:pt idx="1">
                  <c:v>661.73</c:v>
                </c:pt>
                <c:pt idx="2">
                  <c:v>988.27</c:v>
                </c:pt>
                <c:pt idx="3">
                  <c:v>815.85</c:v>
                </c:pt>
                <c:pt idx="4">
                  <c:v>700.58</c:v>
                </c:pt>
              </c:numCache>
            </c:numRef>
          </c:val>
          <c:extLst>
            <c:ext xmlns:c16="http://schemas.microsoft.com/office/drawing/2014/chart" uri="{C3380CC4-5D6E-409C-BE32-E72D297353CC}">
              <c16:uniqueId val="{00000000-6586-4F28-AAEB-30AC7C253C7C}"/>
            </c:ext>
          </c:extLst>
        </c:ser>
        <c:dLbls>
          <c:showLegendKey val="0"/>
          <c:showVal val="0"/>
          <c:showCatName val="0"/>
          <c:showSerName val="0"/>
          <c:showPercent val="0"/>
          <c:showBubbleSize val="0"/>
        </c:dLbls>
        <c:gapWidth val="150"/>
        <c:axId val="85586304"/>
        <c:axId val="8558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1252.27</c:v>
                </c:pt>
                <c:pt idx="1">
                  <c:v>1186.53</c:v>
                </c:pt>
                <c:pt idx="2">
                  <c:v>1378.57</c:v>
                </c:pt>
                <c:pt idx="3">
                  <c:v>1461.84</c:v>
                </c:pt>
                <c:pt idx="4">
                  <c:v>1367.44</c:v>
                </c:pt>
              </c:numCache>
            </c:numRef>
          </c:val>
          <c:smooth val="0"/>
          <c:extLst>
            <c:ext xmlns:c16="http://schemas.microsoft.com/office/drawing/2014/chart" uri="{C3380CC4-5D6E-409C-BE32-E72D297353CC}">
              <c16:uniqueId val="{00000001-6586-4F28-AAEB-30AC7C253C7C}"/>
            </c:ext>
          </c:extLst>
        </c:ser>
        <c:dLbls>
          <c:showLegendKey val="0"/>
          <c:showVal val="0"/>
          <c:showCatName val="0"/>
          <c:showSerName val="0"/>
          <c:showPercent val="0"/>
          <c:showBubbleSize val="0"/>
        </c:dLbls>
        <c:marker val="1"/>
        <c:smooth val="0"/>
        <c:axId val="85586304"/>
        <c:axId val="85588224"/>
      </c:lineChart>
      <c:dateAx>
        <c:axId val="85586304"/>
        <c:scaling>
          <c:orientation val="minMax"/>
        </c:scaling>
        <c:delete val="1"/>
        <c:axPos val="b"/>
        <c:numFmt formatCode="ge" sourceLinked="1"/>
        <c:majorTickMark val="none"/>
        <c:minorTickMark val="none"/>
        <c:tickLblPos val="none"/>
        <c:crossAx val="85588224"/>
        <c:crosses val="autoZero"/>
        <c:auto val="1"/>
        <c:lblOffset val="100"/>
        <c:baseTimeUnit val="years"/>
      </c:dateAx>
      <c:valAx>
        <c:axId val="855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98.14</c:v>
                </c:pt>
                <c:pt idx="1">
                  <c:v>121.82</c:v>
                </c:pt>
                <c:pt idx="2">
                  <c:v>92.53</c:v>
                </c:pt>
                <c:pt idx="3">
                  <c:v>93.26</c:v>
                </c:pt>
                <c:pt idx="4">
                  <c:v>91.19</c:v>
                </c:pt>
              </c:numCache>
            </c:numRef>
          </c:val>
          <c:extLst>
            <c:ext xmlns:c16="http://schemas.microsoft.com/office/drawing/2014/chart" uri="{C3380CC4-5D6E-409C-BE32-E72D297353CC}">
              <c16:uniqueId val="{00000000-0E7A-4D20-BBD8-939626BD5A85}"/>
            </c:ext>
          </c:extLst>
        </c:ser>
        <c:dLbls>
          <c:showLegendKey val="0"/>
          <c:showVal val="0"/>
          <c:showCatName val="0"/>
          <c:showSerName val="0"/>
          <c:showPercent val="0"/>
          <c:showBubbleSize val="0"/>
        </c:dLbls>
        <c:gapWidth val="150"/>
        <c:axId val="85627648"/>
        <c:axId val="8562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79.45</c:v>
                </c:pt>
                <c:pt idx="1">
                  <c:v>86.66</c:v>
                </c:pt>
                <c:pt idx="2">
                  <c:v>89.95</c:v>
                </c:pt>
                <c:pt idx="3">
                  <c:v>91.59</c:v>
                </c:pt>
                <c:pt idx="4">
                  <c:v>86.04</c:v>
                </c:pt>
              </c:numCache>
            </c:numRef>
          </c:val>
          <c:smooth val="0"/>
          <c:extLst>
            <c:ext xmlns:c16="http://schemas.microsoft.com/office/drawing/2014/chart" uri="{C3380CC4-5D6E-409C-BE32-E72D297353CC}">
              <c16:uniqueId val="{00000001-0E7A-4D20-BBD8-939626BD5A85}"/>
            </c:ext>
          </c:extLst>
        </c:ser>
        <c:dLbls>
          <c:showLegendKey val="0"/>
          <c:showVal val="0"/>
          <c:showCatName val="0"/>
          <c:showSerName val="0"/>
          <c:showPercent val="0"/>
          <c:showBubbleSize val="0"/>
        </c:dLbls>
        <c:marker val="1"/>
        <c:smooth val="0"/>
        <c:axId val="85627648"/>
        <c:axId val="85629568"/>
      </c:lineChart>
      <c:dateAx>
        <c:axId val="85627648"/>
        <c:scaling>
          <c:orientation val="minMax"/>
        </c:scaling>
        <c:delete val="1"/>
        <c:axPos val="b"/>
        <c:numFmt formatCode="ge" sourceLinked="1"/>
        <c:majorTickMark val="none"/>
        <c:minorTickMark val="none"/>
        <c:tickLblPos val="none"/>
        <c:crossAx val="85629568"/>
        <c:crosses val="autoZero"/>
        <c:auto val="1"/>
        <c:lblOffset val="100"/>
        <c:baseTimeUnit val="years"/>
      </c:dateAx>
      <c:valAx>
        <c:axId val="856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150.04</c:v>
                </c:pt>
                <c:pt idx="1">
                  <c:v>120.79</c:v>
                </c:pt>
                <c:pt idx="2">
                  <c:v>163.83000000000001</c:v>
                </c:pt>
                <c:pt idx="3">
                  <c:v>163.98</c:v>
                </c:pt>
                <c:pt idx="4">
                  <c:v>168.04</c:v>
                </c:pt>
              </c:numCache>
            </c:numRef>
          </c:val>
          <c:extLst>
            <c:ext xmlns:c16="http://schemas.microsoft.com/office/drawing/2014/chart" uri="{C3380CC4-5D6E-409C-BE32-E72D297353CC}">
              <c16:uniqueId val="{00000000-1DD8-435E-BF2B-5DF57F351D4B}"/>
            </c:ext>
          </c:extLst>
        </c:ser>
        <c:dLbls>
          <c:showLegendKey val="0"/>
          <c:showVal val="0"/>
          <c:showCatName val="0"/>
          <c:showSerName val="0"/>
          <c:showPercent val="0"/>
          <c:showBubbleSize val="0"/>
        </c:dLbls>
        <c:gapWidth val="150"/>
        <c:axId val="85645952"/>
        <c:axId val="857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162.63</c:v>
                </c:pt>
                <c:pt idx="1">
                  <c:v>151.65</c:v>
                </c:pt>
                <c:pt idx="2">
                  <c:v>150.88</c:v>
                </c:pt>
                <c:pt idx="3">
                  <c:v>148.1</c:v>
                </c:pt>
                <c:pt idx="4">
                  <c:v>150.41999999999999</c:v>
                </c:pt>
              </c:numCache>
            </c:numRef>
          </c:val>
          <c:smooth val="0"/>
          <c:extLst>
            <c:ext xmlns:c16="http://schemas.microsoft.com/office/drawing/2014/chart" uri="{C3380CC4-5D6E-409C-BE32-E72D297353CC}">
              <c16:uniqueId val="{00000001-1DD8-435E-BF2B-5DF57F351D4B}"/>
            </c:ext>
          </c:extLst>
        </c:ser>
        <c:dLbls>
          <c:showLegendKey val="0"/>
          <c:showVal val="0"/>
          <c:showCatName val="0"/>
          <c:showSerName val="0"/>
          <c:showPercent val="0"/>
          <c:showBubbleSize val="0"/>
        </c:dLbls>
        <c:marker val="1"/>
        <c:smooth val="0"/>
        <c:axId val="85645952"/>
        <c:axId val="85725952"/>
      </c:lineChart>
      <c:dateAx>
        <c:axId val="85645952"/>
        <c:scaling>
          <c:orientation val="minMax"/>
        </c:scaling>
        <c:delete val="1"/>
        <c:axPos val="b"/>
        <c:numFmt formatCode="ge" sourceLinked="1"/>
        <c:majorTickMark val="none"/>
        <c:minorTickMark val="none"/>
        <c:tickLblPos val="none"/>
        <c:crossAx val="85725952"/>
        <c:crosses val="autoZero"/>
        <c:auto val="1"/>
        <c:lblOffset val="100"/>
        <c:baseTimeUnit val="years"/>
      </c:dateAx>
      <c:valAx>
        <c:axId val="857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高石市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Bb2</v>
      </c>
      <c r="X8" s="71"/>
      <c r="Y8" s="71"/>
      <c r="Z8" s="71"/>
      <c r="AA8" s="71"/>
      <c r="AB8" s="71"/>
      <c r="AC8" s="71"/>
      <c r="AD8" s="72" t="str">
        <f>データ!$M$6</f>
        <v>非設置</v>
      </c>
      <c r="AE8" s="72"/>
      <c r="AF8" s="72"/>
      <c r="AG8" s="72"/>
      <c r="AH8" s="72"/>
      <c r="AI8" s="72"/>
      <c r="AJ8" s="72"/>
      <c r="AK8" s="3"/>
      <c r="AL8" s="66">
        <f>データ!S6</f>
        <v>57932</v>
      </c>
      <c r="AM8" s="66"/>
      <c r="AN8" s="66"/>
      <c r="AO8" s="66"/>
      <c r="AP8" s="66"/>
      <c r="AQ8" s="66"/>
      <c r="AR8" s="66"/>
      <c r="AS8" s="66"/>
      <c r="AT8" s="65">
        <f>データ!T6</f>
        <v>11.3</v>
      </c>
      <c r="AU8" s="65"/>
      <c r="AV8" s="65"/>
      <c r="AW8" s="65"/>
      <c r="AX8" s="65"/>
      <c r="AY8" s="65"/>
      <c r="AZ8" s="65"/>
      <c r="BA8" s="65"/>
      <c r="BB8" s="65">
        <f>データ!U6</f>
        <v>5126.7299999999996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90.96</v>
      </c>
      <c r="Q10" s="65"/>
      <c r="R10" s="65"/>
      <c r="S10" s="65"/>
      <c r="T10" s="65"/>
      <c r="U10" s="65"/>
      <c r="V10" s="65"/>
      <c r="W10" s="65">
        <f>データ!Q6</f>
        <v>80.62</v>
      </c>
      <c r="X10" s="65"/>
      <c r="Y10" s="65"/>
      <c r="Z10" s="65"/>
      <c r="AA10" s="65"/>
      <c r="AB10" s="65"/>
      <c r="AC10" s="65"/>
      <c r="AD10" s="66">
        <f>データ!R6</f>
        <v>2531</v>
      </c>
      <c r="AE10" s="66"/>
      <c r="AF10" s="66"/>
      <c r="AG10" s="66"/>
      <c r="AH10" s="66"/>
      <c r="AI10" s="66"/>
      <c r="AJ10" s="66"/>
      <c r="AK10" s="2"/>
      <c r="AL10" s="66">
        <f>データ!V6</f>
        <v>52657</v>
      </c>
      <c r="AM10" s="66"/>
      <c r="AN10" s="66"/>
      <c r="AO10" s="66"/>
      <c r="AP10" s="66"/>
      <c r="AQ10" s="66"/>
      <c r="AR10" s="66"/>
      <c r="AS10" s="66"/>
      <c r="AT10" s="65">
        <f>データ!W6</f>
        <v>5.91</v>
      </c>
      <c r="AU10" s="65"/>
      <c r="AV10" s="65"/>
      <c r="AW10" s="65"/>
      <c r="AX10" s="65"/>
      <c r="AY10" s="65"/>
      <c r="AZ10" s="65"/>
      <c r="BA10" s="65"/>
      <c r="BB10" s="65">
        <f>データ!X6</f>
        <v>8909.81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HZF9I2rHXQcod/DiyYh5Sn3R+SqKLcr2NKl8CoU0hGXp5yjF7VN0E3si4JaaSog/ZH/Mkqaxszb0r+xgnqtHlA==" saltValue="Rot+M+hSURr3zJxJa+v6W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272256</v>
      </c>
      <c r="D6" s="32">
        <f t="shared" si="3"/>
        <v>47</v>
      </c>
      <c r="E6" s="32">
        <f t="shared" si="3"/>
        <v>17</v>
      </c>
      <c r="F6" s="32">
        <f t="shared" si="3"/>
        <v>1</v>
      </c>
      <c r="G6" s="32">
        <f t="shared" si="3"/>
        <v>0</v>
      </c>
      <c r="H6" s="32" t="str">
        <f t="shared" si="3"/>
        <v>大阪府　高石市</v>
      </c>
      <c r="I6" s="32" t="str">
        <f t="shared" si="3"/>
        <v>法非適用</v>
      </c>
      <c r="J6" s="32" t="str">
        <f t="shared" si="3"/>
        <v>下水道事業</v>
      </c>
      <c r="K6" s="32" t="str">
        <f t="shared" si="3"/>
        <v>公共下水道</v>
      </c>
      <c r="L6" s="32" t="str">
        <f t="shared" si="3"/>
        <v>Bb2</v>
      </c>
      <c r="M6" s="32" t="str">
        <f t="shared" si="3"/>
        <v>非設置</v>
      </c>
      <c r="N6" s="33" t="str">
        <f t="shared" si="3"/>
        <v>-</v>
      </c>
      <c r="O6" s="33" t="str">
        <f t="shared" si="3"/>
        <v>該当数値なし</v>
      </c>
      <c r="P6" s="33">
        <f t="shared" si="3"/>
        <v>90.96</v>
      </c>
      <c r="Q6" s="33">
        <f t="shared" si="3"/>
        <v>80.62</v>
      </c>
      <c r="R6" s="33">
        <f t="shared" si="3"/>
        <v>2531</v>
      </c>
      <c r="S6" s="33">
        <f t="shared" si="3"/>
        <v>57932</v>
      </c>
      <c r="T6" s="33">
        <f t="shared" si="3"/>
        <v>11.3</v>
      </c>
      <c r="U6" s="33">
        <f t="shared" si="3"/>
        <v>5126.7299999999996</v>
      </c>
      <c r="V6" s="33">
        <f t="shared" si="3"/>
        <v>52657</v>
      </c>
      <c r="W6" s="33">
        <f t="shared" si="3"/>
        <v>5.91</v>
      </c>
      <c r="X6" s="33">
        <f t="shared" si="3"/>
        <v>8909.81</v>
      </c>
      <c r="Y6" s="34">
        <f>IF(Y7="",NA(),Y7)</f>
        <v>57.8</v>
      </c>
      <c r="Z6" s="34">
        <f t="shared" ref="Z6:AH6" si="4">IF(Z7="",NA(),Z7)</f>
        <v>68.5</v>
      </c>
      <c r="AA6" s="34">
        <f t="shared" si="4"/>
        <v>63.7</v>
      </c>
      <c r="AB6" s="34">
        <f t="shared" si="4"/>
        <v>64.5</v>
      </c>
      <c r="AC6" s="34">
        <f t="shared" si="4"/>
        <v>62.06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1009.01</v>
      </c>
      <c r="BG6" s="34">
        <f t="shared" ref="BG6:BO6" si="7">IF(BG7="",NA(),BG7)</f>
        <v>661.73</v>
      </c>
      <c r="BH6" s="34">
        <f t="shared" si="7"/>
        <v>988.27</v>
      </c>
      <c r="BI6" s="34">
        <f t="shared" si="7"/>
        <v>815.85</v>
      </c>
      <c r="BJ6" s="34">
        <f t="shared" si="7"/>
        <v>700.58</v>
      </c>
      <c r="BK6" s="34">
        <f t="shared" si="7"/>
        <v>1252.27</v>
      </c>
      <c r="BL6" s="34">
        <f t="shared" si="7"/>
        <v>1186.53</v>
      </c>
      <c r="BM6" s="34">
        <f t="shared" si="7"/>
        <v>1378.57</v>
      </c>
      <c r="BN6" s="34">
        <f t="shared" si="7"/>
        <v>1461.84</v>
      </c>
      <c r="BO6" s="34">
        <f t="shared" si="7"/>
        <v>1367.44</v>
      </c>
      <c r="BP6" s="33" t="str">
        <f>IF(BP7="","",IF(BP7="-","【-】","【"&amp;SUBSTITUTE(TEXT(BP7,"#,##0.00"),"-","△")&amp;"】"))</f>
        <v>【707.33】</v>
      </c>
      <c r="BQ6" s="34">
        <f>IF(BQ7="",NA(),BQ7)</f>
        <v>98.14</v>
      </c>
      <c r="BR6" s="34">
        <f t="shared" ref="BR6:BZ6" si="8">IF(BR7="",NA(),BR7)</f>
        <v>121.82</v>
      </c>
      <c r="BS6" s="34">
        <f t="shared" si="8"/>
        <v>92.53</v>
      </c>
      <c r="BT6" s="34">
        <f t="shared" si="8"/>
        <v>93.26</v>
      </c>
      <c r="BU6" s="34">
        <f t="shared" si="8"/>
        <v>91.19</v>
      </c>
      <c r="BV6" s="34">
        <f t="shared" si="8"/>
        <v>79.45</v>
      </c>
      <c r="BW6" s="34">
        <f t="shared" si="8"/>
        <v>86.66</v>
      </c>
      <c r="BX6" s="34">
        <f t="shared" si="8"/>
        <v>89.95</v>
      </c>
      <c r="BY6" s="34">
        <f t="shared" si="8"/>
        <v>91.59</v>
      </c>
      <c r="BZ6" s="34">
        <f t="shared" si="8"/>
        <v>86.04</v>
      </c>
      <c r="CA6" s="33" t="str">
        <f>IF(CA7="","",IF(CA7="-","【-】","【"&amp;SUBSTITUTE(TEXT(CA7,"#,##0.00"),"-","△")&amp;"】"))</f>
        <v>【101.26】</v>
      </c>
      <c r="CB6" s="34">
        <f>IF(CB7="",NA(),CB7)</f>
        <v>150.04</v>
      </c>
      <c r="CC6" s="34">
        <f t="shared" ref="CC6:CK6" si="9">IF(CC7="",NA(),CC7)</f>
        <v>120.79</v>
      </c>
      <c r="CD6" s="34">
        <f t="shared" si="9"/>
        <v>163.83000000000001</v>
      </c>
      <c r="CE6" s="34">
        <f t="shared" si="9"/>
        <v>163.98</v>
      </c>
      <c r="CF6" s="34">
        <f t="shared" si="9"/>
        <v>168.04</v>
      </c>
      <c r="CG6" s="34">
        <f t="shared" si="9"/>
        <v>162.63</v>
      </c>
      <c r="CH6" s="34">
        <f t="shared" si="9"/>
        <v>151.65</v>
      </c>
      <c r="CI6" s="34">
        <f t="shared" si="9"/>
        <v>150.88</v>
      </c>
      <c r="CJ6" s="34">
        <f t="shared" si="9"/>
        <v>148.1</v>
      </c>
      <c r="CK6" s="34">
        <f t="shared" si="9"/>
        <v>150.41999999999999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t="str">
        <f t="shared" si="10"/>
        <v>-</v>
      </c>
      <c r="CU6" s="34" t="str">
        <f t="shared" si="10"/>
        <v>-</v>
      </c>
      <c r="CV6" s="34" t="str">
        <f t="shared" si="10"/>
        <v>-</v>
      </c>
      <c r="CW6" s="33" t="str">
        <f>IF(CW7="","",IF(CW7="-","【-】","【"&amp;SUBSTITUTE(TEXT(CW7,"#,##0.00"),"-","△")&amp;"】"))</f>
        <v>【60.13】</v>
      </c>
      <c r="CX6" s="34">
        <f>IF(CX7="",NA(),CX7)</f>
        <v>91.73</v>
      </c>
      <c r="CY6" s="34">
        <f t="shared" ref="CY6:DG6" si="11">IF(CY7="",NA(),CY7)</f>
        <v>92.3</v>
      </c>
      <c r="CZ6" s="34">
        <f t="shared" si="11"/>
        <v>92.59</v>
      </c>
      <c r="DA6" s="34">
        <f t="shared" si="11"/>
        <v>92.8</v>
      </c>
      <c r="DB6" s="34">
        <f t="shared" si="11"/>
        <v>93.77</v>
      </c>
      <c r="DC6" s="34">
        <f t="shared" si="11"/>
        <v>90.76</v>
      </c>
      <c r="DD6" s="34">
        <f t="shared" si="11"/>
        <v>91.47</v>
      </c>
      <c r="DE6" s="34">
        <f t="shared" si="11"/>
        <v>89.96</v>
      </c>
      <c r="DF6" s="34">
        <f t="shared" si="11"/>
        <v>89.15</v>
      </c>
      <c r="DG6" s="34">
        <f t="shared" si="11"/>
        <v>89.5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0.28999999999999998</v>
      </c>
      <c r="EH6" s="34">
        <f t="shared" si="14"/>
        <v>0.09</v>
      </c>
      <c r="EI6" s="33">
        <f t="shared" si="14"/>
        <v>0</v>
      </c>
      <c r="EJ6" s="33">
        <f t="shared" si="14"/>
        <v>0</v>
      </c>
      <c r="EK6" s="33">
        <f t="shared" si="14"/>
        <v>0</v>
      </c>
      <c r="EL6" s="34">
        <f t="shared" si="14"/>
        <v>0.04</v>
      </c>
      <c r="EM6" s="34">
        <f t="shared" si="14"/>
        <v>0.01</v>
      </c>
      <c r="EN6" s="34">
        <f t="shared" si="14"/>
        <v>0.08</v>
      </c>
      <c r="EO6" s="33" t="str">
        <f>IF(EO7="","",IF(EO7="-","【-】","【"&amp;SUBSTITUTE(TEXT(EO7,"#,##0.00"),"-","△")&amp;"】"))</f>
        <v>【0.23】</v>
      </c>
    </row>
    <row r="7" spans="1:145" s="35" customFormat="1" x14ac:dyDescent="0.15">
      <c r="A7" s="27"/>
      <c r="B7" s="36">
        <v>2017</v>
      </c>
      <c r="C7" s="36">
        <v>272256</v>
      </c>
      <c r="D7" s="36">
        <v>47</v>
      </c>
      <c r="E7" s="36">
        <v>17</v>
      </c>
      <c r="F7" s="36">
        <v>1</v>
      </c>
      <c r="G7" s="36">
        <v>0</v>
      </c>
      <c r="H7" s="36" t="s">
        <v>109</v>
      </c>
      <c r="I7" s="36" t="s">
        <v>110</v>
      </c>
      <c r="J7" s="36" t="s">
        <v>111</v>
      </c>
      <c r="K7" s="36" t="s">
        <v>112</v>
      </c>
      <c r="L7" s="36" t="s">
        <v>113</v>
      </c>
      <c r="M7" s="36" t="s">
        <v>114</v>
      </c>
      <c r="N7" s="37" t="s">
        <v>115</v>
      </c>
      <c r="O7" s="37" t="s">
        <v>116</v>
      </c>
      <c r="P7" s="37">
        <v>90.96</v>
      </c>
      <c r="Q7" s="37">
        <v>80.62</v>
      </c>
      <c r="R7" s="37">
        <v>2531</v>
      </c>
      <c r="S7" s="37">
        <v>57932</v>
      </c>
      <c r="T7" s="37">
        <v>11.3</v>
      </c>
      <c r="U7" s="37">
        <v>5126.7299999999996</v>
      </c>
      <c r="V7" s="37">
        <v>52657</v>
      </c>
      <c r="W7" s="37">
        <v>5.91</v>
      </c>
      <c r="X7" s="37">
        <v>8909.81</v>
      </c>
      <c r="Y7" s="37">
        <v>57.8</v>
      </c>
      <c r="Z7" s="37">
        <v>68.5</v>
      </c>
      <c r="AA7" s="37">
        <v>63.7</v>
      </c>
      <c r="AB7" s="37">
        <v>64.5</v>
      </c>
      <c r="AC7" s="37">
        <v>62.06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1009.01</v>
      </c>
      <c r="BG7" s="37">
        <v>661.73</v>
      </c>
      <c r="BH7" s="37">
        <v>988.27</v>
      </c>
      <c r="BI7" s="37">
        <v>815.85</v>
      </c>
      <c r="BJ7" s="37">
        <v>700.58</v>
      </c>
      <c r="BK7" s="37">
        <v>1252.27</v>
      </c>
      <c r="BL7" s="37">
        <v>1186.53</v>
      </c>
      <c r="BM7" s="37">
        <v>1378.57</v>
      </c>
      <c r="BN7" s="37">
        <v>1461.84</v>
      </c>
      <c r="BO7" s="37">
        <v>1367.44</v>
      </c>
      <c r="BP7" s="37">
        <v>707.33</v>
      </c>
      <c r="BQ7" s="37">
        <v>98.14</v>
      </c>
      <c r="BR7" s="37">
        <v>121.82</v>
      </c>
      <c r="BS7" s="37">
        <v>92.53</v>
      </c>
      <c r="BT7" s="37">
        <v>93.26</v>
      </c>
      <c r="BU7" s="37">
        <v>91.19</v>
      </c>
      <c r="BV7" s="37">
        <v>79.45</v>
      </c>
      <c r="BW7" s="37">
        <v>86.66</v>
      </c>
      <c r="BX7" s="37">
        <v>89.95</v>
      </c>
      <c r="BY7" s="37">
        <v>91.59</v>
      </c>
      <c r="BZ7" s="37">
        <v>86.04</v>
      </c>
      <c r="CA7" s="37">
        <v>101.26</v>
      </c>
      <c r="CB7" s="37">
        <v>150.04</v>
      </c>
      <c r="CC7" s="37">
        <v>120.79</v>
      </c>
      <c r="CD7" s="37">
        <v>163.83000000000001</v>
      </c>
      <c r="CE7" s="37">
        <v>163.98</v>
      </c>
      <c r="CF7" s="37">
        <v>168.04</v>
      </c>
      <c r="CG7" s="37">
        <v>162.63</v>
      </c>
      <c r="CH7" s="37">
        <v>151.65</v>
      </c>
      <c r="CI7" s="37">
        <v>150.88</v>
      </c>
      <c r="CJ7" s="37">
        <v>148.1</v>
      </c>
      <c r="CK7" s="37">
        <v>150.41999999999999</v>
      </c>
      <c r="CL7" s="37">
        <v>136.38999999999999</v>
      </c>
      <c r="CM7" s="37" t="s">
        <v>115</v>
      </c>
      <c r="CN7" s="37" t="s">
        <v>115</v>
      </c>
      <c r="CO7" s="37" t="s">
        <v>115</v>
      </c>
      <c r="CP7" s="37" t="s">
        <v>115</v>
      </c>
      <c r="CQ7" s="37" t="s">
        <v>115</v>
      </c>
      <c r="CR7" s="37" t="s">
        <v>115</v>
      </c>
      <c r="CS7" s="37" t="s">
        <v>115</v>
      </c>
      <c r="CT7" s="37" t="s">
        <v>115</v>
      </c>
      <c r="CU7" s="37" t="s">
        <v>115</v>
      </c>
      <c r="CV7" s="37" t="s">
        <v>115</v>
      </c>
      <c r="CW7" s="37">
        <v>60.13</v>
      </c>
      <c r="CX7" s="37">
        <v>91.73</v>
      </c>
      <c r="CY7" s="37">
        <v>92.3</v>
      </c>
      <c r="CZ7" s="37">
        <v>92.59</v>
      </c>
      <c r="DA7" s="37">
        <v>92.8</v>
      </c>
      <c r="DB7" s="37">
        <v>93.77</v>
      </c>
      <c r="DC7" s="37">
        <v>90.76</v>
      </c>
      <c r="DD7" s="37">
        <v>91.47</v>
      </c>
      <c r="DE7" s="37">
        <v>89.96</v>
      </c>
      <c r="DF7" s="37">
        <v>89.15</v>
      </c>
      <c r="DG7" s="37">
        <v>89.5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0.28999999999999998</v>
      </c>
      <c r="EH7" s="37">
        <v>0.09</v>
      </c>
      <c r="EI7" s="37">
        <v>0</v>
      </c>
      <c r="EJ7" s="37">
        <v>0</v>
      </c>
      <c r="EK7" s="37">
        <v>0</v>
      </c>
      <c r="EL7" s="37">
        <v>0.04</v>
      </c>
      <c r="EM7" s="37">
        <v>0.01</v>
      </c>
      <c r="EN7" s="37">
        <v>0.08</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2019-02-26T08:07:13Z</cp:lastPrinted>
  <dcterms:created xsi:type="dcterms:W3CDTF">2018-12-03T09:05:44Z</dcterms:created>
  <dcterms:modified xsi:type="dcterms:W3CDTF">2019-02-26T08:11:57Z</dcterms:modified>
</cp:coreProperties>
</file>