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5 チェック完了後データ\24門真市\"/>
    </mc:Choice>
  </mc:AlternateContent>
  <workbookProtection workbookAlgorithmName="SHA-512" workbookHashValue="0TABDNePBzLCAEdWUAS53319N/lb3Ub8BTdtuxRc6L6warCs5j9Unv5ziIdwiuwUipoulvmiLfy/i0LDkKFpYg==" workbookSaltValue="OuEj8a9ESNFBXpK2HuxnIA==" workbookSpinCount="100000" lockStructure="1"/>
  <bookViews>
    <workbookView xWindow="-45" yWindow="60" windowWidth="12120" windowHeight="1306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6"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M86" i="4"/>
  <c r="L86" i="4"/>
  <c r="K86" i="4"/>
  <c r="I86" i="4"/>
  <c r="G86" i="4"/>
  <c r="E86" i="4"/>
  <c r="AT10" i="4"/>
  <c r="AL10" i="4"/>
  <c r="W10" i="4"/>
  <c r="I10" i="4"/>
  <c r="BB8" i="4"/>
  <c r="AL8" i="4"/>
  <c r="P8" i="4"/>
  <c r="C10" i="5" l="1"/>
  <c r="D10" i="5"/>
  <c r="E10" i="5"/>
  <c r="B10" i="5"/>
</calcChain>
</file>

<file path=xl/sharedStrings.xml><?xml version="1.0" encoding="utf-8"?>
<sst xmlns="http://schemas.openxmlformats.org/spreadsheetml/2006/main" count="324" uniqueCount="123">
  <si>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</si>
  <si>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</si>
  <si>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</si>
  <si>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</si>
  <si>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</si>
  <si>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</si>
  <si>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</si>
  <si>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</si>
  <si>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</si>
  <si>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</si>
  <si>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</si>
  <si>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</si>
  <si>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</si>
  <si>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</si>
  <si>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</si>
  <si>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</si>
  <si>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</si>
  <si>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</si>
  <si>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</si>
  <si>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</si>
  <si>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</si>
  <si>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</si>
  <si>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</si>
  <si>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</si>
  <si>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</si>
  <si>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</si>
  <si>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</si>
  <si>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</si>
  <si>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</si>
  <si>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</si>
  <si>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</si>
  <si>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</si>
  <si>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</si>
  <si>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</si>
  <si>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</si>
  <si>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</si>
  <si>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</si>
  <si>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</si>
  <si>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</si>
  <si>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</si>
  <si>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</si>
  <si>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</si>
  <si>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</si>
  <si>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</si>
  <si>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</si>
  <si>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</si>
  <si>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</si>
  <si>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</si>
  <si>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</si>
  <si>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</si>
  <si>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</si>
  <si>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</si>
  <si>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</si>
  <si>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</si>
  <si>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</si>
  <si>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</si>
  <si>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</si>
  <si>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</si>
  <si>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</si>
  <si>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</si>
  <si>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</si>
  <si>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</si>
  <si>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</si>
  <si>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</si>
  <si>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</si>
  <si>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</si>
  <si>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</si>
  <si>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</si>
  <si>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</si>
  <si>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</si>
  <si>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</si>
  <si>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</si>
  <si>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</si>
  <si>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</si>
  <si>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</si>
  <si>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</si>
  <si>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</si>
  <si>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</si>
  <si>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</si>
  <si>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</si>
  <si>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</si>
  <si>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</si>
  <si>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</si>
  <si>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</si>
  <si>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</si>
  <si>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</si>
  <si>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</si>
  <si>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</si>
  <si>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</si>
  <si>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</si>
  <si>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</si>
  <si>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</si>
  <si>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</si>
  <si>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</si>
  <si>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</si>
  <si>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</si>
  <si>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</si>
  <si>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</si>
  <si>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</si>
  <si>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</si>
  <si>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</si>
  <si>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</si>
  <si>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</si>
  <si>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</si>
  <si>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</si>
  <si>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</si>
  <si>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</si>
  <si>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</si>
  <si>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門真市</t>
  </si>
  <si>
    <t>法適用</t>
  </si>
  <si>
    <t>下水道事業</t>
  </si>
  <si>
    <t>公共下水道</t>
  </si>
  <si>
    <t>Aa</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</si>
  <si>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</si>
  <si>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</si>
  <si>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</si>
  <si>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</si>
  <si>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</si>
  <si>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</si>
  <si>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</si>
  <si>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門真市では現在、整備後法定耐用年数を超えた資産がないため有形固定資産減価償却率及び管渠老朽化率については低くなっている。
有形固定資産減価償却率については類似団体平均値と比較すると高い水準であるが、平成25年度に実施した管内TVカメラ及び潜行目視調査により、緊急度の判定を行った結果、通常の維持管理では対応できないと判断した管渠は調査対象の約1.7％にとどまり、耐用年数の迫る管渠についても随時、長寿命化工事を行っているため、現状で改築更新が必要な管渠はないと分析している。
そのため、管渠改善率については平成29年度に改築更新を行っておらず、数値は計上していない。
</t>
    <rPh sb="81" eb="84">
      <t>ヘイキンチ</t>
    </rPh>
    <phoneticPr fontId="16"/>
  </si>
  <si>
    <t xml:space="preserve">平成29年度より地方公営企業法を適用したため、平成28年度以前の数値については計上していない。
①経常収支比率は、100％を上回っているものの、類似団体平均値と比較するとやや低い水準となっている。理由としては、経常費用に対して経常収益の主となる下水道使用料が低いためと考えられる。
②累積欠損金比率は0％と、累積欠損金は発生していないことがわかる。
③流動比率については、下水道の整備事業への投資や、事業費を補うため借りた企業債残高の増加により翌年度償還額が増加しているため、低い値となっている。
④企業債残高対事業規模比率は、類似団体平均値と比較しても高い水準であり、使用料収入に対し企業債残高が多いことがわかる。
⑤、⑥経費回収率は、100％を下回っており、下水道使用料により汚水処理費を賄えていないことがわかる。要因としては、汚水処理原価が地方公営企業法の適用により増加（算出数値の違いにより）したことや、前述したように汚水処理費に対して下水道使用料が低いことと考えられる。
⑦施設利用率は、公共下水道の処理施設を保有していないため、数値の計上はしていない。
⑧水洗化率は、類似団体平均値と比較してやや高い水準となっており、公共下水道の整備による収益の確保ができていることがわかる。
</t>
    <rPh sb="76" eb="79">
      <t>ヘイキンチ</t>
    </rPh>
    <rPh sb="98" eb="100">
      <t>リユウ</t>
    </rPh>
    <rPh sb="105" eb="107">
      <t>ケイジョウ</t>
    </rPh>
    <rPh sb="107" eb="109">
      <t>ヒヨウ</t>
    </rPh>
    <rPh sb="110" eb="111">
      <t>タイ</t>
    </rPh>
    <rPh sb="113" eb="115">
      <t>ケイジョウ</t>
    </rPh>
    <rPh sb="115" eb="117">
      <t>シュウエキ</t>
    </rPh>
    <rPh sb="118" eb="119">
      <t>シュ</t>
    </rPh>
    <rPh sb="122" eb="125">
      <t>ゲスイドウ</t>
    </rPh>
    <rPh sb="125" eb="128">
      <t>シヨウリョウ</t>
    </rPh>
    <rPh sb="129" eb="130">
      <t>ヒク</t>
    </rPh>
    <rPh sb="134" eb="135">
      <t>カンガ</t>
    </rPh>
    <rPh sb="268" eb="271">
      <t>ヘイキンチ</t>
    </rPh>
    <rPh sb="381" eb="383">
      <t>テキヨウ</t>
    </rPh>
    <rPh sb="389" eb="391">
      <t>サンシュツ</t>
    </rPh>
    <rPh sb="391" eb="393">
      <t>スウチ</t>
    </rPh>
    <rPh sb="394" eb="395">
      <t>チガ</t>
    </rPh>
    <rPh sb="406" eb="408">
      <t>ゼンジュツ</t>
    </rPh>
    <rPh sb="494" eb="497">
      <t>ヘイキンチ</t>
    </rPh>
    <phoneticPr fontId="16"/>
  </si>
  <si>
    <t xml:space="preserve">経営状況は、下水道使用料が増加傾向であるが、維持管理費や企業債残高も増加傾向のため、健全な状況とはいえない。　
また、下水道普及率が90.92%（平成29年度末）と低く、今後も継続して未普及地域の汚水整備を実施する必要がある。さらに、現状では、即座に改築更新が必要な管渠はないものの、将来的には管渠の老朽化に伴う改築更新が必要となり、今後の事業費の把握や収入の確保が課題となっている。
今後、将来に渡り安定的に必要な住民サービスの提供を維持するため、ストックマネジメント計画による事業費の平準化を行うなど、維持管理費及び建設改良費の最大限の合理化を図る。また、平成31年度には、中長期の経営の基本計画である経営戦略の策定を行うとともに、下水道使用のあり方について検討を進めていく。
</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</si>
</sst>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D73-4EA6-890E-0BDC7511D093}"/>
            </c:ext>
          </c:extLst>
        </c:ser>
        <c:dLbls>
          <c:showLegendKey val="0"/>
          <c:showVal val="0"/>
          <c:showCatName val="0"/>
          <c:showSerName val="0"/>
          <c:showPercent val="0"/>
          <c:showBubbleSize val="0"/>
        </c:dLbls>
        <c:gapWidth val="150"/>
        <c:axId val="114993792"/>
        <c:axId val="11499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0.16</c:v>
                </c:pt>
              </c:numCache>
            </c:numRef>
          </c:val>
          <c:smooth val="0"/>
          <c:extLst>
            <c:ext xmlns:c16="http://schemas.microsoft.com/office/drawing/2014/chart" uri="{C3380CC4-5D6E-409C-BE32-E72D297353CC}">
              <c16:uniqueId val="{00000001-0D73-4EA6-890E-0BDC7511D093}"/>
            </c:ext>
          </c:extLst>
        </c:ser>
        <c:dLbls>
          <c:showLegendKey val="0"/>
          <c:showVal val="0"/>
          <c:showCatName val="0"/>
          <c:showSerName val="0"/>
          <c:showPercent val="0"/>
          <c:showBubbleSize val="0"/>
        </c:dLbls>
        <c:marker val="1"/>
        <c:smooth val="0"/>
        <c:axId val="114993792"/>
        <c:axId val="114995968"/>
      </c:lineChart>
      <c:dateAx>
        <c:axId val="114993792"/>
        <c:scaling>
          <c:orientation val="minMax"/>
        </c:scaling>
        <c:delete val="1"/>
        <c:axPos val="b"/>
        <c:numFmt formatCode="ge" sourceLinked="1"/>
        <c:majorTickMark val="none"/>
        <c:minorTickMark val="none"/>
        <c:tickLblPos val="none"/>
        <c:crossAx val="114995968"/>
        <c:crosses val="autoZero"/>
        <c:auto val="1"/>
        <c:lblOffset val="100"/>
        <c:baseTimeUnit val="years"/>
      </c:dateAx>
      <c:valAx>
        <c:axId val="1149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99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23-456A-8F3A-EA0DA1FC7535}"/>
            </c:ext>
          </c:extLst>
        </c:ser>
        <c:dLbls>
          <c:showLegendKey val="0"/>
          <c:showVal val="0"/>
          <c:showCatName val="0"/>
          <c:showSerName val="0"/>
          <c:showPercent val="0"/>
          <c:showBubbleSize val="0"/>
        </c:dLbls>
        <c:gapWidth val="150"/>
        <c:axId val="115370624"/>
        <c:axId val="11537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64.650000000000006</c:v>
                </c:pt>
              </c:numCache>
            </c:numRef>
          </c:val>
          <c:smooth val="0"/>
          <c:extLst>
            <c:ext xmlns:c16="http://schemas.microsoft.com/office/drawing/2014/chart" uri="{C3380CC4-5D6E-409C-BE32-E72D297353CC}">
              <c16:uniqueId val="{00000001-2823-456A-8F3A-EA0DA1FC7535}"/>
            </c:ext>
          </c:extLst>
        </c:ser>
        <c:dLbls>
          <c:showLegendKey val="0"/>
          <c:showVal val="0"/>
          <c:showCatName val="0"/>
          <c:showSerName val="0"/>
          <c:showPercent val="0"/>
          <c:showBubbleSize val="0"/>
        </c:dLbls>
        <c:marker val="1"/>
        <c:smooth val="0"/>
        <c:axId val="115370624"/>
        <c:axId val="115376896"/>
      </c:lineChart>
      <c:dateAx>
        <c:axId val="115370624"/>
        <c:scaling>
          <c:orientation val="minMax"/>
        </c:scaling>
        <c:delete val="1"/>
        <c:axPos val="b"/>
        <c:numFmt formatCode="ge" sourceLinked="1"/>
        <c:majorTickMark val="none"/>
        <c:minorTickMark val="none"/>
        <c:tickLblPos val="none"/>
        <c:crossAx val="115376896"/>
        <c:crosses val="autoZero"/>
        <c:auto val="1"/>
        <c:lblOffset val="100"/>
        <c:baseTimeUnit val="years"/>
      </c:dateAx>
      <c:valAx>
        <c:axId val="1153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7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0</c:v>
                </c:pt>
                <c:pt idx="1">
                  <c:v>0</c:v>
                </c:pt>
                <c:pt idx="2">
                  <c:v>0</c:v>
                </c:pt>
                <c:pt idx="3">
                  <c:v>0</c:v>
                </c:pt>
                <c:pt idx="4">
                  <c:v>99.44</c:v>
                </c:pt>
              </c:numCache>
            </c:numRef>
          </c:val>
          <c:extLst>
            <c:ext xmlns:c16="http://schemas.microsoft.com/office/drawing/2014/chart" uri="{C3380CC4-5D6E-409C-BE32-E72D297353CC}">
              <c16:uniqueId val="{00000000-5341-4262-B019-BD2A3F74E919}"/>
            </c:ext>
          </c:extLst>
        </c:ser>
        <c:dLbls>
          <c:showLegendKey val="0"/>
          <c:showVal val="0"/>
          <c:showCatName val="0"/>
          <c:showSerName val="0"/>
          <c:showPercent val="0"/>
          <c:showBubbleSize val="0"/>
        </c:dLbls>
        <c:gapWidth val="150"/>
        <c:axId val="115424256"/>
        <c:axId val="1154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97.4</c:v>
                </c:pt>
              </c:numCache>
            </c:numRef>
          </c:val>
          <c:smooth val="0"/>
          <c:extLst>
            <c:ext xmlns:c16="http://schemas.microsoft.com/office/drawing/2014/chart" uri="{C3380CC4-5D6E-409C-BE32-E72D297353CC}">
              <c16:uniqueId val="{00000001-5341-4262-B019-BD2A3F74E919}"/>
            </c:ext>
          </c:extLst>
        </c:ser>
        <c:dLbls>
          <c:showLegendKey val="0"/>
          <c:showVal val="0"/>
          <c:showCatName val="0"/>
          <c:showSerName val="0"/>
          <c:showPercent val="0"/>
          <c:showBubbleSize val="0"/>
        </c:dLbls>
        <c:marker val="1"/>
        <c:smooth val="0"/>
        <c:axId val="115424256"/>
        <c:axId val="115426432"/>
      </c:lineChart>
      <c:dateAx>
        <c:axId val="115424256"/>
        <c:scaling>
          <c:orientation val="minMax"/>
        </c:scaling>
        <c:delete val="1"/>
        <c:axPos val="b"/>
        <c:numFmt formatCode="ge" sourceLinked="1"/>
        <c:majorTickMark val="none"/>
        <c:minorTickMark val="none"/>
        <c:tickLblPos val="none"/>
        <c:crossAx val="115426432"/>
        <c:crosses val="autoZero"/>
        <c:auto val="1"/>
        <c:lblOffset val="100"/>
        <c:baseTimeUnit val="years"/>
      </c:dateAx>
      <c:valAx>
        <c:axId val="11542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2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0</c:v>
                </c:pt>
                <c:pt idx="1">
                  <c:v>0</c:v>
                </c:pt>
                <c:pt idx="2">
                  <c:v>0</c:v>
                </c:pt>
                <c:pt idx="3">
                  <c:v>0</c:v>
                </c:pt>
                <c:pt idx="4">
                  <c:v>104.98</c:v>
                </c:pt>
              </c:numCache>
            </c:numRef>
          </c:val>
          <c:extLst>
            <c:ext xmlns:c16="http://schemas.microsoft.com/office/drawing/2014/chart" uri="{C3380CC4-5D6E-409C-BE32-E72D297353CC}">
              <c16:uniqueId val="{00000000-A512-4F12-A3E9-AEFDD58365F0}"/>
            </c:ext>
          </c:extLst>
        </c:ser>
        <c:dLbls>
          <c:showLegendKey val="0"/>
          <c:showVal val="0"/>
          <c:showCatName val="0"/>
          <c:showSerName val="0"/>
          <c:showPercent val="0"/>
          <c:showBubbleSize val="0"/>
        </c:dLbls>
        <c:gapWidth val="150"/>
        <c:axId val="44481536"/>
        <c:axId val="4448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111.25</c:v>
                </c:pt>
              </c:numCache>
            </c:numRef>
          </c:val>
          <c:smooth val="0"/>
          <c:extLst>
            <c:ext xmlns:c16="http://schemas.microsoft.com/office/drawing/2014/chart" uri="{C3380CC4-5D6E-409C-BE32-E72D297353CC}">
              <c16:uniqueId val="{00000001-A512-4F12-A3E9-AEFDD58365F0}"/>
            </c:ext>
          </c:extLst>
        </c:ser>
        <c:dLbls>
          <c:showLegendKey val="0"/>
          <c:showVal val="0"/>
          <c:showCatName val="0"/>
          <c:showSerName val="0"/>
          <c:showPercent val="0"/>
          <c:showBubbleSize val="0"/>
        </c:dLbls>
        <c:marker val="1"/>
        <c:smooth val="0"/>
        <c:axId val="44481536"/>
        <c:axId val="44487808"/>
      </c:lineChart>
      <c:dateAx>
        <c:axId val="44481536"/>
        <c:scaling>
          <c:orientation val="minMax"/>
        </c:scaling>
        <c:delete val="1"/>
        <c:axPos val="b"/>
        <c:numFmt formatCode="ge" sourceLinked="1"/>
        <c:majorTickMark val="none"/>
        <c:minorTickMark val="none"/>
        <c:tickLblPos val="none"/>
        <c:crossAx val="44487808"/>
        <c:crosses val="autoZero"/>
        <c:auto val="1"/>
        <c:lblOffset val="100"/>
        <c:baseTimeUnit val="years"/>
      </c:dateAx>
      <c:valAx>
        <c:axId val="4448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4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0</c:v>
                </c:pt>
                <c:pt idx="1">
                  <c:v>0</c:v>
                </c:pt>
                <c:pt idx="2">
                  <c:v>0</c:v>
                </c:pt>
                <c:pt idx="3">
                  <c:v>0</c:v>
                </c:pt>
                <c:pt idx="4">
                  <c:v>36.409999999999997</c:v>
                </c:pt>
              </c:numCache>
            </c:numRef>
          </c:val>
          <c:extLst>
            <c:ext xmlns:c16="http://schemas.microsoft.com/office/drawing/2014/chart" uri="{C3380CC4-5D6E-409C-BE32-E72D297353CC}">
              <c16:uniqueId val="{00000000-5A93-4E4A-A8C8-E0D5F80ACAAA}"/>
            </c:ext>
          </c:extLst>
        </c:ser>
        <c:dLbls>
          <c:showLegendKey val="0"/>
          <c:showVal val="0"/>
          <c:showCatName val="0"/>
          <c:showSerName val="0"/>
          <c:showPercent val="0"/>
          <c:showBubbleSize val="0"/>
        </c:dLbls>
        <c:gapWidth val="150"/>
        <c:axId val="49368448"/>
        <c:axId val="4937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28.35</c:v>
                </c:pt>
              </c:numCache>
            </c:numRef>
          </c:val>
          <c:smooth val="0"/>
          <c:extLst>
            <c:ext xmlns:c16="http://schemas.microsoft.com/office/drawing/2014/chart" uri="{C3380CC4-5D6E-409C-BE32-E72D297353CC}">
              <c16:uniqueId val="{00000001-5A93-4E4A-A8C8-E0D5F80ACAAA}"/>
            </c:ext>
          </c:extLst>
        </c:ser>
        <c:dLbls>
          <c:showLegendKey val="0"/>
          <c:showVal val="0"/>
          <c:showCatName val="0"/>
          <c:showSerName val="0"/>
          <c:showPercent val="0"/>
          <c:showBubbleSize val="0"/>
        </c:dLbls>
        <c:marker val="1"/>
        <c:smooth val="0"/>
        <c:axId val="49368448"/>
        <c:axId val="49370624"/>
      </c:lineChart>
      <c:dateAx>
        <c:axId val="49368448"/>
        <c:scaling>
          <c:orientation val="minMax"/>
        </c:scaling>
        <c:delete val="1"/>
        <c:axPos val="b"/>
        <c:numFmt formatCode="ge" sourceLinked="1"/>
        <c:majorTickMark val="none"/>
        <c:minorTickMark val="none"/>
        <c:tickLblPos val="none"/>
        <c:crossAx val="49370624"/>
        <c:crosses val="autoZero"/>
        <c:auto val="1"/>
        <c:lblOffset val="100"/>
        <c:baseTimeUnit val="years"/>
      </c:dateAx>
      <c:valAx>
        <c:axId val="4937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FACF-4C94-92E2-2C5DF6C1DE47}"/>
            </c:ext>
          </c:extLst>
        </c:ser>
        <c:dLbls>
          <c:showLegendKey val="0"/>
          <c:showVal val="0"/>
          <c:showCatName val="0"/>
          <c:showSerName val="0"/>
          <c:showPercent val="0"/>
          <c:showBubbleSize val="0"/>
        </c:dLbls>
        <c:gapWidth val="150"/>
        <c:axId val="49405952"/>
        <c:axId val="4940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6.7</c:v>
                </c:pt>
              </c:numCache>
            </c:numRef>
          </c:val>
          <c:smooth val="0"/>
          <c:extLst>
            <c:ext xmlns:c16="http://schemas.microsoft.com/office/drawing/2014/chart" uri="{C3380CC4-5D6E-409C-BE32-E72D297353CC}">
              <c16:uniqueId val="{00000001-FACF-4C94-92E2-2C5DF6C1DE47}"/>
            </c:ext>
          </c:extLst>
        </c:ser>
        <c:dLbls>
          <c:showLegendKey val="0"/>
          <c:showVal val="0"/>
          <c:showCatName val="0"/>
          <c:showSerName val="0"/>
          <c:showPercent val="0"/>
          <c:showBubbleSize val="0"/>
        </c:dLbls>
        <c:marker val="1"/>
        <c:smooth val="0"/>
        <c:axId val="49405952"/>
        <c:axId val="49407872"/>
      </c:lineChart>
      <c:dateAx>
        <c:axId val="49405952"/>
        <c:scaling>
          <c:orientation val="minMax"/>
        </c:scaling>
        <c:delete val="1"/>
        <c:axPos val="b"/>
        <c:numFmt formatCode="ge" sourceLinked="1"/>
        <c:majorTickMark val="none"/>
        <c:minorTickMark val="none"/>
        <c:tickLblPos val="none"/>
        <c:crossAx val="49407872"/>
        <c:crosses val="autoZero"/>
        <c:auto val="1"/>
        <c:lblOffset val="100"/>
        <c:baseTimeUnit val="years"/>
      </c:dateAx>
      <c:valAx>
        <c:axId val="4940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6DD-40D3-9D7A-ADBB818557D7}"/>
            </c:ext>
          </c:extLst>
        </c:ser>
        <c:dLbls>
          <c:showLegendKey val="0"/>
          <c:showVal val="0"/>
          <c:showCatName val="0"/>
          <c:showSerName val="0"/>
          <c:showPercent val="0"/>
          <c:showBubbleSize val="0"/>
        </c:dLbls>
        <c:gapWidth val="150"/>
        <c:axId val="106592512"/>
        <c:axId val="106602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86DD-40D3-9D7A-ADBB818557D7}"/>
            </c:ext>
          </c:extLst>
        </c:ser>
        <c:dLbls>
          <c:showLegendKey val="0"/>
          <c:showVal val="0"/>
          <c:showCatName val="0"/>
          <c:showSerName val="0"/>
          <c:showPercent val="0"/>
          <c:showBubbleSize val="0"/>
        </c:dLbls>
        <c:marker val="1"/>
        <c:smooth val="0"/>
        <c:axId val="106592512"/>
        <c:axId val="106602880"/>
      </c:lineChart>
      <c:dateAx>
        <c:axId val="106592512"/>
        <c:scaling>
          <c:orientation val="minMax"/>
        </c:scaling>
        <c:delete val="1"/>
        <c:axPos val="b"/>
        <c:numFmt formatCode="ge" sourceLinked="1"/>
        <c:majorTickMark val="none"/>
        <c:minorTickMark val="none"/>
        <c:tickLblPos val="none"/>
        <c:crossAx val="106602880"/>
        <c:crosses val="autoZero"/>
        <c:auto val="1"/>
        <c:lblOffset val="100"/>
        <c:baseTimeUnit val="years"/>
      </c:dateAx>
      <c:valAx>
        <c:axId val="10660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5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0</c:v>
                </c:pt>
                <c:pt idx="1">
                  <c:v>0</c:v>
                </c:pt>
                <c:pt idx="2">
                  <c:v>0</c:v>
                </c:pt>
                <c:pt idx="3">
                  <c:v>0</c:v>
                </c:pt>
                <c:pt idx="4">
                  <c:v>43.47</c:v>
                </c:pt>
              </c:numCache>
            </c:numRef>
          </c:val>
          <c:extLst>
            <c:ext xmlns:c16="http://schemas.microsoft.com/office/drawing/2014/chart" uri="{C3380CC4-5D6E-409C-BE32-E72D297353CC}">
              <c16:uniqueId val="{00000000-9B56-4805-814F-41D7A7F0FE0D}"/>
            </c:ext>
          </c:extLst>
        </c:ser>
        <c:dLbls>
          <c:showLegendKey val="0"/>
          <c:showVal val="0"/>
          <c:showCatName val="0"/>
          <c:showSerName val="0"/>
          <c:showPercent val="0"/>
          <c:showBubbleSize val="0"/>
        </c:dLbls>
        <c:gapWidth val="150"/>
        <c:axId val="106621952"/>
        <c:axId val="11547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75.02</c:v>
                </c:pt>
              </c:numCache>
            </c:numRef>
          </c:val>
          <c:smooth val="0"/>
          <c:extLst>
            <c:ext xmlns:c16="http://schemas.microsoft.com/office/drawing/2014/chart" uri="{C3380CC4-5D6E-409C-BE32-E72D297353CC}">
              <c16:uniqueId val="{00000001-9B56-4805-814F-41D7A7F0FE0D}"/>
            </c:ext>
          </c:extLst>
        </c:ser>
        <c:dLbls>
          <c:showLegendKey val="0"/>
          <c:showVal val="0"/>
          <c:showCatName val="0"/>
          <c:showSerName val="0"/>
          <c:showPercent val="0"/>
          <c:showBubbleSize val="0"/>
        </c:dLbls>
        <c:marker val="1"/>
        <c:smooth val="0"/>
        <c:axId val="106621952"/>
        <c:axId val="115479680"/>
      </c:lineChart>
      <c:dateAx>
        <c:axId val="106621952"/>
        <c:scaling>
          <c:orientation val="minMax"/>
        </c:scaling>
        <c:delete val="1"/>
        <c:axPos val="b"/>
        <c:numFmt formatCode="ge" sourceLinked="1"/>
        <c:majorTickMark val="none"/>
        <c:minorTickMark val="none"/>
        <c:tickLblPos val="none"/>
        <c:crossAx val="115479680"/>
        <c:crosses val="autoZero"/>
        <c:auto val="1"/>
        <c:lblOffset val="100"/>
        <c:baseTimeUnit val="years"/>
      </c:dateAx>
      <c:valAx>
        <c:axId val="1154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6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906.58</c:v>
                </c:pt>
              </c:numCache>
            </c:numRef>
          </c:val>
          <c:extLst>
            <c:ext xmlns:c16="http://schemas.microsoft.com/office/drawing/2014/chart" uri="{C3380CC4-5D6E-409C-BE32-E72D297353CC}">
              <c16:uniqueId val="{00000000-7D5B-41B6-83ED-BA6163055802}"/>
            </c:ext>
          </c:extLst>
        </c:ser>
        <c:dLbls>
          <c:showLegendKey val="0"/>
          <c:showVal val="0"/>
          <c:showCatName val="0"/>
          <c:showSerName val="0"/>
          <c:showPercent val="0"/>
          <c:showBubbleSize val="0"/>
        </c:dLbls>
        <c:gapWidth val="150"/>
        <c:axId val="115525504"/>
        <c:axId val="115531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573.73</c:v>
                </c:pt>
              </c:numCache>
            </c:numRef>
          </c:val>
          <c:smooth val="0"/>
          <c:extLst>
            <c:ext xmlns:c16="http://schemas.microsoft.com/office/drawing/2014/chart" uri="{C3380CC4-5D6E-409C-BE32-E72D297353CC}">
              <c16:uniqueId val="{00000001-7D5B-41B6-83ED-BA6163055802}"/>
            </c:ext>
          </c:extLst>
        </c:ser>
        <c:dLbls>
          <c:showLegendKey val="0"/>
          <c:showVal val="0"/>
          <c:showCatName val="0"/>
          <c:showSerName val="0"/>
          <c:showPercent val="0"/>
          <c:showBubbleSize val="0"/>
        </c:dLbls>
        <c:marker val="1"/>
        <c:smooth val="0"/>
        <c:axId val="115525504"/>
        <c:axId val="115531776"/>
      </c:lineChart>
      <c:dateAx>
        <c:axId val="115525504"/>
        <c:scaling>
          <c:orientation val="minMax"/>
        </c:scaling>
        <c:delete val="1"/>
        <c:axPos val="b"/>
        <c:numFmt formatCode="ge" sourceLinked="1"/>
        <c:majorTickMark val="none"/>
        <c:minorTickMark val="none"/>
        <c:tickLblPos val="none"/>
        <c:crossAx val="115531776"/>
        <c:crosses val="autoZero"/>
        <c:auto val="1"/>
        <c:lblOffset val="100"/>
        <c:baseTimeUnit val="years"/>
      </c:dateAx>
      <c:valAx>
        <c:axId val="11553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0</c:v>
                </c:pt>
                <c:pt idx="1">
                  <c:v>0</c:v>
                </c:pt>
                <c:pt idx="2">
                  <c:v>0</c:v>
                </c:pt>
                <c:pt idx="3">
                  <c:v>0</c:v>
                </c:pt>
                <c:pt idx="4">
                  <c:v>90.85</c:v>
                </c:pt>
              </c:numCache>
            </c:numRef>
          </c:val>
          <c:extLst>
            <c:ext xmlns:c16="http://schemas.microsoft.com/office/drawing/2014/chart" uri="{C3380CC4-5D6E-409C-BE32-E72D297353CC}">
              <c16:uniqueId val="{00000000-12F5-4ABC-8BF9-3C691998A4CE}"/>
            </c:ext>
          </c:extLst>
        </c:ser>
        <c:dLbls>
          <c:showLegendKey val="0"/>
          <c:showVal val="0"/>
          <c:showCatName val="0"/>
          <c:showSerName val="0"/>
          <c:showPercent val="0"/>
          <c:showBubbleSize val="0"/>
        </c:dLbls>
        <c:gapWidth val="150"/>
        <c:axId val="115300608"/>
        <c:axId val="115306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100.74</c:v>
                </c:pt>
              </c:numCache>
            </c:numRef>
          </c:val>
          <c:smooth val="0"/>
          <c:extLst>
            <c:ext xmlns:c16="http://schemas.microsoft.com/office/drawing/2014/chart" uri="{C3380CC4-5D6E-409C-BE32-E72D297353CC}">
              <c16:uniqueId val="{00000001-12F5-4ABC-8BF9-3C691998A4CE}"/>
            </c:ext>
          </c:extLst>
        </c:ser>
        <c:dLbls>
          <c:showLegendKey val="0"/>
          <c:showVal val="0"/>
          <c:showCatName val="0"/>
          <c:showSerName val="0"/>
          <c:showPercent val="0"/>
          <c:showBubbleSize val="0"/>
        </c:dLbls>
        <c:marker val="1"/>
        <c:smooth val="0"/>
        <c:axId val="115300608"/>
        <c:axId val="115306880"/>
      </c:lineChart>
      <c:dateAx>
        <c:axId val="115300608"/>
        <c:scaling>
          <c:orientation val="minMax"/>
        </c:scaling>
        <c:delete val="1"/>
        <c:axPos val="b"/>
        <c:numFmt formatCode="ge" sourceLinked="1"/>
        <c:majorTickMark val="none"/>
        <c:minorTickMark val="none"/>
        <c:tickLblPos val="none"/>
        <c:crossAx val="115306880"/>
        <c:crosses val="autoZero"/>
        <c:auto val="1"/>
        <c:lblOffset val="100"/>
        <c:baseTimeUnit val="years"/>
      </c:dateAx>
      <c:valAx>
        <c:axId val="115306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0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0</c:v>
                </c:pt>
                <c:pt idx="1">
                  <c:v>0</c:v>
                </c:pt>
                <c:pt idx="2">
                  <c:v>0</c:v>
                </c:pt>
                <c:pt idx="3">
                  <c:v>0</c:v>
                </c:pt>
                <c:pt idx="4">
                  <c:v>114.56</c:v>
                </c:pt>
              </c:numCache>
            </c:numRef>
          </c:val>
          <c:extLst>
            <c:ext xmlns:c16="http://schemas.microsoft.com/office/drawing/2014/chart" uri="{C3380CC4-5D6E-409C-BE32-E72D297353CC}">
              <c16:uniqueId val="{00000000-7229-425B-B366-3E2A2FB6E05E}"/>
            </c:ext>
          </c:extLst>
        </c:ser>
        <c:dLbls>
          <c:showLegendKey val="0"/>
          <c:showVal val="0"/>
          <c:showCatName val="0"/>
          <c:showSerName val="0"/>
          <c:showPercent val="0"/>
          <c:showBubbleSize val="0"/>
        </c:dLbls>
        <c:gapWidth val="150"/>
        <c:axId val="115329280"/>
        <c:axId val="11533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112.75</c:v>
                </c:pt>
              </c:numCache>
            </c:numRef>
          </c:val>
          <c:smooth val="0"/>
          <c:extLst>
            <c:ext xmlns:c16="http://schemas.microsoft.com/office/drawing/2014/chart" uri="{C3380CC4-5D6E-409C-BE32-E72D297353CC}">
              <c16:uniqueId val="{00000001-7229-425B-B366-3E2A2FB6E05E}"/>
            </c:ext>
          </c:extLst>
        </c:ser>
        <c:dLbls>
          <c:showLegendKey val="0"/>
          <c:showVal val="0"/>
          <c:showCatName val="0"/>
          <c:showSerName val="0"/>
          <c:showPercent val="0"/>
          <c:showBubbleSize val="0"/>
        </c:dLbls>
        <c:marker val="1"/>
        <c:smooth val="0"/>
        <c:axId val="115329280"/>
        <c:axId val="115339648"/>
      </c:lineChart>
      <c:dateAx>
        <c:axId val="115329280"/>
        <c:scaling>
          <c:orientation val="minMax"/>
        </c:scaling>
        <c:delete val="1"/>
        <c:axPos val="b"/>
        <c:numFmt formatCode="ge" sourceLinked="1"/>
        <c:majorTickMark val="none"/>
        <c:minorTickMark val="none"/>
        <c:tickLblPos val="none"/>
        <c:crossAx val="115339648"/>
        <c:crosses val="autoZero"/>
        <c:auto val="1"/>
        <c:lblOffset val="100"/>
        <c:baseTimeUnit val="years"/>
      </c:dateAx>
      <c:valAx>
        <c:axId val="11533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3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tabSelected="1"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門真市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3"/>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Aa</v>
      </c>
      <c r="X8" s="72"/>
      <c r="Y8" s="72"/>
      <c r="Z8" s="72"/>
      <c r="AA8" s="72"/>
      <c r="AB8" s="72"/>
      <c r="AC8" s="72"/>
      <c r="AD8" s="73" t="str">
        <f>データ!$M$6</f>
        <v>自治体職員</v>
      </c>
      <c r="AE8" s="73"/>
      <c r="AF8" s="73"/>
      <c r="AG8" s="73"/>
      <c r="AH8" s="73"/>
      <c r="AI8" s="73"/>
      <c r="AJ8" s="73"/>
      <c r="AK8" s="3"/>
      <c r="AL8" s="67">
        <f>データ!S6</f>
        <v>123632</v>
      </c>
      <c r="AM8" s="67"/>
      <c r="AN8" s="67"/>
      <c r="AO8" s="67"/>
      <c r="AP8" s="67"/>
      <c r="AQ8" s="67"/>
      <c r="AR8" s="67"/>
      <c r="AS8" s="67"/>
      <c r="AT8" s="66">
        <f>データ!T6</f>
        <v>12.3</v>
      </c>
      <c r="AU8" s="66"/>
      <c r="AV8" s="66"/>
      <c r="AW8" s="66"/>
      <c r="AX8" s="66"/>
      <c r="AY8" s="66"/>
      <c r="AZ8" s="66"/>
      <c r="BA8" s="66"/>
      <c r="BB8" s="66">
        <f>データ!U6</f>
        <v>10051.379999999999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3"/>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3"/>
      <c r="BK9" s="3"/>
      <c r="BL9" s="64" t="s">
        <v>20</v>
      </c>
      <c r="BM9" s="65"/>
      <c r="BN9" s="10" t="s">
        <v>21</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f>データ!O6</f>
        <v>38.01</v>
      </c>
      <c r="J10" s="66"/>
      <c r="K10" s="66"/>
      <c r="L10" s="66"/>
      <c r="M10" s="66"/>
      <c r="N10" s="66"/>
      <c r="O10" s="66"/>
      <c r="P10" s="66">
        <f>データ!P6</f>
        <v>90.92</v>
      </c>
      <c r="Q10" s="66"/>
      <c r="R10" s="66"/>
      <c r="S10" s="66"/>
      <c r="T10" s="66"/>
      <c r="U10" s="66"/>
      <c r="V10" s="66"/>
      <c r="W10" s="66">
        <f>データ!Q6</f>
        <v>66.510000000000005</v>
      </c>
      <c r="X10" s="66"/>
      <c r="Y10" s="66"/>
      <c r="Z10" s="66"/>
      <c r="AA10" s="66"/>
      <c r="AB10" s="66"/>
      <c r="AC10" s="66"/>
      <c r="AD10" s="67">
        <f>データ!R6</f>
        <v>1749</v>
      </c>
      <c r="AE10" s="67"/>
      <c r="AF10" s="67"/>
      <c r="AG10" s="67"/>
      <c r="AH10" s="67"/>
      <c r="AI10" s="67"/>
      <c r="AJ10" s="67"/>
      <c r="AK10" s="2"/>
      <c r="AL10" s="67">
        <f>データ!V6</f>
        <v>112100</v>
      </c>
      <c r="AM10" s="67"/>
      <c r="AN10" s="67"/>
      <c r="AO10" s="67"/>
      <c r="AP10" s="67"/>
      <c r="AQ10" s="67"/>
      <c r="AR10" s="67"/>
      <c r="AS10" s="67"/>
      <c r="AT10" s="66">
        <f>データ!W6</f>
        <v>9.4600000000000009</v>
      </c>
      <c r="AU10" s="66"/>
      <c r="AV10" s="66"/>
      <c r="AW10" s="66"/>
      <c r="AX10" s="66"/>
      <c r="AY10" s="66"/>
      <c r="AZ10" s="66"/>
      <c r="BA10" s="66"/>
      <c r="BB10" s="66">
        <f>データ!X6</f>
        <v>11849.89</v>
      </c>
      <c r="BC10" s="66"/>
      <c r="BD10" s="66"/>
      <c r="BE10" s="66"/>
      <c r="BF10" s="66"/>
      <c r="BG10" s="66"/>
      <c r="BH10" s="66"/>
      <c r="BI10" s="66"/>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27</v>
      </c>
      <c r="D34" s="54"/>
      <c r="E34" s="54"/>
      <c r="F34" s="54"/>
      <c r="G34" s="54"/>
      <c r="H34" s="54"/>
      <c r="I34" s="54"/>
      <c r="J34" s="54"/>
      <c r="K34" s="54"/>
      <c r="L34" s="54"/>
      <c r="M34" s="54"/>
      <c r="N34" s="54"/>
      <c r="O34" s="54"/>
      <c r="P34" s="54"/>
      <c r="Q34" s="19"/>
      <c r="R34" s="54" t="s">
        <v>28</v>
      </c>
      <c r="S34" s="54"/>
      <c r="T34" s="54"/>
      <c r="U34" s="54"/>
      <c r="V34" s="54"/>
      <c r="W34" s="54"/>
      <c r="X34" s="54"/>
      <c r="Y34" s="54"/>
      <c r="Z34" s="54"/>
      <c r="AA34" s="54"/>
      <c r="AB34" s="54"/>
      <c r="AC34" s="54"/>
      <c r="AD34" s="54"/>
      <c r="AE34" s="54"/>
      <c r="AF34" s="19"/>
      <c r="AG34" s="54" t="s">
        <v>29</v>
      </c>
      <c r="AH34" s="54"/>
      <c r="AI34" s="54"/>
      <c r="AJ34" s="54"/>
      <c r="AK34" s="54"/>
      <c r="AL34" s="54"/>
      <c r="AM34" s="54"/>
      <c r="AN34" s="54"/>
      <c r="AO34" s="54"/>
      <c r="AP34" s="54"/>
      <c r="AQ34" s="54"/>
      <c r="AR34" s="54"/>
      <c r="AS34" s="54"/>
      <c r="AT34" s="54"/>
      <c r="AU34" s="19"/>
      <c r="AV34" s="54" t="s">
        <v>30</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8" t="s">
        <v>120</v>
      </c>
      <c r="BM47" s="49"/>
      <c r="BN47" s="49"/>
      <c r="BO47" s="49"/>
      <c r="BP47" s="49"/>
      <c r="BQ47" s="49"/>
      <c r="BR47" s="49"/>
      <c r="BS47" s="49"/>
      <c r="BT47" s="49"/>
      <c r="BU47" s="49"/>
      <c r="BV47" s="49"/>
      <c r="BW47" s="49"/>
      <c r="BX47" s="49"/>
      <c r="BY47" s="49"/>
      <c r="BZ47" s="5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8"/>
      <c r="BM48" s="49"/>
      <c r="BN48" s="49"/>
      <c r="BO48" s="49"/>
      <c r="BP48" s="49"/>
      <c r="BQ48" s="49"/>
      <c r="BR48" s="49"/>
      <c r="BS48" s="49"/>
      <c r="BT48" s="49"/>
      <c r="BU48" s="49"/>
      <c r="BV48" s="49"/>
      <c r="BW48" s="49"/>
      <c r="BX48" s="49"/>
      <c r="BY48" s="49"/>
      <c r="BZ48" s="5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8"/>
      <c r="BM49" s="49"/>
      <c r="BN49" s="49"/>
      <c r="BO49" s="49"/>
      <c r="BP49" s="49"/>
      <c r="BQ49" s="49"/>
      <c r="BR49" s="49"/>
      <c r="BS49" s="49"/>
      <c r="BT49" s="49"/>
      <c r="BU49" s="49"/>
      <c r="BV49" s="49"/>
      <c r="BW49" s="49"/>
      <c r="BX49" s="49"/>
      <c r="BY49" s="49"/>
      <c r="BZ49" s="5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8"/>
      <c r="BM50" s="49"/>
      <c r="BN50" s="49"/>
      <c r="BO50" s="49"/>
      <c r="BP50" s="49"/>
      <c r="BQ50" s="49"/>
      <c r="BR50" s="49"/>
      <c r="BS50" s="49"/>
      <c r="BT50" s="49"/>
      <c r="BU50" s="49"/>
      <c r="BV50" s="49"/>
      <c r="BW50" s="49"/>
      <c r="BX50" s="49"/>
      <c r="BY50" s="49"/>
      <c r="BZ50" s="5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8"/>
      <c r="BM51" s="49"/>
      <c r="BN51" s="49"/>
      <c r="BO51" s="49"/>
      <c r="BP51" s="49"/>
      <c r="BQ51" s="49"/>
      <c r="BR51" s="49"/>
      <c r="BS51" s="49"/>
      <c r="BT51" s="49"/>
      <c r="BU51" s="49"/>
      <c r="BV51" s="49"/>
      <c r="BW51" s="49"/>
      <c r="BX51" s="49"/>
      <c r="BY51" s="49"/>
      <c r="BZ51" s="5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8"/>
      <c r="BM52" s="49"/>
      <c r="BN52" s="49"/>
      <c r="BO52" s="49"/>
      <c r="BP52" s="49"/>
      <c r="BQ52" s="49"/>
      <c r="BR52" s="49"/>
      <c r="BS52" s="49"/>
      <c r="BT52" s="49"/>
      <c r="BU52" s="49"/>
      <c r="BV52" s="49"/>
      <c r="BW52" s="49"/>
      <c r="BX52" s="49"/>
      <c r="BY52" s="49"/>
      <c r="BZ52" s="5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8"/>
      <c r="BM53" s="49"/>
      <c r="BN53" s="49"/>
      <c r="BO53" s="49"/>
      <c r="BP53" s="49"/>
      <c r="BQ53" s="49"/>
      <c r="BR53" s="49"/>
      <c r="BS53" s="49"/>
      <c r="BT53" s="49"/>
      <c r="BU53" s="49"/>
      <c r="BV53" s="49"/>
      <c r="BW53" s="49"/>
      <c r="BX53" s="49"/>
      <c r="BY53" s="49"/>
      <c r="BZ53" s="5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8"/>
      <c r="BM54" s="49"/>
      <c r="BN54" s="49"/>
      <c r="BO54" s="49"/>
      <c r="BP54" s="49"/>
      <c r="BQ54" s="49"/>
      <c r="BR54" s="49"/>
      <c r="BS54" s="49"/>
      <c r="BT54" s="49"/>
      <c r="BU54" s="49"/>
      <c r="BV54" s="49"/>
      <c r="BW54" s="49"/>
      <c r="BX54" s="49"/>
      <c r="BY54" s="49"/>
      <c r="BZ54" s="5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8"/>
      <c r="BM55" s="49"/>
      <c r="BN55" s="49"/>
      <c r="BO55" s="49"/>
      <c r="BP55" s="49"/>
      <c r="BQ55" s="49"/>
      <c r="BR55" s="49"/>
      <c r="BS55" s="49"/>
      <c r="BT55" s="49"/>
      <c r="BU55" s="49"/>
      <c r="BV55" s="49"/>
      <c r="BW55" s="49"/>
      <c r="BX55" s="49"/>
      <c r="BY55" s="49"/>
      <c r="BZ55" s="50"/>
    </row>
    <row r="56" spans="1:78" ht="13.5" customHeight="1" x14ac:dyDescent="0.15">
      <c r="A56" s="2"/>
      <c r="B56" s="16"/>
      <c r="C56" s="54" t="s">
        <v>32</v>
      </c>
      <c r="D56" s="54"/>
      <c r="E56" s="54"/>
      <c r="F56" s="54"/>
      <c r="G56" s="54"/>
      <c r="H56" s="54"/>
      <c r="I56" s="54"/>
      <c r="J56" s="54"/>
      <c r="K56" s="54"/>
      <c r="L56" s="54"/>
      <c r="M56" s="54"/>
      <c r="N56" s="54"/>
      <c r="O56" s="54"/>
      <c r="P56" s="54"/>
      <c r="Q56" s="19"/>
      <c r="R56" s="54" t="s">
        <v>33</v>
      </c>
      <c r="S56" s="54"/>
      <c r="T56" s="54"/>
      <c r="U56" s="54"/>
      <c r="V56" s="54"/>
      <c r="W56" s="54"/>
      <c r="X56" s="54"/>
      <c r="Y56" s="54"/>
      <c r="Z56" s="54"/>
      <c r="AA56" s="54"/>
      <c r="AB56" s="54"/>
      <c r="AC56" s="54"/>
      <c r="AD56" s="54"/>
      <c r="AE56" s="54"/>
      <c r="AF56" s="19"/>
      <c r="AG56" s="54" t="s">
        <v>34</v>
      </c>
      <c r="AH56" s="54"/>
      <c r="AI56" s="54"/>
      <c r="AJ56" s="54"/>
      <c r="AK56" s="54"/>
      <c r="AL56" s="54"/>
      <c r="AM56" s="54"/>
      <c r="AN56" s="54"/>
      <c r="AO56" s="54"/>
      <c r="AP56" s="54"/>
      <c r="AQ56" s="54"/>
      <c r="AR56" s="54"/>
      <c r="AS56" s="54"/>
      <c r="AT56" s="54"/>
      <c r="AU56" s="19"/>
      <c r="AV56" s="54" t="s">
        <v>35</v>
      </c>
      <c r="AW56" s="54"/>
      <c r="AX56" s="54"/>
      <c r="AY56" s="54"/>
      <c r="AZ56" s="54"/>
      <c r="BA56" s="54"/>
      <c r="BB56" s="54"/>
      <c r="BC56" s="54"/>
      <c r="BD56" s="54"/>
      <c r="BE56" s="54"/>
      <c r="BF56" s="54"/>
      <c r="BG56" s="54"/>
      <c r="BH56" s="54"/>
      <c r="BI56" s="54"/>
      <c r="BJ56" s="18"/>
      <c r="BK56" s="2"/>
      <c r="BL56" s="48"/>
      <c r="BM56" s="49"/>
      <c r="BN56" s="49"/>
      <c r="BO56" s="49"/>
      <c r="BP56" s="49"/>
      <c r="BQ56" s="49"/>
      <c r="BR56" s="49"/>
      <c r="BS56" s="49"/>
      <c r="BT56" s="49"/>
      <c r="BU56" s="49"/>
      <c r="BV56" s="49"/>
      <c r="BW56" s="49"/>
      <c r="BX56" s="49"/>
      <c r="BY56" s="49"/>
      <c r="BZ56" s="50"/>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48"/>
      <c r="BM57" s="49"/>
      <c r="BN57" s="49"/>
      <c r="BO57" s="49"/>
      <c r="BP57" s="49"/>
      <c r="BQ57" s="49"/>
      <c r="BR57" s="49"/>
      <c r="BS57" s="49"/>
      <c r="BT57" s="49"/>
      <c r="BU57" s="49"/>
      <c r="BV57" s="49"/>
      <c r="BW57" s="49"/>
      <c r="BX57" s="49"/>
      <c r="BY57" s="49"/>
      <c r="BZ57" s="5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8"/>
      <c r="BM58" s="49"/>
      <c r="BN58" s="49"/>
      <c r="BO58" s="49"/>
      <c r="BP58" s="49"/>
      <c r="BQ58" s="49"/>
      <c r="BR58" s="49"/>
      <c r="BS58" s="49"/>
      <c r="BT58" s="49"/>
      <c r="BU58" s="49"/>
      <c r="BV58" s="49"/>
      <c r="BW58" s="49"/>
      <c r="BX58" s="49"/>
      <c r="BY58" s="49"/>
      <c r="BZ58" s="5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8"/>
      <c r="BM62" s="49"/>
      <c r="BN62" s="49"/>
      <c r="BO62" s="49"/>
      <c r="BP62" s="49"/>
      <c r="BQ62" s="49"/>
      <c r="BR62" s="49"/>
      <c r="BS62" s="49"/>
      <c r="BT62" s="49"/>
      <c r="BU62" s="49"/>
      <c r="BV62" s="49"/>
      <c r="BW62" s="49"/>
      <c r="BX62" s="49"/>
      <c r="BY62" s="49"/>
      <c r="BZ62" s="5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38</v>
      </c>
      <c r="D79" s="54"/>
      <c r="E79" s="54"/>
      <c r="F79" s="54"/>
      <c r="G79" s="54"/>
      <c r="H79" s="54"/>
      <c r="I79" s="54"/>
      <c r="J79" s="54"/>
      <c r="K79" s="54"/>
      <c r="L79" s="54"/>
      <c r="M79" s="54"/>
      <c r="N79" s="54"/>
      <c r="O79" s="54"/>
      <c r="P79" s="54"/>
      <c r="Q79" s="54"/>
      <c r="R79" s="54"/>
      <c r="S79" s="54"/>
      <c r="T79" s="54"/>
      <c r="U79" s="19"/>
      <c r="V79" s="19"/>
      <c r="W79" s="54" t="s">
        <v>39</v>
      </c>
      <c r="X79" s="54"/>
      <c r="Y79" s="54"/>
      <c r="Z79" s="54"/>
      <c r="AA79" s="54"/>
      <c r="AB79" s="54"/>
      <c r="AC79" s="54"/>
      <c r="AD79" s="54"/>
      <c r="AE79" s="54"/>
      <c r="AF79" s="54"/>
      <c r="AG79" s="54"/>
      <c r="AH79" s="54"/>
      <c r="AI79" s="54"/>
      <c r="AJ79" s="54"/>
      <c r="AK79" s="54"/>
      <c r="AL79" s="54"/>
      <c r="AM79" s="54"/>
      <c r="AN79" s="54"/>
      <c r="AO79" s="19"/>
      <c r="AP79" s="19"/>
      <c r="AQ79" s="54" t="s">
        <v>40</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5"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【108.80】</v>
      </c>
      <c r="F86" s="26" t="str">
        <f>データ!AT6</f>
        <v>【4.27】</v>
      </c>
      <c r="G86" s="26" t="str">
        <f>データ!BE6</f>
        <v>【66.41】</v>
      </c>
      <c r="H86" s="26" t="str">
        <f>データ!BP6</f>
        <v>【707.33】</v>
      </c>
      <c r="I86" s="26" t="str">
        <f>データ!CA6</f>
        <v>【101.26】</v>
      </c>
      <c r="J86" s="26" t="str">
        <f>データ!CL6</f>
        <v>【136.39】</v>
      </c>
      <c r="K86" s="26" t="str">
        <f>データ!CW6</f>
        <v>【60.13】</v>
      </c>
      <c r="L86" s="26" t="str">
        <f>データ!DH6</f>
        <v>【95.06】</v>
      </c>
      <c r="M86" s="26" t="str">
        <f>データ!DS6</f>
        <v>【38.13】</v>
      </c>
      <c r="N86" s="26" t="str">
        <f>データ!ED6</f>
        <v>【5.37】</v>
      </c>
      <c r="O86" s="26" t="str">
        <f>データ!EO6</f>
        <v>【0.23】</v>
      </c>
    </row>
  </sheetData>
  <sheetProtection algorithmName="SHA-512" hashValue="A2az25ShwYseryyweG1GzXSJwEkRGUNORCpRHUrwLvgz8wujLbdsQnD2D+TAoCTzGXM095SaKb1clNCrJ5iR6w==" saltValue="8d/8q5zRbY2k7q5susg7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workbookViewId="0"/>
  </sheetViews>
  <sheetFormatPr defaultRowHeight="13.5" x14ac:dyDescent="0.15"/>
  <cols>
    <col min="2" max="144" width="11.875" customWidth="1"/>
  </cols>
  <sheetData>
    <row r="1" spans="1:148" x14ac:dyDescent="0.15">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56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57</v>
      </c>
      <c r="B3" s="29" t="s">
        <v>58</v>
      </c>
      <c r="C3" s="29" t="s">
        <v>59</v>
      </c>
      <c r="D3" s="29" t="s">
        <v>60</v>
      </c>
      <c r="E3" s="29" t="s">
        <v>61</v>
      </c>
      <c r="F3" s="29" t="s">
        <v>62</v>
      </c>
      <c r="G3" s="29" t="s">
        <v>63</v>
      </c>
      <c r="H3" s="77" t="s">
        <v>64</v>
      </c>
      <c r="I3" s="78"/>
      <c r="J3" s="78"/>
      <c r="K3" s="78"/>
      <c r="L3" s="78"/>
      <c r="M3" s="78"/>
      <c r="N3" s="78"/>
      <c r="O3" s="78"/>
      <c r="P3" s="78"/>
      <c r="Q3" s="78"/>
      <c r="R3" s="78"/>
      <c r="S3" s="78"/>
      <c r="T3" s="78"/>
      <c r="U3" s="78"/>
      <c r="V3" s="78"/>
      <c r="W3" s="78"/>
      <c r="X3" s="79"/>
      <c r="Y3" s="83" t="s">
        <v>65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67</v>
      </c>
      <c r="B4" s="30"/>
      <c r="C4" s="30"/>
      <c r="D4" s="30"/>
      <c r="E4" s="30"/>
      <c r="F4" s="30"/>
      <c r="G4" s="30"/>
      <c r="H4" s="80"/>
      <c r="I4" s="81"/>
      <c r="J4" s="81"/>
      <c r="K4" s="81"/>
      <c r="L4" s="81"/>
      <c r="M4" s="81"/>
      <c r="N4" s="81"/>
      <c r="O4" s="81"/>
      <c r="P4" s="81"/>
      <c r="Q4" s="81"/>
      <c r="R4" s="81"/>
      <c r="S4" s="81"/>
      <c r="T4" s="81"/>
      <c r="U4" s="81"/>
      <c r="V4" s="81"/>
      <c r="W4" s="81"/>
      <c r="X4" s="82"/>
      <c r="Y4" s="76" t="s">
        <v>68</v>
      </c>
      <c r="Z4" s="76"/>
      <c r="AA4" s="76"/>
      <c r="AB4" s="76"/>
      <c r="AC4" s="76"/>
      <c r="AD4" s="76"/>
      <c r="AE4" s="76"/>
      <c r="AF4" s="76"/>
      <c r="AG4" s="76"/>
      <c r="AH4" s="76"/>
      <c r="AI4" s="76"/>
      <c r="AJ4" s="76" t="s">
        <v>69</v>
      </c>
      <c r="AK4" s="76"/>
      <c r="AL4" s="76"/>
      <c r="AM4" s="76"/>
      <c r="AN4" s="76"/>
      <c r="AO4" s="76"/>
      <c r="AP4" s="76"/>
      <c r="AQ4" s="76"/>
      <c r="AR4" s="76"/>
      <c r="AS4" s="76"/>
      <c r="AT4" s="76"/>
      <c r="AU4" s="76" t="s">
        <v>70</v>
      </c>
      <c r="AV4" s="76"/>
      <c r="AW4" s="76"/>
      <c r="AX4" s="76"/>
      <c r="AY4" s="76"/>
      <c r="AZ4" s="76"/>
      <c r="BA4" s="76"/>
      <c r="BB4" s="76"/>
      <c r="BC4" s="76"/>
      <c r="BD4" s="76"/>
      <c r="BE4" s="76"/>
      <c r="BF4" s="76" t="s">
        <v>71</v>
      </c>
      <c r="BG4" s="76"/>
      <c r="BH4" s="76"/>
      <c r="BI4" s="76"/>
      <c r="BJ4" s="76"/>
      <c r="BK4" s="76"/>
      <c r="BL4" s="76"/>
      <c r="BM4" s="76"/>
      <c r="BN4" s="76"/>
      <c r="BO4" s="76"/>
      <c r="BP4" s="76"/>
      <c r="BQ4" s="76" t="s">
        <v>72</v>
      </c>
      <c r="BR4" s="76"/>
      <c r="BS4" s="76"/>
      <c r="BT4" s="76"/>
      <c r="BU4" s="76"/>
      <c r="BV4" s="76"/>
      <c r="BW4" s="76"/>
      <c r="BX4" s="76"/>
      <c r="BY4" s="76"/>
      <c r="BZ4" s="76"/>
      <c r="CA4" s="76"/>
      <c r="CB4" s="76" t="s">
        <v>73</v>
      </c>
      <c r="CC4" s="76"/>
      <c r="CD4" s="76"/>
      <c r="CE4" s="76"/>
      <c r="CF4" s="76"/>
      <c r="CG4" s="76"/>
      <c r="CH4" s="76"/>
      <c r="CI4" s="76"/>
      <c r="CJ4" s="76"/>
      <c r="CK4" s="76"/>
      <c r="CL4" s="76"/>
      <c r="CM4" s="76" t="s">
        <v>74</v>
      </c>
      <c r="CN4" s="76"/>
      <c r="CO4" s="76"/>
      <c r="CP4" s="76"/>
      <c r="CQ4" s="76"/>
      <c r="CR4" s="76"/>
      <c r="CS4" s="76"/>
      <c r="CT4" s="76"/>
      <c r="CU4" s="76"/>
      <c r="CV4" s="76"/>
      <c r="CW4" s="76"/>
      <c r="CX4" s="76" t="s">
        <v>75</v>
      </c>
      <c r="CY4" s="76"/>
      <c r="CZ4" s="76"/>
      <c r="DA4" s="76"/>
      <c r="DB4" s="76"/>
      <c r="DC4" s="76"/>
      <c r="DD4" s="76"/>
      <c r="DE4" s="76"/>
      <c r="DF4" s="76"/>
      <c r="DG4" s="76"/>
      <c r="DH4" s="76"/>
      <c r="DI4" s="76" t="s">
        <v>76</v>
      </c>
      <c r="DJ4" s="76"/>
      <c r="DK4" s="76"/>
      <c r="DL4" s="76"/>
      <c r="DM4" s="76"/>
      <c r="DN4" s="76"/>
      <c r="DO4" s="76"/>
      <c r="DP4" s="76"/>
      <c r="DQ4" s="76"/>
      <c r="DR4" s="76"/>
      <c r="DS4" s="76"/>
      <c r="DT4" s="76" t="s">
        <v>77</v>
      </c>
      <c r="DU4" s="76"/>
      <c r="DV4" s="76"/>
      <c r="DW4" s="76"/>
      <c r="DX4" s="76"/>
      <c r="DY4" s="76"/>
      <c r="DZ4" s="76"/>
      <c r="EA4" s="76"/>
      <c r="EB4" s="76"/>
      <c r="EC4" s="76"/>
      <c r="ED4" s="76"/>
      <c r="EE4" s="76" t="s">
        <v>78</v>
      </c>
      <c r="EF4" s="76"/>
      <c r="EG4" s="76"/>
      <c r="EH4" s="76"/>
      <c r="EI4" s="76"/>
      <c r="EJ4" s="76"/>
      <c r="EK4" s="76"/>
      <c r="EL4" s="76"/>
      <c r="EM4" s="76"/>
      <c r="EN4" s="76"/>
      <c r="EO4" s="76"/>
    </row>
    <row r="5" spans="1:148" x14ac:dyDescent="0.15">
      <c r="A5" s="28" t="s">
        <v>79</v>
      </c>
      <c r="B5" s="31"/>
      <c r="C5" s="31"/>
      <c r="D5" s="31"/>
      <c r="E5" s="31"/>
      <c r="F5" s="31"/>
      <c r="G5" s="31"/>
      <c r="H5" s="32" t="s">
        <v>80</v>
      </c>
      <c r="I5" s="32" t="s">
        <v>81</v>
      </c>
      <c r="J5" s="32" t="s">
        <v>82</v>
      </c>
      <c r="K5" s="32" t="s">
        <v>83</v>
      </c>
      <c r="L5" s="32" t="s">
        <v>84</v>
      </c>
      <c r="M5" s="32" t="s">
        <v>5</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105</v>
      </c>
      <c r="AI5" s="32" t="s">
        <v>43</v>
      </c>
      <c r="AJ5" s="32" t="s">
        <v>96</v>
      </c>
      <c r="AK5" s="32" t="s">
        <v>97</v>
      </c>
      <c r="AL5" s="32" t="s">
        <v>98</v>
      </c>
      <c r="AM5" s="32" t="s">
        <v>99</v>
      </c>
      <c r="AN5" s="32" t="s">
        <v>100</v>
      </c>
      <c r="AO5" s="32" t="s">
        <v>101</v>
      </c>
      <c r="AP5" s="32" t="s">
        <v>102</v>
      </c>
      <c r="AQ5" s="32" t="s">
        <v>103</v>
      </c>
      <c r="AR5" s="32" t="s">
        <v>104</v>
      </c>
      <c r="AS5" s="32" t="s">
        <v>105</v>
      </c>
      <c r="AT5" s="32" t="s">
        <v>106</v>
      </c>
      <c r="AU5" s="32" t="s">
        <v>96</v>
      </c>
      <c r="AV5" s="32" t="s">
        <v>97</v>
      </c>
      <c r="AW5" s="32" t="s">
        <v>98</v>
      </c>
      <c r="AX5" s="32" t="s">
        <v>99</v>
      </c>
      <c r="AY5" s="32" t="s">
        <v>100</v>
      </c>
      <c r="AZ5" s="32" t="s">
        <v>101</v>
      </c>
      <c r="BA5" s="32" t="s">
        <v>102</v>
      </c>
      <c r="BB5" s="32" t="s">
        <v>103</v>
      </c>
      <c r="BC5" s="32" t="s">
        <v>104</v>
      </c>
      <c r="BD5" s="32" t="s">
        <v>105</v>
      </c>
      <c r="BE5" s="32" t="s">
        <v>106</v>
      </c>
      <c r="BF5" s="32" t="s">
        <v>96</v>
      </c>
      <c r="BG5" s="32" t="s">
        <v>97</v>
      </c>
      <c r="BH5" s="32" t="s">
        <v>98</v>
      </c>
      <c r="BI5" s="32" t="s">
        <v>99</v>
      </c>
      <c r="BJ5" s="32" t="s">
        <v>100</v>
      </c>
      <c r="BK5" s="32" t="s">
        <v>101</v>
      </c>
      <c r="BL5" s="32" t="s">
        <v>102</v>
      </c>
      <c r="BM5" s="32" t="s">
        <v>103</v>
      </c>
      <c r="BN5" s="32" t="s">
        <v>104</v>
      </c>
      <c r="BO5" s="32" t="s">
        <v>105</v>
      </c>
      <c r="BP5" s="32" t="s">
        <v>106</v>
      </c>
      <c r="BQ5" s="32" t="s">
        <v>96</v>
      </c>
      <c r="BR5" s="32" t="s">
        <v>97</v>
      </c>
      <c r="BS5" s="32" t="s">
        <v>98</v>
      </c>
      <c r="BT5" s="32" t="s">
        <v>99</v>
      </c>
      <c r="BU5" s="32" t="s">
        <v>100</v>
      </c>
      <c r="BV5" s="32" t="s">
        <v>101</v>
      </c>
      <c r="BW5" s="32" t="s">
        <v>102</v>
      </c>
      <c r="BX5" s="32" t="s">
        <v>103</v>
      </c>
      <c r="BY5" s="32" t="s">
        <v>104</v>
      </c>
      <c r="BZ5" s="32" t="s">
        <v>105</v>
      </c>
      <c r="CA5" s="32" t="s">
        <v>106</v>
      </c>
      <c r="CB5" s="32" t="s">
        <v>96</v>
      </c>
      <c r="CC5" s="32" t="s">
        <v>97</v>
      </c>
      <c r="CD5" s="32" t="s">
        <v>98</v>
      </c>
      <c r="CE5" s="32" t="s">
        <v>99</v>
      </c>
      <c r="CF5" s="32" t="s">
        <v>100</v>
      </c>
      <c r="CG5" s="32" t="s">
        <v>101</v>
      </c>
      <c r="CH5" s="32" t="s">
        <v>102</v>
      </c>
      <c r="CI5" s="32" t="s">
        <v>103</v>
      </c>
      <c r="CJ5" s="32" t="s">
        <v>104</v>
      </c>
      <c r="CK5" s="32" t="s">
        <v>105</v>
      </c>
      <c r="CL5" s="32" t="s">
        <v>106</v>
      </c>
      <c r="CM5" s="32" t="s">
        <v>96</v>
      </c>
      <c r="CN5" s="32" t="s">
        <v>97</v>
      </c>
      <c r="CO5" s="32" t="s">
        <v>98</v>
      </c>
      <c r="CP5" s="32" t="s">
        <v>99</v>
      </c>
      <c r="CQ5" s="32" t="s">
        <v>100</v>
      </c>
      <c r="CR5" s="32" t="s">
        <v>101</v>
      </c>
      <c r="CS5" s="32" t="s">
        <v>102</v>
      </c>
      <c r="CT5" s="32" t="s">
        <v>103</v>
      </c>
      <c r="CU5" s="32" t="s">
        <v>104</v>
      </c>
      <c r="CV5" s="32" t="s">
        <v>105</v>
      </c>
      <c r="CW5" s="32" t="s">
        <v>106</v>
      </c>
      <c r="CX5" s="32" t="s">
        <v>96</v>
      </c>
      <c r="CY5" s="32" t="s">
        <v>97</v>
      </c>
      <c r="CZ5" s="32" t="s">
        <v>98</v>
      </c>
      <c r="DA5" s="32" t="s">
        <v>99</v>
      </c>
      <c r="DB5" s="32" t="s">
        <v>100</v>
      </c>
      <c r="DC5" s="32" t="s">
        <v>101</v>
      </c>
      <c r="DD5" s="32" t="s">
        <v>102</v>
      </c>
      <c r="DE5" s="32" t="s">
        <v>103</v>
      </c>
      <c r="DF5" s="32" t="s">
        <v>104</v>
      </c>
      <c r="DG5" s="32" t="s">
        <v>105</v>
      </c>
      <c r="DH5" s="32" t="s">
        <v>106</v>
      </c>
      <c r="DI5" s="32" t="s">
        <v>96</v>
      </c>
      <c r="DJ5" s="32" t="s">
        <v>97</v>
      </c>
      <c r="DK5" s="32" t="s">
        <v>98</v>
      </c>
      <c r="DL5" s="32" t="s">
        <v>99</v>
      </c>
      <c r="DM5" s="32" t="s">
        <v>100</v>
      </c>
      <c r="DN5" s="32" t="s">
        <v>101</v>
      </c>
      <c r="DO5" s="32" t="s">
        <v>102</v>
      </c>
      <c r="DP5" s="32" t="s">
        <v>103</v>
      </c>
      <c r="DQ5" s="32" t="s">
        <v>104</v>
      </c>
      <c r="DR5" s="32" t="s">
        <v>105</v>
      </c>
      <c r="DS5" s="32" t="s">
        <v>106</v>
      </c>
      <c r="DT5" s="32" t="s">
        <v>96</v>
      </c>
      <c r="DU5" s="32" t="s">
        <v>97</v>
      </c>
      <c r="DV5" s="32" t="s">
        <v>98</v>
      </c>
      <c r="DW5" s="32" t="s">
        <v>99</v>
      </c>
      <c r="DX5" s="32" t="s">
        <v>100</v>
      </c>
      <c r="DY5" s="32" t="s">
        <v>101</v>
      </c>
      <c r="DZ5" s="32" t="s">
        <v>102</v>
      </c>
      <c r="EA5" s="32" t="s">
        <v>103</v>
      </c>
      <c r="EB5" s="32" t="s">
        <v>104</v>
      </c>
      <c r="EC5" s="32" t="s">
        <v>105</v>
      </c>
      <c r="ED5" s="32" t="s">
        <v>106</v>
      </c>
      <c r="EE5" s="32" t="s">
        <v>96</v>
      </c>
      <c r="EF5" s="32" t="s">
        <v>97</v>
      </c>
      <c r="EG5" s="32" t="s">
        <v>98</v>
      </c>
      <c r="EH5" s="32" t="s">
        <v>99</v>
      </c>
      <c r="EI5" s="32" t="s">
        <v>100</v>
      </c>
      <c r="EJ5" s="32" t="s">
        <v>101</v>
      </c>
      <c r="EK5" s="32" t="s">
        <v>102</v>
      </c>
      <c r="EL5" s="32" t="s">
        <v>103</v>
      </c>
      <c r="EM5" s="32" t="s">
        <v>104</v>
      </c>
      <c r="EN5" s="32" t="s">
        <v>105</v>
      </c>
      <c r="EO5" s="32" t="s">
        <v>106</v>
      </c>
    </row>
    <row r="6" spans="1:148" s="36" customFormat="1" x14ac:dyDescent="0.15">
      <c r="A6" s="28" t="s">
        <v>107</v>
      </c>
      <c r="B6" s="33">
        <f>B7</f>
        <v>2017</v>
      </c>
      <c r="C6" s="33">
        <f t="shared" ref="C6:X6" si="3">C7</f>
        <v>272230</v>
      </c>
      <c r="D6" s="33">
        <f t="shared" si="3"/>
        <v>46</v>
      </c>
      <c r="E6" s="33">
        <f t="shared" si="3"/>
        <v>17</v>
      </c>
      <c r="F6" s="33">
        <f t="shared" si="3"/>
        <v>1</v>
      </c>
      <c r="G6" s="33">
        <f t="shared" si="3"/>
        <v>0</v>
      </c>
      <c r="H6" s="33" t="str">
        <f t="shared" si="3"/>
        <v>大阪府　門真市</v>
      </c>
      <c r="I6" s="33" t="str">
        <f t="shared" si="3"/>
        <v>法適用</v>
      </c>
      <c r="J6" s="33" t="str">
        <f t="shared" si="3"/>
        <v>下水道事業</v>
      </c>
      <c r="K6" s="33" t="str">
        <f t="shared" si="3"/>
        <v>公共下水道</v>
      </c>
      <c r="L6" s="33" t="str">
        <f t="shared" si="3"/>
        <v>Aa</v>
      </c>
      <c r="M6" s="33" t="str">
        <f t="shared" si="3"/>
        <v>自治体職員</v>
      </c>
      <c r="N6" s="34" t="str">
        <f t="shared" si="3"/>
        <v>-</v>
      </c>
      <c r="O6" s="34">
        <f t="shared" si="3"/>
        <v>38.01</v>
      </c>
      <c r="P6" s="34">
        <f t="shared" si="3"/>
        <v>90.92</v>
      </c>
      <c r="Q6" s="34">
        <f t="shared" si="3"/>
        <v>66.510000000000005</v>
      </c>
      <c r="R6" s="34">
        <f t="shared" si="3"/>
        <v>1749</v>
      </c>
      <c r="S6" s="34">
        <f t="shared" si="3"/>
        <v>123632</v>
      </c>
      <c r="T6" s="34">
        <f t="shared" si="3"/>
        <v>12.3</v>
      </c>
      <c r="U6" s="34">
        <f t="shared" si="3"/>
        <v>10051.379999999999</v>
      </c>
      <c r="V6" s="34">
        <f t="shared" si="3"/>
        <v>112100</v>
      </c>
      <c r="W6" s="34">
        <f t="shared" si="3"/>
        <v>9.4600000000000009</v>
      </c>
      <c r="X6" s="34">
        <f t="shared" si="3"/>
        <v>11849.89</v>
      </c>
      <c r="Y6" s="35" t="str">
        <f>IF(Y7="",NA(),Y7)</f>
        <v>-</v>
      </c>
      <c r="Z6" s="35" t="str">
        <f t="shared" ref="Z6:AH6" si="4">IF(Z7="",NA(),Z7)</f>
        <v>-</v>
      </c>
      <c r="AA6" s="35" t="str">
        <f t="shared" si="4"/>
        <v>-</v>
      </c>
      <c r="AB6" s="35" t="str">
        <f t="shared" si="4"/>
        <v>-</v>
      </c>
      <c r="AC6" s="35">
        <f t="shared" si="4"/>
        <v>104.98</v>
      </c>
      <c r="AD6" s="35" t="str">
        <f t="shared" si="4"/>
        <v>-</v>
      </c>
      <c r="AE6" s="35" t="str">
        <f t="shared" si="4"/>
        <v>-</v>
      </c>
      <c r="AF6" s="35" t="str">
        <f t="shared" si="4"/>
        <v>-</v>
      </c>
      <c r="AG6" s="35" t="str">
        <f t="shared" si="4"/>
        <v>-</v>
      </c>
      <c r="AH6" s="35">
        <f t="shared" si="4"/>
        <v>111.25</v>
      </c>
      <c r="AI6" s="34" t="str">
        <f>IF(AI7="","",IF(AI7="-","【-】","【"&amp;SUBSTITUTE(TEXT(AI7,"#,##0.00"),"-","△")&amp;"】"))</f>
        <v>【108.80】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【4.27】</v>
      </c>
      <c r="AU6" s="35" t="str">
        <f>IF(AU7="",NA(),AU7)</f>
        <v>-</v>
      </c>
      <c r="AV6" s="35" t="str">
        <f t="shared" ref="AV6:BD6" si="6">IF(AV7="",NA(),AV7)</f>
        <v>-</v>
      </c>
      <c r="AW6" s="35" t="str">
        <f t="shared" si="6"/>
        <v>-</v>
      </c>
      <c r="AX6" s="35" t="str">
        <f t="shared" si="6"/>
        <v>-</v>
      </c>
      <c r="AY6" s="35">
        <f t="shared" si="6"/>
        <v>43.47</v>
      </c>
      <c r="AZ6" s="35" t="str">
        <f t="shared" si="6"/>
        <v>-</v>
      </c>
      <c r="BA6" s="35" t="str">
        <f t="shared" si="6"/>
        <v>-</v>
      </c>
      <c r="BB6" s="35" t="str">
        <f t="shared" si="6"/>
        <v>-</v>
      </c>
      <c r="BC6" s="35" t="str">
        <f t="shared" si="6"/>
        <v>-</v>
      </c>
      <c r="BD6" s="35">
        <f t="shared" si="6"/>
        <v>75.02</v>
      </c>
      <c r="BE6" s="34" t="str">
        <f>IF(BE7="","",IF(BE7="-","【-】","【"&amp;SUBSTITUTE(TEXT(BE7,"#,##0.00"),"-","△")&amp;"】"))</f>
        <v>【66.41】</v>
      </c>
      <c r="BF6" s="35" t="str">
        <f>IF(BF7="",NA(),BF7)</f>
        <v>-</v>
      </c>
      <c r="BG6" s="35" t="str">
        <f t="shared" ref="BG6:BO6" si="7">IF(BG7="",NA(),BG7)</f>
        <v>-</v>
      </c>
      <c r="BH6" s="35" t="str">
        <f t="shared" si="7"/>
        <v>-</v>
      </c>
      <c r="BI6" s="35" t="str">
        <f t="shared" si="7"/>
        <v>-</v>
      </c>
      <c r="BJ6" s="35">
        <f t="shared" si="7"/>
        <v>906.58</v>
      </c>
      <c r="BK6" s="35" t="str">
        <f t="shared" si="7"/>
        <v>-</v>
      </c>
      <c r="BL6" s="35" t="str">
        <f t="shared" si="7"/>
        <v>-</v>
      </c>
      <c r="BM6" s="35" t="str">
        <f t="shared" si="7"/>
        <v>-</v>
      </c>
      <c r="BN6" s="35" t="str">
        <f t="shared" si="7"/>
        <v>-</v>
      </c>
      <c r="BO6" s="35">
        <f t="shared" si="7"/>
        <v>573.73</v>
      </c>
      <c r="BP6" s="34" t="str">
        <f>IF(BP7="","",IF(BP7="-","【-】","【"&amp;SUBSTITUTE(TEXT(BP7,"#,##0.00"),"-","△")&amp;"】"))</f>
        <v>【707.33】</v>
      </c>
      <c r="BQ6" s="35" t="str">
        <f>IF(BQ7="",NA(),BQ7)</f>
        <v>-</v>
      </c>
      <c r="BR6" s="35" t="str">
        <f t="shared" ref="BR6:BZ6" si="8">IF(BR7="",NA(),BR7)</f>
        <v>-</v>
      </c>
      <c r="BS6" s="35" t="str">
        <f t="shared" si="8"/>
        <v>-</v>
      </c>
      <c r="BT6" s="35" t="str">
        <f t="shared" si="8"/>
        <v>-</v>
      </c>
      <c r="BU6" s="35">
        <f t="shared" si="8"/>
        <v>90.85</v>
      </c>
      <c r="BV6" s="35" t="str">
        <f t="shared" si="8"/>
        <v>-</v>
      </c>
      <c r="BW6" s="35" t="str">
        <f t="shared" si="8"/>
        <v>-</v>
      </c>
      <c r="BX6" s="35" t="str">
        <f t="shared" si="8"/>
        <v>-</v>
      </c>
      <c r="BY6" s="35" t="str">
        <f t="shared" si="8"/>
        <v>-</v>
      </c>
      <c r="BZ6" s="35">
        <f t="shared" si="8"/>
        <v>100.74</v>
      </c>
      <c r="CA6" s="34" t="str">
        <f>IF(CA7="","",IF(CA7="-","【-】","【"&amp;SUBSTITUTE(TEXT(CA7,"#,##0.00"),"-","△")&amp;"】"))</f>
        <v>【101.26】</v>
      </c>
      <c r="CB6" s="35" t="str">
        <f>IF(CB7="",NA(),CB7)</f>
        <v>-</v>
      </c>
      <c r="CC6" s="35" t="str">
        <f t="shared" ref="CC6:CK6" si="9">IF(CC7="",NA(),CC7)</f>
        <v>-</v>
      </c>
      <c r="CD6" s="35" t="str">
        <f t="shared" si="9"/>
        <v>-</v>
      </c>
      <c r="CE6" s="35" t="str">
        <f t="shared" si="9"/>
        <v>-</v>
      </c>
      <c r="CF6" s="35">
        <f t="shared" si="9"/>
        <v>114.56</v>
      </c>
      <c r="CG6" s="35" t="str">
        <f t="shared" si="9"/>
        <v>-</v>
      </c>
      <c r="CH6" s="35" t="str">
        <f t="shared" si="9"/>
        <v>-</v>
      </c>
      <c r="CI6" s="35" t="str">
        <f t="shared" si="9"/>
        <v>-</v>
      </c>
      <c r="CJ6" s="35" t="str">
        <f t="shared" si="9"/>
        <v>-</v>
      </c>
      <c r="CK6" s="35">
        <f t="shared" si="9"/>
        <v>112.75</v>
      </c>
      <c r="CL6" s="34" t="str">
        <f>IF(CL7="","",IF(CL7="-","【-】","【"&amp;SUBSTITUTE(TEXT(CL7,"#,##0.00"),"-","△")&amp;"】"))</f>
        <v>【136.39】</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64.650000000000006</v>
      </c>
      <c r="CW6" s="34" t="str">
        <f>IF(CW7="","",IF(CW7="-","【-】","【"&amp;SUBSTITUTE(TEXT(CW7,"#,##0.00"),"-","△")&amp;"】"))</f>
        <v>【60.13】</v>
      </c>
      <c r="CX6" s="35" t="str">
        <f>IF(CX7="",NA(),CX7)</f>
        <v>-</v>
      </c>
      <c r="CY6" s="35" t="str">
        <f t="shared" ref="CY6:DG6" si="11">IF(CY7="",NA(),CY7)</f>
        <v>-</v>
      </c>
      <c r="CZ6" s="35" t="str">
        <f t="shared" si="11"/>
        <v>-</v>
      </c>
      <c r="DA6" s="35" t="str">
        <f t="shared" si="11"/>
        <v>-</v>
      </c>
      <c r="DB6" s="35">
        <f t="shared" si="11"/>
        <v>99.44</v>
      </c>
      <c r="DC6" s="35" t="str">
        <f t="shared" si="11"/>
        <v>-</v>
      </c>
      <c r="DD6" s="35" t="str">
        <f t="shared" si="11"/>
        <v>-</v>
      </c>
      <c r="DE6" s="35" t="str">
        <f t="shared" si="11"/>
        <v>-</v>
      </c>
      <c r="DF6" s="35" t="str">
        <f t="shared" si="11"/>
        <v>-</v>
      </c>
      <c r="DG6" s="35">
        <f t="shared" si="11"/>
        <v>97.4</v>
      </c>
      <c r="DH6" s="34" t="str">
        <f>IF(DH7="","",IF(DH7="-","【-】","【"&amp;SUBSTITUTE(TEXT(DH7,"#,##0.00"),"-","△")&amp;"】"))</f>
        <v>【95.06】</v>
      </c>
      <c r="DI6" s="35" t="str">
        <f>IF(DI7="",NA(),DI7)</f>
        <v>-</v>
      </c>
      <c r="DJ6" s="35" t="str">
        <f t="shared" ref="DJ6:DR6" si="12">IF(DJ7="",NA(),DJ7)</f>
        <v>-</v>
      </c>
      <c r="DK6" s="35" t="str">
        <f t="shared" si="12"/>
        <v>-</v>
      </c>
      <c r="DL6" s="35" t="str">
        <f t="shared" si="12"/>
        <v>-</v>
      </c>
      <c r="DM6" s="35">
        <f t="shared" si="12"/>
        <v>36.409999999999997</v>
      </c>
      <c r="DN6" s="35" t="str">
        <f t="shared" si="12"/>
        <v>-</v>
      </c>
      <c r="DO6" s="35" t="str">
        <f t="shared" si="12"/>
        <v>-</v>
      </c>
      <c r="DP6" s="35" t="str">
        <f t="shared" si="12"/>
        <v>-</v>
      </c>
      <c r="DQ6" s="35" t="str">
        <f t="shared" si="12"/>
        <v>-</v>
      </c>
      <c r="DR6" s="35">
        <f t="shared" si="12"/>
        <v>28.35</v>
      </c>
      <c r="DS6" s="34" t="str">
        <f>IF(DS7="","",IF(DS7="-","【-】","【"&amp;SUBSTITUTE(TEXT(DS7,"#,##0.00"),"-","△")&amp;"】"))</f>
        <v>【38.13】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6.7</v>
      </c>
      <c r="ED6" s="34" t="str">
        <f>IF(ED7="","",IF(ED7="-","【-】","【"&amp;SUBSTITUTE(TEXT(ED7,"#,##0.00"),"-","△")&amp;"】"))</f>
        <v>【5.37】</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0.16</v>
      </c>
      <c r="EO6" s="34" t="str">
        <f>IF(EO7="","",IF(EO7="-","【-】","【"&amp;SUBSTITUTE(TEXT(EO7,"#,##0.00"),"-","△")&amp;"】"))</f>
        <v>【0.23】</v>
      </c>
    </row>
    <row r="7" spans="1:148" s="36" customFormat="1" x14ac:dyDescent="0.15">
      <c r="A7" s="28"/>
      <c r="B7" s="37">
        <v>2017</v>
      </c>
      <c r="C7" s="37">
        <v>272230</v>
      </c>
      <c r="D7" s="37">
        <v>46</v>
      </c>
      <c r="E7" s="37">
        <v>17</v>
      </c>
      <c r="F7" s="37">
        <v>1</v>
      </c>
      <c r="G7" s="37">
        <v>0</v>
      </c>
      <c r="H7" s="37" t="s">
        <v>108</v>
      </c>
      <c r="I7" s="37" t="s">
        <v>109</v>
      </c>
      <c r="J7" s="37" t="s">
        <v>110</v>
      </c>
      <c r="K7" s="37" t="s">
        <v>111</v>
      </c>
      <c r="L7" s="37" t="s">
        <v>112</v>
      </c>
      <c r="M7" s="37" t="s">
        <v>113</v>
      </c>
      <c r="N7" s="38" t="s">
        <v>114</v>
      </c>
      <c r="O7" s="38">
        <v>38.01</v>
      </c>
      <c r="P7" s="38">
        <v>90.92</v>
      </c>
      <c r="Q7" s="38">
        <v>66.510000000000005</v>
      </c>
      <c r="R7" s="38">
        <v>1749</v>
      </c>
      <c r="S7" s="38">
        <v>123632</v>
      </c>
      <c r="T7" s="38">
        <v>12.3</v>
      </c>
      <c r="U7" s="38">
        <v>10051.379999999999</v>
      </c>
      <c r="V7" s="38">
        <v>112100</v>
      </c>
      <c r="W7" s="38">
        <v>9.4600000000000009</v>
      </c>
      <c r="X7" s="38">
        <v>11849.89</v>
      </c>
      <c r="Y7" s="38" t="s">
        <v>114</v>
      </c>
      <c r="Z7" s="38" t="s">
        <v>114</v>
      </c>
      <c r="AA7" s="38" t="s">
        <v>114</v>
      </c>
      <c r="AB7" s="38" t="s">
        <v>114</v>
      </c>
      <c r="AC7" s="38">
        <v>104.98</v>
      </c>
      <c r="AD7" s="38" t="s">
        <v>114</v>
      </c>
      <c r="AE7" s="38" t="s">
        <v>114</v>
      </c>
      <c r="AF7" s="38" t="s">
        <v>114</v>
      </c>
      <c r="AG7" s="38" t="s">
        <v>114</v>
      </c>
      <c r="AH7" s="38">
        <v>111.25</v>
      </c>
      <c r="AI7" s="38">
        <v>108.8</v>
      </c>
      <c r="AJ7" s="38" t="s">
        <v>114</v>
      </c>
      <c r="AK7" s="38" t="s">
        <v>114</v>
      </c>
      <c r="AL7" s="38" t="s">
        <v>114</v>
      </c>
      <c r="AM7" s="38" t="s">
        <v>114</v>
      </c>
      <c r="AN7" s="38">
        <v>0</v>
      </c>
      <c r="AO7" s="38" t="s">
        <v>114</v>
      </c>
      <c r="AP7" s="38" t="s">
        <v>114</v>
      </c>
      <c r="AQ7" s="38" t="s">
        <v>114</v>
      </c>
      <c r="AR7" s="38" t="s">
        <v>114</v>
      </c>
      <c r="AS7" s="38">
        <v>0</v>
      </c>
      <c r="AT7" s="38">
        <v>4.2699999999999996</v>
      </c>
      <c r="AU7" s="38" t="s">
        <v>114</v>
      </c>
      <c r="AV7" s="38" t="s">
        <v>114</v>
      </c>
      <c r="AW7" s="38" t="s">
        <v>114</v>
      </c>
      <c r="AX7" s="38" t="s">
        <v>114</v>
      </c>
      <c r="AY7" s="38">
        <v>43.47</v>
      </c>
      <c r="AZ7" s="38" t="s">
        <v>114</v>
      </c>
      <c r="BA7" s="38" t="s">
        <v>114</v>
      </c>
      <c r="BB7" s="38" t="s">
        <v>114</v>
      </c>
      <c r="BC7" s="38" t="s">
        <v>114</v>
      </c>
      <c r="BD7" s="38">
        <v>75.02</v>
      </c>
      <c r="BE7" s="38">
        <v>66.41</v>
      </c>
      <c r="BF7" s="38" t="s">
        <v>114</v>
      </c>
      <c r="BG7" s="38" t="s">
        <v>114</v>
      </c>
      <c r="BH7" s="38" t="s">
        <v>114</v>
      </c>
      <c r="BI7" s="38" t="s">
        <v>114</v>
      </c>
      <c r="BJ7" s="38">
        <v>906.58</v>
      </c>
      <c r="BK7" s="38" t="s">
        <v>114</v>
      </c>
      <c r="BL7" s="38" t="s">
        <v>114</v>
      </c>
      <c r="BM7" s="38" t="s">
        <v>114</v>
      </c>
      <c r="BN7" s="38" t="s">
        <v>114</v>
      </c>
      <c r="BO7" s="38">
        <v>573.73</v>
      </c>
      <c r="BP7" s="38">
        <v>707.33</v>
      </c>
      <c r="BQ7" s="38" t="s">
        <v>114</v>
      </c>
      <c r="BR7" s="38" t="s">
        <v>114</v>
      </c>
      <c r="BS7" s="38" t="s">
        <v>114</v>
      </c>
      <c r="BT7" s="38" t="s">
        <v>114</v>
      </c>
      <c r="BU7" s="38">
        <v>90.85</v>
      </c>
      <c r="BV7" s="38" t="s">
        <v>114</v>
      </c>
      <c r="BW7" s="38" t="s">
        <v>114</v>
      </c>
      <c r="BX7" s="38" t="s">
        <v>114</v>
      </c>
      <c r="BY7" s="38" t="s">
        <v>114</v>
      </c>
      <c r="BZ7" s="38">
        <v>100.74</v>
      </c>
      <c r="CA7" s="38">
        <v>101.26</v>
      </c>
      <c r="CB7" s="38" t="s">
        <v>114</v>
      </c>
      <c r="CC7" s="38" t="s">
        <v>114</v>
      </c>
      <c r="CD7" s="38" t="s">
        <v>114</v>
      </c>
      <c r="CE7" s="38" t="s">
        <v>114</v>
      </c>
      <c r="CF7" s="38">
        <v>114.56</v>
      </c>
      <c r="CG7" s="38" t="s">
        <v>114</v>
      </c>
      <c r="CH7" s="38" t="s">
        <v>114</v>
      </c>
      <c r="CI7" s="38" t="s">
        <v>114</v>
      </c>
      <c r="CJ7" s="38" t="s">
        <v>114</v>
      </c>
      <c r="CK7" s="38">
        <v>112.75</v>
      </c>
      <c r="CL7" s="38">
        <v>136.38999999999999</v>
      </c>
      <c r="CM7" s="38" t="s">
        <v>114</v>
      </c>
      <c r="CN7" s="38" t="s">
        <v>114</v>
      </c>
      <c r="CO7" s="38" t="s">
        <v>114</v>
      </c>
      <c r="CP7" s="38" t="s">
        <v>114</v>
      </c>
      <c r="CQ7" s="38" t="s">
        <v>114</v>
      </c>
      <c r="CR7" s="38" t="s">
        <v>114</v>
      </c>
      <c r="CS7" s="38" t="s">
        <v>114</v>
      </c>
      <c r="CT7" s="38" t="s">
        <v>114</v>
      </c>
      <c r="CU7" s="38" t="s">
        <v>114</v>
      </c>
      <c r="CV7" s="38">
        <v>64.650000000000006</v>
      </c>
      <c r="CW7" s="38">
        <v>60.13</v>
      </c>
      <c r="CX7" s="38" t="s">
        <v>114</v>
      </c>
      <c r="CY7" s="38" t="s">
        <v>114</v>
      </c>
      <c r="CZ7" s="38" t="s">
        <v>114</v>
      </c>
      <c r="DA7" s="38" t="s">
        <v>114</v>
      </c>
      <c r="DB7" s="38">
        <v>99.44</v>
      </c>
      <c r="DC7" s="38" t="s">
        <v>114</v>
      </c>
      <c r="DD7" s="38" t="s">
        <v>114</v>
      </c>
      <c r="DE7" s="38" t="s">
        <v>114</v>
      </c>
      <c r="DF7" s="38" t="s">
        <v>114</v>
      </c>
      <c r="DG7" s="38">
        <v>97.4</v>
      </c>
      <c r="DH7" s="38">
        <v>95.06</v>
      </c>
      <c r="DI7" s="38" t="s">
        <v>114</v>
      </c>
      <c r="DJ7" s="38" t="s">
        <v>114</v>
      </c>
      <c r="DK7" s="38" t="s">
        <v>114</v>
      </c>
      <c r="DL7" s="38" t="s">
        <v>114</v>
      </c>
      <c r="DM7" s="38">
        <v>36.409999999999997</v>
      </c>
      <c r="DN7" s="38" t="s">
        <v>114</v>
      </c>
      <c r="DO7" s="38" t="s">
        <v>114</v>
      </c>
      <c r="DP7" s="38" t="s">
        <v>114</v>
      </c>
      <c r="DQ7" s="38" t="s">
        <v>114</v>
      </c>
      <c r="DR7" s="38">
        <v>28.35</v>
      </c>
      <c r="DS7" s="38">
        <v>38.130000000000003</v>
      </c>
      <c r="DT7" s="38" t="s">
        <v>114</v>
      </c>
      <c r="DU7" s="38" t="s">
        <v>114</v>
      </c>
      <c r="DV7" s="38" t="s">
        <v>114</v>
      </c>
      <c r="DW7" s="38" t="s">
        <v>114</v>
      </c>
      <c r="DX7" s="38">
        <v>0</v>
      </c>
      <c r="DY7" s="38" t="s">
        <v>114</v>
      </c>
      <c r="DZ7" s="38" t="s">
        <v>114</v>
      </c>
      <c r="EA7" s="38" t="s">
        <v>114</v>
      </c>
      <c r="EB7" s="38" t="s">
        <v>114</v>
      </c>
      <c r="EC7" s="38">
        <v>6.7</v>
      </c>
      <c r="ED7" s="38">
        <v>5.37</v>
      </c>
      <c r="EE7" s="38" t="s">
        <v>114</v>
      </c>
      <c r="EF7" s="38" t="s">
        <v>114</v>
      </c>
      <c r="EG7" s="38" t="s">
        <v>114</v>
      </c>
      <c r="EH7" s="38" t="s">
        <v>114</v>
      </c>
      <c r="EI7" s="38">
        <v>0</v>
      </c>
      <c r="EJ7" s="38" t="s">
        <v>114</v>
      </c>
      <c r="EK7" s="38" t="s">
        <v>114</v>
      </c>
      <c r="EL7" s="38" t="s">
        <v>114</v>
      </c>
      <c r="EM7" s="38" t="s">
        <v>114</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115</v>
      </c>
      <c r="C9" s="40" t="s">
        <v>116</v>
      </c>
      <c r="D9" s="40" t="s">
        <v>117</v>
      </c>
      <c r="E9" s="40" t="s">
        <v>118</v>
      </c>
      <c r="F9" s="40" t="s">
        <v>119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2019-01-24T10:46:32Z</cp:lastPrinted>
  <dcterms:created xsi:type="dcterms:W3CDTF">2018-12-03T08:50:06Z</dcterms:created>
  <dcterms:modified xsi:type="dcterms:W3CDTF">2019-02-25T00:09:45Z</dcterms:modified>
  <cp:category/>
</cp:coreProperties>
</file>