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22柏原市\"/>
    </mc:Choice>
  </mc:AlternateContent>
  <workbookProtection workbookAlgorithmName="SHA-512" workbookHashValue="8YksJzf8/NRYHy+6UQQSXjEIlZkMjOzfKLURFRJYENkThnpmECO8JYDi2eLRQe2SC2ywbj+s4xjSmKxvcOHtnw==" workbookSaltValue="Z8xUOdedUVRdLqSQVHD91w==" workbookSpinCount="100000" lockStructure="1"/>
  <bookViews>
    <workbookView xWindow="10230" yWindow="15" windowWidth="10275" windowHeight="838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<sst xmlns="http://schemas.openxmlformats.org/spreadsheetml/2006/main" count="232" uniqueCount="119">
  <si>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</si>
  <si>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</si>
  <si>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</si>
  <si>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</si>
  <si>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</si>
  <si>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</si>
  <si>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</si>
  <si>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</si>
  <si>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</si>
  <si>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</si>
  <si>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</si>
  <si>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</si>
  <si>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</si>
  <si>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</si>
  <si>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</si>
  <si>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</si>
  <si>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</si>
  <si>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</si>
  <si>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</si>
  <si>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</si>
  <si>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</si>
  <si>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</si>
  <si>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</si>
  <si>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</si>
  <si>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</si>
  <si>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</si>
  <si>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</si>
  <si>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</si>
  <si>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</si>
  <si>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</si>
  <si>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</si>
  <si>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</si>
  <si>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</si>
  <si>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</si>
  <si>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</si>
  <si>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</si>
  <si>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</si>
  <si>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</si>
  <si>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</si>
  <si>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</si>
  <si>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</si>
  <si>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</si>
  <si>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</si>
  <si>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</si>
  <si>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</si>
  <si>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</si>
  <si>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</si>
  <si>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</si>
  <si>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</si>
  <si>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</si>
  <si>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</si>
  <si>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</si>
  <si>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</si>
  <si>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</si>
  <si>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</si>
  <si>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</si>
  <si>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</si>
  <si>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</si>
  <si>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</si>
  <si>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</si>
  <si>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</si>
  <si>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</si>
  <si>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</si>
  <si>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</si>
  <si>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</si>
  <si>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</si>
  <si>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</si>
  <si>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</si>
  <si>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</si>
  <si>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</si>
  <si>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</si>
  <si>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</si>
  <si>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</si>
  <si>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</si>
  <si>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</si>
  <si>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</si>
  <si>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</si>
  <si>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</si>
  <si>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</si>
  <si>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</si>
  <si>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</si>
  <si>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</si>
  <si>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</si>
  <si>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</si>
  <si>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</si>
  <si>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</si>
  <si>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</si>
  <si>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</si>
  <si>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</si>
  <si>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</si>
  <si>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</si>
  <si>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</si>
  <si>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</si>
  <si>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</si>
  <si>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</si>
  <si>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</si>
  <si>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</si>
  <si>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</si>
  <si>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</si>
  <si>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</si>
  <si>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</si>
  <si>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</si>
  <si>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</si>
  <si>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</si>
  <si>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柏原市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</si>
  <si>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</si>
  <si>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</si>
  <si>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</si>
  <si>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</si>
  <si>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</si>
  <si>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</si>
  <si>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</si>
  <si>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</si>
  <si>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</si>
  <si>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</si>
  <si>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</si>
  <si>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本市では、平成20年度に策定した「柏原市水道ビジョン」に基づき、事業運営を行っています。
　近年の①経常収支比率は100%を超え、全国平均及び類似団体平均を上回っています。また、②累積欠損金比率についても0%を維持していることから、事業として黒字経営を継続し、収支は健全な状態となっています。
　①経常収支比率は、平成28年度に比べて約1.4％減少しています。これは、給水人口の減少や節水意識の向上等により給水収益が減少し、さらに計画的な修繕により費用が増加したことによるものです。
　⑦施設利用率は、平成28年度と同水準で推移していますが、全国平均及び類似団体平均を下回っており、今後はダウンサイジング等による施設規模の最適化について検討を行う必要があります。</t>
    <rPh sb="150" eb="152">
      <t>ケイジョウ</t>
    </rPh>
    <rPh sb="209" eb="211">
      <t>ゲンショウ</t>
    </rPh>
    <rPh sb="216" eb="219">
      <t>ケイカクテキ</t>
    </rPh>
    <rPh sb="225" eb="227">
      <t>ヒヨウ</t>
    </rPh>
    <rPh sb="228" eb="230">
      <t>ゾウカ</t>
    </rPh>
    <rPh sb="259" eb="262">
      <t>ドウスイジュン</t>
    </rPh>
    <rPh sb="263" eb="265">
      <t>スイイ</t>
    </rPh>
    <rPh sb="292" eb="294">
      <t>コンゴ</t>
    </rPh>
    <rPh sb="303" eb="304">
      <t>トウ</t>
    </rPh>
    <phoneticPr fontId="4"/>
  </si>
  <si>
    <t xml:space="preserve">　管路の更新について、平成29年度では地震に強い耐震適合管で3.9kmの更新・整備を行い、管路総延長約257㎞のうち約102㎞が耐震化され、耐震適合率は約39.6％です。
 この結果、③管路更新率は平成28年度に比べ約0.4%増加したものの、②管路経年化率は年々上昇傾向にあり、また全国平均及び類似団体平均を大幅に上回っており、法定耐用年数を経過した管路を多数保有している状況です。
　管路の老朽化対策は、本市においても従前より最優先課題として取組んでおり、過去の漏水状況等を勘案して更新の優先順位を設定し、効率的かつ効果的な布設替えを進めています。さらに、年間を通して漏水調査を行い、有収率の向上及び維持管理に努めています。
</t>
    <rPh sb="72" eb="74">
      <t>テキゴウ</t>
    </rPh>
    <phoneticPr fontId="4"/>
  </si>
  <si>
    <t>　現在のところ料金改定の予定はありませんが、給水収益は年々減少傾向にあり、今後の課題となっています。また管路や施設の老朽化は進み、今後の更新費用は増加すると考えられます。
　このような状況を踏まえた上で、現在、水道事業ビジョン及び実施計画の見直しを行っており、併せて平成31年度までに経営戦略の策定を予定しています。
　これらの計画では、安全で効率の良い水道システムの再構築に向けて、更なる経営効率化の検討や施設の統廃合及びダウンサイジング等による維持管理費の削減、また更新費用の平準化に取組み、持続可能な事業の推進に努めます。
　管路の更新については、今後も過去の漏水状況等を勘案して更新の優先順位を設定し、効率的かつ効果的な布設替えに努めます。
　投資財源については、積立金の利用や、内部留保資金とのバランスに留意しつつ、将来負担の公平性を考慮した企業債の借入について検討します。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</si>
</sst>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1.39</c:v>
                </c:pt>
                <c:pt idx="1">
                  <c:v>0.79</c:v>
                </c:pt>
                <c:pt idx="2">
                  <c:v>0.83</c:v>
                </c:pt>
                <c:pt idx="3">
                  <c:v>1.03</c:v>
                </c:pt>
                <c:pt idx="4">
                  <c:v>1.4</c:v>
                </c:pt>
              </c:numCache>
            </c:numRef>
          </c:val>
          <c:extLst>
            <c:ext xmlns:c16="http://schemas.microsoft.com/office/drawing/2014/chart" uri="{C3380CC4-5D6E-409C-BE32-E72D297353CC}">
              <c16:uniqueId val="{00000000-E8FC-4FD6-9649-E74F9144EF85}"/>
            </c:ext>
          </c:extLst>
        </c:ser>
        <c:dLbls>
          <c:showLegendKey val="0"/>
          <c:showVal val="0"/>
          <c:showCatName val="0"/>
          <c:showSerName val="0"/>
          <c:showPercent val="0"/>
          <c:showBubbleSize val="0"/>
        </c:dLbls>
        <c:gapWidth val="150"/>
        <c:axId val="85915136"/>
        <c:axId val="8591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c:ext xmlns:c16="http://schemas.microsoft.com/office/drawing/2014/chart" uri="{C3380CC4-5D6E-409C-BE32-E72D297353CC}">
              <c16:uniqueId val="{00000001-E8FC-4FD6-9649-E74F9144EF85}"/>
            </c:ext>
          </c:extLst>
        </c:ser>
        <c:dLbls>
          <c:showLegendKey val="0"/>
          <c:showVal val="0"/>
          <c:showCatName val="0"/>
          <c:showSerName val="0"/>
          <c:showPercent val="0"/>
          <c:showBubbleSize val="0"/>
        </c:dLbls>
        <c:marker val="1"/>
        <c:smooth val="0"/>
        <c:axId val="85915136"/>
        <c:axId val="85917056"/>
      </c:lineChart>
      <c:dateAx>
        <c:axId val="85915136"/>
        <c:scaling>
          <c:orientation val="minMax"/>
        </c:scaling>
        <c:delete val="1"/>
        <c:axPos val="b"/>
        <c:numFmt formatCode="ge" sourceLinked="1"/>
        <c:majorTickMark val="none"/>
        <c:minorTickMark val="none"/>
        <c:tickLblPos val="none"/>
        <c:crossAx val="85917056"/>
        <c:crosses val="autoZero"/>
        <c:auto val="1"/>
        <c:lblOffset val="100"/>
        <c:baseTimeUnit val="years"/>
      </c:dateAx>
      <c:valAx>
        <c:axId val="8591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1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60.8</c:v>
                </c:pt>
                <c:pt idx="1">
                  <c:v>59.4</c:v>
                </c:pt>
                <c:pt idx="2">
                  <c:v>57.76</c:v>
                </c:pt>
                <c:pt idx="3">
                  <c:v>57.13</c:v>
                </c:pt>
                <c:pt idx="4">
                  <c:v>57.18</c:v>
                </c:pt>
              </c:numCache>
            </c:numRef>
          </c:val>
          <c:extLst>
            <c:ext xmlns:c16="http://schemas.microsoft.com/office/drawing/2014/chart" uri="{C3380CC4-5D6E-409C-BE32-E72D297353CC}">
              <c16:uniqueId val="{00000000-831A-454B-8AD9-246F51CF27D2}"/>
            </c:ext>
          </c:extLst>
        </c:ser>
        <c:dLbls>
          <c:showLegendKey val="0"/>
          <c:showVal val="0"/>
          <c:showCatName val="0"/>
          <c:showSerName val="0"/>
          <c:showPercent val="0"/>
          <c:showBubbleSize val="0"/>
        </c:dLbls>
        <c:gapWidth val="150"/>
        <c:axId val="98350208"/>
        <c:axId val="9835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c:ext xmlns:c16="http://schemas.microsoft.com/office/drawing/2014/chart" uri="{C3380CC4-5D6E-409C-BE32-E72D297353CC}">
              <c16:uniqueId val="{00000001-831A-454B-8AD9-246F51CF27D2}"/>
            </c:ext>
          </c:extLst>
        </c:ser>
        <c:dLbls>
          <c:showLegendKey val="0"/>
          <c:showVal val="0"/>
          <c:showCatName val="0"/>
          <c:showSerName val="0"/>
          <c:showPercent val="0"/>
          <c:showBubbleSize val="0"/>
        </c:dLbls>
        <c:marker val="1"/>
        <c:smooth val="0"/>
        <c:axId val="98350208"/>
        <c:axId val="98352128"/>
      </c:lineChart>
      <c:dateAx>
        <c:axId val="98350208"/>
        <c:scaling>
          <c:orientation val="minMax"/>
        </c:scaling>
        <c:delete val="1"/>
        <c:axPos val="b"/>
        <c:numFmt formatCode="ge" sourceLinked="1"/>
        <c:majorTickMark val="none"/>
        <c:minorTickMark val="none"/>
        <c:tickLblPos val="none"/>
        <c:crossAx val="98352128"/>
        <c:crosses val="autoZero"/>
        <c:auto val="1"/>
        <c:lblOffset val="100"/>
        <c:baseTimeUnit val="years"/>
      </c:dateAx>
      <c:valAx>
        <c:axId val="9835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5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93.59</c:v>
                </c:pt>
                <c:pt idx="1">
                  <c:v>93.72</c:v>
                </c:pt>
                <c:pt idx="2">
                  <c:v>94.33</c:v>
                </c:pt>
                <c:pt idx="3">
                  <c:v>94.71</c:v>
                </c:pt>
                <c:pt idx="4">
                  <c:v>94.29</c:v>
                </c:pt>
              </c:numCache>
            </c:numRef>
          </c:val>
          <c:extLst>
            <c:ext xmlns:c16="http://schemas.microsoft.com/office/drawing/2014/chart" uri="{C3380CC4-5D6E-409C-BE32-E72D297353CC}">
              <c16:uniqueId val="{00000000-076D-4C33-88B2-9604780488A3}"/>
            </c:ext>
          </c:extLst>
        </c:ser>
        <c:dLbls>
          <c:showLegendKey val="0"/>
          <c:showVal val="0"/>
          <c:showCatName val="0"/>
          <c:showSerName val="0"/>
          <c:showPercent val="0"/>
          <c:showBubbleSize val="0"/>
        </c:dLbls>
        <c:gapWidth val="150"/>
        <c:axId val="98407936"/>
        <c:axId val="9840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c:ext xmlns:c16="http://schemas.microsoft.com/office/drawing/2014/chart" uri="{C3380CC4-5D6E-409C-BE32-E72D297353CC}">
              <c16:uniqueId val="{00000001-076D-4C33-88B2-9604780488A3}"/>
            </c:ext>
          </c:extLst>
        </c:ser>
        <c:dLbls>
          <c:showLegendKey val="0"/>
          <c:showVal val="0"/>
          <c:showCatName val="0"/>
          <c:showSerName val="0"/>
          <c:showPercent val="0"/>
          <c:showBubbleSize val="0"/>
        </c:dLbls>
        <c:marker val="1"/>
        <c:smooth val="0"/>
        <c:axId val="98407936"/>
        <c:axId val="98409856"/>
      </c:lineChart>
      <c:dateAx>
        <c:axId val="98407936"/>
        <c:scaling>
          <c:orientation val="minMax"/>
        </c:scaling>
        <c:delete val="1"/>
        <c:axPos val="b"/>
        <c:numFmt formatCode="ge" sourceLinked="1"/>
        <c:majorTickMark val="none"/>
        <c:minorTickMark val="none"/>
        <c:tickLblPos val="none"/>
        <c:crossAx val="98409856"/>
        <c:crosses val="autoZero"/>
        <c:auto val="1"/>
        <c:lblOffset val="100"/>
        <c:baseTimeUnit val="years"/>
      </c:dateAx>
      <c:valAx>
        <c:axId val="9840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0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114.48</c:v>
                </c:pt>
                <c:pt idx="1">
                  <c:v>122.69</c:v>
                </c:pt>
                <c:pt idx="2">
                  <c:v>117.74</c:v>
                </c:pt>
                <c:pt idx="3">
                  <c:v>119.61</c:v>
                </c:pt>
                <c:pt idx="4">
                  <c:v>118.26</c:v>
                </c:pt>
              </c:numCache>
            </c:numRef>
          </c:val>
          <c:extLst>
            <c:ext xmlns:c16="http://schemas.microsoft.com/office/drawing/2014/chart" uri="{C3380CC4-5D6E-409C-BE32-E72D297353CC}">
              <c16:uniqueId val="{00000000-3151-437F-89DA-FA1EBE8D0737}"/>
            </c:ext>
          </c:extLst>
        </c:ser>
        <c:dLbls>
          <c:showLegendKey val="0"/>
          <c:showVal val="0"/>
          <c:showCatName val="0"/>
          <c:showSerName val="0"/>
          <c:showPercent val="0"/>
          <c:showBubbleSize val="0"/>
        </c:dLbls>
        <c:gapWidth val="150"/>
        <c:axId val="92448640"/>
        <c:axId val="9246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c:ext xmlns:c16="http://schemas.microsoft.com/office/drawing/2014/chart" uri="{C3380CC4-5D6E-409C-BE32-E72D297353CC}">
              <c16:uniqueId val="{00000001-3151-437F-89DA-FA1EBE8D0737}"/>
            </c:ext>
          </c:extLst>
        </c:ser>
        <c:dLbls>
          <c:showLegendKey val="0"/>
          <c:showVal val="0"/>
          <c:showCatName val="0"/>
          <c:showSerName val="0"/>
          <c:showPercent val="0"/>
          <c:showBubbleSize val="0"/>
        </c:dLbls>
        <c:marker val="1"/>
        <c:smooth val="0"/>
        <c:axId val="92448640"/>
        <c:axId val="92463104"/>
      </c:lineChart>
      <c:dateAx>
        <c:axId val="92448640"/>
        <c:scaling>
          <c:orientation val="minMax"/>
        </c:scaling>
        <c:delete val="1"/>
        <c:axPos val="b"/>
        <c:numFmt formatCode="ge" sourceLinked="1"/>
        <c:majorTickMark val="none"/>
        <c:minorTickMark val="none"/>
        <c:tickLblPos val="none"/>
        <c:crossAx val="92463104"/>
        <c:crosses val="autoZero"/>
        <c:auto val="1"/>
        <c:lblOffset val="100"/>
        <c:baseTimeUnit val="years"/>
      </c:dateAx>
      <c:valAx>
        <c:axId val="92463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44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47.71</c:v>
                </c:pt>
                <c:pt idx="1">
                  <c:v>50.26</c:v>
                </c:pt>
                <c:pt idx="2">
                  <c:v>51.94</c:v>
                </c:pt>
                <c:pt idx="3">
                  <c:v>52.67</c:v>
                </c:pt>
                <c:pt idx="4">
                  <c:v>54.09</c:v>
                </c:pt>
              </c:numCache>
            </c:numRef>
          </c:val>
          <c:extLst>
            <c:ext xmlns:c16="http://schemas.microsoft.com/office/drawing/2014/chart" uri="{C3380CC4-5D6E-409C-BE32-E72D297353CC}">
              <c16:uniqueId val="{00000000-5CDE-4A14-A2C9-1F24A99358FD}"/>
            </c:ext>
          </c:extLst>
        </c:ser>
        <c:dLbls>
          <c:showLegendKey val="0"/>
          <c:showVal val="0"/>
          <c:showCatName val="0"/>
          <c:showSerName val="0"/>
          <c:showPercent val="0"/>
          <c:showBubbleSize val="0"/>
        </c:dLbls>
        <c:gapWidth val="150"/>
        <c:axId val="98007296"/>
        <c:axId val="9800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c:ext xmlns:c16="http://schemas.microsoft.com/office/drawing/2014/chart" uri="{C3380CC4-5D6E-409C-BE32-E72D297353CC}">
              <c16:uniqueId val="{00000001-5CDE-4A14-A2C9-1F24A99358FD}"/>
            </c:ext>
          </c:extLst>
        </c:ser>
        <c:dLbls>
          <c:showLegendKey val="0"/>
          <c:showVal val="0"/>
          <c:showCatName val="0"/>
          <c:showSerName val="0"/>
          <c:showPercent val="0"/>
          <c:showBubbleSize val="0"/>
        </c:dLbls>
        <c:marker val="1"/>
        <c:smooth val="0"/>
        <c:axId val="98007296"/>
        <c:axId val="98009472"/>
      </c:lineChart>
      <c:dateAx>
        <c:axId val="98007296"/>
        <c:scaling>
          <c:orientation val="minMax"/>
        </c:scaling>
        <c:delete val="1"/>
        <c:axPos val="b"/>
        <c:numFmt formatCode="ge" sourceLinked="1"/>
        <c:majorTickMark val="none"/>
        <c:minorTickMark val="none"/>
        <c:tickLblPos val="none"/>
        <c:crossAx val="98009472"/>
        <c:crosses val="autoZero"/>
        <c:auto val="1"/>
        <c:lblOffset val="100"/>
        <c:baseTimeUnit val="years"/>
      </c:dateAx>
      <c:valAx>
        <c:axId val="9800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0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31.12</c:v>
                </c:pt>
                <c:pt idx="1">
                  <c:v>28.54</c:v>
                </c:pt>
                <c:pt idx="2">
                  <c:v>32.51</c:v>
                </c:pt>
                <c:pt idx="3">
                  <c:v>38.950000000000003</c:v>
                </c:pt>
                <c:pt idx="4">
                  <c:v>40.619999999999997</c:v>
                </c:pt>
              </c:numCache>
            </c:numRef>
          </c:val>
          <c:extLst>
            <c:ext xmlns:c16="http://schemas.microsoft.com/office/drawing/2014/chart" uri="{C3380CC4-5D6E-409C-BE32-E72D297353CC}">
              <c16:uniqueId val="{00000000-A952-4941-B446-CE97EB643675}"/>
            </c:ext>
          </c:extLst>
        </c:ser>
        <c:dLbls>
          <c:showLegendKey val="0"/>
          <c:showVal val="0"/>
          <c:showCatName val="0"/>
          <c:showSerName val="0"/>
          <c:showPercent val="0"/>
          <c:showBubbleSize val="0"/>
        </c:dLbls>
        <c:gapWidth val="150"/>
        <c:axId val="98110080"/>
        <c:axId val="9812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c:ext xmlns:c16="http://schemas.microsoft.com/office/drawing/2014/chart" uri="{C3380CC4-5D6E-409C-BE32-E72D297353CC}">
              <c16:uniqueId val="{00000001-A952-4941-B446-CE97EB643675}"/>
            </c:ext>
          </c:extLst>
        </c:ser>
        <c:dLbls>
          <c:showLegendKey val="0"/>
          <c:showVal val="0"/>
          <c:showCatName val="0"/>
          <c:showSerName val="0"/>
          <c:showPercent val="0"/>
          <c:showBubbleSize val="0"/>
        </c:dLbls>
        <c:marker val="1"/>
        <c:smooth val="0"/>
        <c:axId val="98110080"/>
        <c:axId val="98120448"/>
      </c:lineChart>
      <c:dateAx>
        <c:axId val="98110080"/>
        <c:scaling>
          <c:orientation val="minMax"/>
        </c:scaling>
        <c:delete val="1"/>
        <c:axPos val="b"/>
        <c:numFmt formatCode="ge" sourceLinked="1"/>
        <c:majorTickMark val="none"/>
        <c:minorTickMark val="none"/>
        <c:tickLblPos val="none"/>
        <c:crossAx val="98120448"/>
        <c:crosses val="autoZero"/>
        <c:auto val="1"/>
        <c:lblOffset val="100"/>
        <c:baseTimeUnit val="years"/>
      </c:dateAx>
      <c:valAx>
        <c:axId val="9812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1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0F-4E58-8FDE-D1E72C2B2096}"/>
            </c:ext>
          </c:extLst>
        </c:ser>
        <c:dLbls>
          <c:showLegendKey val="0"/>
          <c:showVal val="0"/>
          <c:showCatName val="0"/>
          <c:showSerName val="0"/>
          <c:showPercent val="0"/>
          <c:showBubbleSize val="0"/>
        </c:dLbls>
        <c:gapWidth val="150"/>
        <c:axId val="98161792"/>
        <c:axId val="9816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c:ext xmlns:c16="http://schemas.microsoft.com/office/drawing/2014/chart" uri="{C3380CC4-5D6E-409C-BE32-E72D297353CC}">
              <c16:uniqueId val="{00000001-140F-4E58-8FDE-D1E72C2B2096}"/>
            </c:ext>
          </c:extLst>
        </c:ser>
        <c:dLbls>
          <c:showLegendKey val="0"/>
          <c:showVal val="0"/>
          <c:showCatName val="0"/>
          <c:showSerName val="0"/>
          <c:showPercent val="0"/>
          <c:showBubbleSize val="0"/>
        </c:dLbls>
        <c:marker val="1"/>
        <c:smooth val="0"/>
        <c:axId val="98161792"/>
        <c:axId val="98163712"/>
      </c:lineChart>
      <c:dateAx>
        <c:axId val="98161792"/>
        <c:scaling>
          <c:orientation val="minMax"/>
        </c:scaling>
        <c:delete val="1"/>
        <c:axPos val="b"/>
        <c:numFmt formatCode="ge" sourceLinked="1"/>
        <c:majorTickMark val="none"/>
        <c:minorTickMark val="none"/>
        <c:tickLblPos val="none"/>
        <c:crossAx val="98163712"/>
        <c:crosses val="autoZero"/>
        <c:auto val="1"/>
        <c:lblOffset val="100"/>
        <c:baseTimeUnit val="years"/>
      </c:dateAx>
      <c:valAx>
        <c:axId val="98163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16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920.5</c:v>
                </c:pt>
                <c:pt idx="1">
                  <c:v>575.12</c:v>
                </c:pt>
                <c:pt idx="2">
                  <c:v>530.89</c:v>
                </c:pt>
                <c:pt idx="3">
                  <c:v>524.51</c:v>
                </c:pt>
                <c:pt idx="4">
                  <c:v>517.83000000000004</c:v>
                </c:pt>
              </c:numCache>
            </c:numRef>
          </c:val>
          <c:extLst>
            <c:ext xmlns:c16="http://schemas.microsoft.com/office/drawing/2014/chart" uri="{C3380CC4-5D6E-409C-BE32-E72D297353CC}">
              <c16:uniqueId val="{00000000-D0AD-472B-B7E4-0B0754A2B49A}"/>
            </c:ext>
          </c:extLst>
        </c:ser>
        <c:dLbls>
          <c:showLegendKey val="0"/>
          <c:showVal val="0"/>
          <c:showCatName val="0"/>
          <c:showSerName val="0"/>
          <c:showPercent val="0"/>
          <c:showBubbleSize val="0"/>
        </c:dLbls>
        <c:gapWidth val="150"/>
        <c:axId val="98203136"/>
        <c:axId val="9820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c:ext xmlns:c16="http://schemas.microsoft.com/office/drawing/2014/chart" uri="{C3380CC4-5D6E-409C-BE32-E72D297353CC}">
              <c16:uniqueId val="{00000001-D0AD-472B-B7E4-0B0754A2B49A}"/>
            </c:ext>
          </c:extLst>
        </c:ser>
        <c:dLbls>
          <c:showLegendKey val="0"/>
          <c:showVal val="0"/>
          <c:showCatName val="0"/>
          <c:showSerName val="0"/>
          <c:showPercent val="0"/>
          <c:showBubbleSize val="0"/>
        </c:dLbls>
        <c:marker val="1"/>
        <c:smooth val="0"/>
        <c:axId val="98203136"/>
        <c:axId val="98205056"/>
      </c:lineChart>
      <c:dateAx>
        <c:axId val="98203136"/>
        <c:scaling>
          <c:orientation val="minMax"/>
        </c:scaling>
        <c:delete val="1"/>
        <c:axPos val="b"/>
        <c:numFmt formatCode="ge" sourceLinked="1"/>
        <c:majorTickMark val="none"/>
        <c:minorTickMark val="none"/>
        <c:tickLblPos val="none"/>
        <c:crossAx val="98205056"/>
        <c:crosses val="autoZero"/>
        <c:auto val="1"/>
        <c:lblOffset val="100"/>
        <c:baseTimeUnit val="years"/>
      </c:dateAx>
      <c:valAx>
        <c:axId val="98205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20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164.6</c:v>
                </c:pt>
                <c:pt idx="1">
                  <c:v>158.97999999999999</c:v>
                </c:pt>
                <c:pt idx="2">
                  <c:v>152.94999999999999</c:v>
                </c:pt>
                <c:pt idx="3">
                  <c:v>148.06</c:v>
                </c:pt>
                <c:pt idx="4">
                  <c:v>147.13999999999999</c:v>
                </c:pt>
              </c:numCache>
            </c:numRef>
          </c:val>
          <c:extLst>
            <c:ext xmlns:c16="http://schemas.microsoft.com/office/drawing/2014/chart" uri="{C3380CC4-5D6E-409C-BE32-E72D297353CC}">
              <c16:uniqueId val="{00000000-BE5B-45AC-930F-6269EE37E7A4}"/>
            </c:ext>
          </c:extLst>
        </c:ser>
        <c:dLbls>
          <c:showLegendKey val="0"/>
          <c:showVal val="0"/>
          <c:showCatName val="0"/>
          <c:showSerName val="0"/>
          <c:showPercent val="0"/>
          <c:showBubbleSize val="0"/>
        </c:dLbls>
        <c:gapWidth val="150"/>
        <c:axId val="98509184"/>
        <c:axId val="9851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c:ext xmlns:c16="http://schemas.microsoft.com/office/drawing/2014/chart" uri="{C3380CC4-5D6E-409C-BE32-E72D297353CC}">
              <c16:uniqueId val="{00000001-BE5B-45AC-930F-6269EE37E7A4}"/>
            </c:ext>
          </c:extLst>
        </c:ser>
        <c:dLbls>
          <c:showLegendKey val="0"/>
          <c:showVal val="0"/>
          <c:showCatName val="0"/>
          <c:showSerName val="0"/>
          <c:showPercent val="0"/>
          <c:showBubbleSize val="0"/>
        </c:dLbls>
        <c:marker val="1"/>
        <c:smooth val="0"/>
        <c:axId val="98509184"/>
        <c:axId val="98511104"/>
      </c:lineChart>
      <c:dateAx>
        <c:axId val="98509184"/>
        <c:scaling>
          <c:orientation val="minMax"/>
        </c:scaling>
        <c:delete val="1"/>
        <c:axPos val="b"/>
        <c:numFmt formatCode="ge" sourceLinked="1"/>
        <c:majorTickMark val="none"/>
        <c:minorTickMark val="none"/>
        <c:tickLblPos val="none"/>
        <c:crossAx val="98511104"/>
        <c:crosses val="autoZero"/>
        <c:auto val="1"/>
        <c:lblOffset val="100"/>
        <c:baseTimeUnit val="years"/>
      </c:dateAx>
      <c:valAx>
        <c:axId val="98511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50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106.71</c:v>
                </c:pt>
                <c:pt idx="1">
                  <c:v>120.12</c:v>
                </c:pt>
                <c:pt idx="2">
                  <c:v>113.93</c:v>
                </c:pt>
                <c:pt idx="3">
                  <c:v>116.62</c:v>
                </c:pt>
                <c:pt idx="4">
                  <c:v>116.45</c:v>
                </c:pt>
              </c:numCache>
            </c:numRef>
          </c:val>
          <c:extLst>
            <c:ext xmlns:c16="http://schemas.microsoft.com/office/drawing/2014/chart" uri="{C3380CC4-5D6E-409C-BE32-E72D297353CC}">
              <c16:uniqueId val="{00000000-F34C-4815-BFE8-BDF8E6E25967}"/>
            </c:ext>
          </c:extLst>
        </c:ser>
        <c:dLbls>
          <c:showLegendKey val="0"/>
          <c:showVal val="0"/>
          <c:showCatName val="0"/>
          <c:showSerName val="0"/>
          <c:showPercent val="0"/>
          <c:showBubbleSize val="0"/>
        </c:dLbls>
        <c:gapWidth val="150"/>
        <c:axId val="98550528"/>
        <c:axId val="9855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c:ext xmlns:c16="http://schemas.microsoft.com/office/drawing/2014/chart" uri="{C3380CC4-5D6E-409C-BE32-E72D297353CC}">
              <c16:uniqueId val="{00000001-F34C-4815-BFE8-BDF8E6E25967}"/>
            </c:ext>
          </c:extLst>
        </c:ser>
        <c:dLbls>
          <c:showLegendKey val="0"/>
          <c:showVal val="0"/>
          <c:showCatName val="0"/>
          <c:showSerName val="0"/>
          <c:showPercent val="0"/>
          <c:showBubbleSize val="0"/>
        </c:dLbls>
        <c:marker val="1"/>
        <c:smooth val="0"/>
        <c:axId val="98550528"/>
        <c:axId val="98552448"/>
      </c:lineChart>
      <c:dateAx>
        <c:axId val="98550528"/>
        <c:scaling>
          <c:orientation val="minMax"/>
        </c:scaling>
        <c:delete val="1"/>
        <c:axPos val="b"/>
        <c:numFmt formatCode="ge" sourceLinked="1"/>
        <c:majorTickMark val="none"/>
        <c:minorTickMark val="none"/>
        <c:tickLblPos val="none"/>
        <c:crossAx val="98552448"/>
        <c:crosses val="autoZero"/>
        <c:auto val="1"/>
        <c:lblOffset val="100"/>
        <c:baseTimeUnit val="years"/>
      </c:dateAx>
      <c:valAx>
        <c:axId val="9855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5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152.78</c:v>
                </c:pt>
                <c:pt idx="1">
                  <c:v>135.19999999999999</c:v>
                </c:pt>
                <c:pt idx="2">
                  <c:v>141.21</c:v>
                </c:pt>
                <c:pt idx="3">
                  <c:v>138.52000000000001</c:v>
                </c:pt>
                <c:pt idx="4">
                  <c:v>138.69999999999999</c:v>
                </c:pt>
              </c:numCache>
            </c:numRef>
          </c:val>
          <c:extLst>
            <c:ext xmlns:c16="http://schemas.microsoft.com/office/drawing/2014/chart" uri="{C3380CC4-5D6E-409C-BE32-E72D297353CC}">
              <c16:uniqueId val="{00000000-EC17-4845-B7AF-EA0C2B10759D}"/>
            </c:ext>
          </c:extLst>
        </c:ser>
        <c:dLbls>
          <c:showLegendKey val="0"/>
          <c:showVal val="0"/>
          <c:showCatName val="0"/>
          <c:showSerName val="0"/>
          <c:showPercent val="0"/>
          <c:showBubbleSize val="0"/>
        </c:dLbls>
        <c:gapWidth val="150"/>
        <c:axId val="98321152"/>
        <c:axId val="9832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c:ext xmlns:c16="http://schemas.microsoft.com/office/drawing/2014/chart" uri="{C3380CC4-5D6E-409C-BE32-E72D297353CC}">
              <c16:uniqueId val="{00000001-EC17-4845-B7AF-EA0C2B10759D}"/>
            </c:ext>
          </c:extLst>
        </c:ser>
        <c:dLbls>
          <c:showLegendKey val="0"/>
          <c:showVal val="0"/>
          <c:showCatName val="0"/>
          <c:showSerName val="0"/>
          <c:showPercent val="0"/>
          <c:showBubbleSize val="0"/>
        </c:dLbls>
        <c:marker val="1"/>
        <c:smooth val="0"/>
        <c:axId val="98321152"/>
        <c:axId val="98323072"/>
      </c:lineChart>
      <c:dateAx>
        <c:axId val="98321152"/>
        <c:scaling>
          <c:orientation val="minMax"/>
        </c:scaling>
        <c:delete val="1"/>
        <c:axPos val="b"/>
        <c:numFmt formatCode="ge" sourceLinked="1"/>
        <c:majorTickMark val="none"/>
        <c:minorTickMark val="none"/>
        <c:tickLblPos val="none"/>
        <c:crossAx val="98323072"/>
        <c:crosses val="autoZero"/>
        <c:auto val="1"/>
        <c:lblOffset val="100"/>
        <c:baseTimeUnit val="years"/>
      </c:dateAx>
      <c:valAx>
        <c:axId val="9832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2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大阪府　柏原市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A4</v>
      </c>
      <c r="X8" s="85"/>
      <c r="Y8" s="85"/>
      <c r="Z8" s="85"/>
      <c r="AA8" s="85"/>
      <c r="AB8" s="85"/>
      <c r="AC8" s="85"/>
      <c r="AD8" s="85" t="str">
        <f>データ!$M$6</f>
        <v>非設置</v>
      </c>
      <c r="AE8" s="85"/>
      <c r="AF8" s="85"/>
      <c r="AG8" s="85"/>
      <c r="AH8" s="85"/>
      <c r="AI8" s="85"/>
      <c r="AJ8" s="85"/>
      <c r="AK8" s="4"/>
      <c r="AL8" s="73">
        <f>データ!$R$6</f>
        <v>70118</v>
      </c>
      <c r="AM8" s="73"/>
      <c r="AN8" s="73"/>
      <c r="AO8" s="73"/>
      <c r="AP8" s="73"/>
      <c r="AQ8" s="73"/>
      <c r="AR8" s="73"/>
      <c r="AS8" s="73"/>
      <c r="AT8" s="69">
        <f>データ!$S$6</f>
        <v>25.33</v>
      </c>
      <c r="AU8" s="70"/>
      <c r="AV8" s="70"/>
      <c r="AW8" s="70"/>
      <c r="AX8" s="70"/>
      <c r="AY8" s="70"/>
      <c r="AZ8" s="70"/>
      <c r="BA8" s="70"/>
      <c r="BB8" s="72">
        <f>データ!$T$6</f>
        <v>2768.18</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74.75</v>
      </c>
      <c r="J10" s="70"/>
      <c r="K10" s="70"/>
      <c r="L10" s="70"/>
      <c r="M10" s="70"/>
      <c r="N10" s="70"/>
      <c r="O10" s="71"/>
      <c r="P10" s="72">
        <f>データ!$P$6</f>
        <v>100</v>
      </c>
      <c r="Q10" s="72"/>
      <c r="R10" s="72"/>
      <c r="S10" s="72"/>
      <c r="T10" s="72"/>
      <c r="U10" s="72"/>
      <c r="V10" s="72"/>
      <c r="W10" s="73">
        <f>データ!$Q$6</f>
        <v>2629</v>
      </c>
      <c r="X10" s="73"/>
      <c r="Y10" s="73"/>
      <c r="Z10" s="73"/>
      <c r="AA10" s="73"/>
      <c r="AB10" s="73"/>
      <c r="AC10" s="73"/>
      <c r="AD10" s="2"/>
      <c r="AE10" s="2"/>
      <c r="AF10" s="2"/>
      <c r="AG10" s="2"/>
      <c r="AH10" s="4"/>
      <c r="AI10" s="4"/>
      <c r="AJ10" s="4"/>
      <c r="AK10" s="4"/>
      <c r="AL10" s="73">
        <f>データ!$U$6</f>
        <v>70789</v>
      </c>
      <c r="AM10" s="73"/>
      <c r="AN10" s="73"/>
      <c r="AO10" s="73"/>
      <c r="AP10" s="73"/>
      <c r="AQ10" s="73"/>
      <c r="AR10" s="73"/>
      <c r="AS10" s="73"/>
      <c r="AT10" s="69">
        <f>データ!$V$6</f>
        <v>25.69</v>
      </c>
      <c r="AU10" s="70"/>
      <c r="AV10" s="70"/>
      <c r="AW10" s="70"/>
      <c r="AX10" s="70"/>
      <c r="AY10" s="70"/>
      <c r="AZ10" s="70"/>
      <c r="BA10" s="70"/>
      <c r="BB10" s="72">
        <f>データ!$W$6</f>
        <v>2755.51</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6" t="s">
        <v>116</v>
      </c>
      <c r="BM16" s="57"/>
      <c r="BN16" s="57"/>
      <c r="BO16" s="57"/>
      <c r="BP16" s="57"/>
      <c r="BQ16" s="57"/>
      <c r="BR16" s="57"/>
      <c r="BS16" s="57"/>
      <c r="BT16" s="57"/>
      <c r="BU16" s="57"/>
      <c r="BV16" s="57"/>
      <c r="BW16" s="57"/>
      <c r="BX16" s="57"/>
      <c r="BY16" s="57"/>
      <c r="BZ16" s="5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6"/>
      <c r="BM17" s="57"/>
      <c r="BN17" s="57"/>
      <c r="BO17" s="57"/>
      <c r="BP17" s="57"/>
      <c r="BQ17" s="57"/>
      <c r="BR17" s="57"/>
      <c r="BS17" s="57"/>
      <c r="BT17" s="57"/>
      <c r="BU17" s="57"/>
      <c r="BV17" s="57"/>
      <c r="BW17" s="57"/>
      <c r="BX17" s="57"/>
      <c r="BY17" s="57"/>
      <c r="BZ17" s="5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6"/>
      <c r="BM18" s="57"/>
      <c r="BN18" s="57"/>
      <c r="BO18" s="57"/>
      <c r="BP18" s="57"/>
      <c r="BQ18" s="57"/>
      <c r="BR18" s="57"/>
      <c r="BS18" s="57"/>
      <c r="BT18" s="57"/>
      <c r="BU18" s="57"/>
      <c r="BV18" s="57"/>
      <c r="BW18" s="57"/>
      <c r="BX18" s="57"/>
      <c r="BY18" s="57"/>
      <c r="BZ18" s="5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6"/>
      <c r="BM19" s="57"/>
      <c r="BN19" s="57"/>
      <c r="BO19" s="57"/>
      <c r="BP19" s="57"/>
      <c r="BQ19" s="57"/>
      <c r="BR19" s="57"/>
      <c r="BS19" s="57"/>
      <c r="BT19" s="57"/>
      <c r="BU19" s="57"/>
      <c r="BV19" s="57"/>
      <c r="BW19" s="57"/>
      <c r="BX19" s="57"/>
      <c r="BY19" s="57"/>
      <c r="BZ19" s="5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6"/>
      <c r="BM20" s="57"/>
      <c r="BN20" s="57"/>
      <c r="BO20" s="57"/>
      <c r="BP20" s="57"/>
      <c r="BQ20" s="57"/>
      <c r="BR20" s="57"/>
      <c r="BS20" s="57"/>
      <c r="BT20" s="57"/>
      <c r="BU20" s="57"/>
      <c r="BV20" s="57"/>
      <c r="BW20" s="57"/>
      <c r="BX20" s="57"/>
      <c r="BY20" s="57"/>
      <c r="BZ20" s="5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6"/>
      <c r="BM21" s="57"/>
      <c r="BN21" s="57"/>
      <c r="BO21" s="57"/>
      <c r="BP21" s="57"/>
      <c r="BQ21" s="57"/>
      <c r="BR21" s="57"/>
      <c r="BS21" s="57"/>
      <c r="BT21" s="57"/>
      <c r="BU21" s="57"/>
      <c r="BV21" s="57"/>
      <c r="BW21" s="57"/>
      <c r="BX21" s="57"/>
      <c r="BY21" s="57"/>
      <c r="BZ21" s="5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6"/>
      <c r="BM22" s="57"/>
      <c r="BN22" s="57"/>
      <c r="BO22" s="57"/>
      <c r="BP22" s="57"/>
      <c r="BQ22" s="57"/>
      <c r="BR22" s="57"/>
      <c r="BS22" s="57"/>
      <c r="BT22" s="57"/>
      <c r="BU22" s="57"/>
      <c r="BV22" s="57"/>
      <c r="BW22" s="57"/>
      <c r="BX22" s="57"/>
      <c r="BY22" s="57"/>
      <c r="BZ22" s="5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6"/>
      <c r="BM23" s="57"/>
      <c r="BN23" s="57"/>
      <c r="BO23" s="57"/>
      <c r="BP23" s="57"/>
      <c r="BQ23" s="57"/>
      <c r="BR23" s="57"/>
      <c r="BS23" s="57"/>
      <c r="BT23" s="57"/>
      <c r="BU23" s="57"/>
      <c r="BV23" s="57"/>
      <c r="BW23" s="57"/>
      <c r="BX23" s="57"/>
      <c r="BY23" s="57"/>
      <c r="BZ23" s="5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6"/>
      <c r="BM24" s="57"/>
      <c r="BN24" s="57"/>
      <c r="BO24" s="57"/>
      <c r="BP24" s="57"/>
      <c r="BQ24" s="57"/>
      <c r="BR24" s="57"/>
      <c r="BS24" s="57"/>
      <c r="BT24" s="57"/>
      <c r="BU24" s="57"/>
      <c r="BV24" s="57"/>
      <c r="BW24" s="57"/>
      <c r="BX24" s="57"/>
      <c r="BY24" s="57"/>
      <c r="BZ24" s="5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6"/>
      <c r="BM25" s="57"/>
      <c r="BN25" s="57"/>
      <c r="BO25" s="57"/>
      <c r="BP25" s="57"/>
      <c r="BQ25" s="57"/>
      <c r="BR25" s="57"/>
      <c r="BS25" s="57"/>
      <c r="BT25" s="57"/>
      <c r="BU25" s="57"/>
      <c r="BV25" s="57"/>
      <c r="BW25" s="57"/>
      <c r="BX25" s="57"/>
      <c r="BY25" s="57"/>
      <c r="BZ25" s="5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6"/>
      <c r="BM26" s="57"/>
      <c r="BN26" s="57"/>
      <c r="BO26" s="57"/>
      <c r="BP26" s="57"/>
      <c r="BQ26" s="57"/>
      <c r="BR26" s="57"/>
      <c r="BS26" s="57"/>
      <c r="BT26" s="57"/>
      <c r="BU26" s="57"/>
      <c r="BV26" s="57"/>
      <c r="BW26" s="57"/>
      <c r="BX26" s="57"/>
      <c r="BY26" s="57"/>
      <c r="BZ26" s="5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6"/>
      <c r="BM27" s="57"/>
      <c r="BN27" s="57"/>
      <c r="BO27" s="57"/>
      <c r="BP27" s="57"/>
      <c r="BQ27" s="57"/>
      <c r="BR27" s="57"/>
      <c r="BS27" s="57"/>
      <c r="BT27" s="57"/>
      <c r="BU27" s="57"/>
      <c r="BV27" s="57"/>
      <c r="BW27" s="57"/>
      <c r="BX27" s="57"/>
      <c r="BY27" s="57"/>
      <c r="BZ27" s="5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6"/>
      <c r="BM28" s="57"/>
      <c r="BN28" s="57"/>
      <c r="BO28" s="57"/>
      <c r="BP28" s="57"/>
      <c r="BQ28" s="57"/>
      <c r="BR28" s="57"/>
      <c r="BS28" s="57"/>
      <c r="BT28" s="57"/>
      <c r="BU28" s="57"/>
      <c r="BV28" s="57"/>
      <c r="BW28" s="57"/>
      <c r="BX28" s="57"/>
      <c r="BY28" s="57"/>
      <c r="BZ28" s="5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6"/>
      <c r="BM29" s="57"/>
      <c r="BN29" s="57"/>
      <c r="BO29" s="57"/>
      <c r="BP29" s="57"/>
      <c r="BQ29" s="57"/>
      <c r="BR29" s="57"/>
      <c r="BS29" s="57"/>
      <c r="BT29" s="57"/>
      <c r="BU29" s="57"/>
      <c r="BV29" s="57"/>
      <c r="BW29" s="57"/>
      <c r="BX29" s="57"/>
      <c r="BY29" s="57"/>
      <c r="BZ29" s="5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6"/>
      <c r="BM30" s="57"/>
      <c r="BN30" s="57"/>
      <c r="BO30" s="57"/>
      <c r="BP30" s="57"/>
      <c r="BQ30" s="57"/>
      <c r="BR30" s="57"/>
      <c r="BS30" s="57"/>
      <c r="BT30" s="57"/>
      <c r="BU30" s="57"/>
      <c r="BV30" s="57"/>
      <c r="BW30" s="57"/>
      <c r="BX30" s="57"/>
      <c r="BY30" s="57"/>
      <c r="BZ30" s="5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6"/>
      <c r="BM31" s="57"/>
      <c r="BN31" s="57"/>
      <c r="BO31" s="57"/>
      <c r="BP31" s="57"/>
      <c r="BQ31" s="57"/>
      <c r="BR31" s="57"/>
      <c r="BS31" s="57"/>
      <c r="BT31" s="57"/>
      <c r="BU31" s="57"/>
      <c r="BV31" s="57"/>
      <c r="BW31" s="57"/>
      <c r="BX31" s="57"/>
      <c r="BY31" s="57"/>
      <c r="BZ31" s="5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6"/>
      <c r="BM32" s="57"/>
      <c r="BN32" s="57"/>
      <c r="BO32" s="57"/>
      <c r="BP32" s="57"/>
      <c r="BQ32" s="57"/>
      <c r="BR32" s="57"/>
      <c r="BS32" s="57"/>
      <c r="BT32" s="57"/>
      <c r="BU32" s="57"/>
      <c r="BV32" s="57"/>
      <c r="BW32" s="57"/>
      <c r="BX32" s="57"/>
      <c r="BY32" s="57"/>
      <c r="BZ32" s="5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6"/>
      <c r="BM33" s="57"/>
      <c r="BN33" s="57"/>
      <c r="BO33" s="57"/>
      <c r="BP33" s="57"/>
      <c r="BQ33" s="57"/>
      <c r="BR33" s="57"/>
      <c r="BS33" s="57"/>
      <c r="BT33" s="57"/>
      <c r="BU33" s="57"/>
      <c r="BV33" s="57"/>
      <c r="BW33" s="57"/>
      <c r="BX33" s="57"/>
      <c r="BY33" s="57"/>
      <c r="BZ33" s="58"/>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56"/>
      <c r="BM34" s="57"/>
      <c r="BN34" s="57"/>
      <c r="BO34" s="57"/>
      <c r="BP34" s="57"/>
      <c r="BQ34" s="57"/>
      <c r="BR34" s="57"/>
      <c r="BS34" s="57"/>
      <c r="BT34" s="57"/>
      <c r="BU34" s="57"/>
      <c r="BV34" s="57"/>
      <c r="BW34" s="57"/>
      <c r="BX34" s="57"/>
      <c r="BY34" s="57"/>
      <c r="BZ34" s="58"/>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56"/>
      <c r="BM35" s="57"/>
      <c r="BN35" s="57"/>
      <c r="BO35" s="57"/>
      <c r="BP35" s="57"/>
      <c r="BQ35" s="57"/>
      <c r="BR35" s="57"/>
      <c r="BS35" s="57"/>
      <c r="BT35" s="57"/>
      <c r="BU35" s="57"/>
      <c r="BV35" s="57"/>
      <c r="BW35" s="57"/>
      <c r="BX35" s="57"/>
      <c r="BY35" s="57"/>
      <c r="BZ35" s="5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6"/>
      <c r="BM36" s="57"/>
      <c r="BN36" s="57"/>
      <c r="BO36" s="57"/>
      <c r="BP36" s="57"/>
      <c r="BQ36" s="57"/>
      <c r="BR36" s="57"/>
      <c r="BS36" s="57"/>
      <c r="BT36" s="57"/>
      <c r="BU36" s="57"/>
      <c r="BV36" s="57"/>
      <c r="BW36" s="57"/>
      <c r="BX36" s="57"/>
      <c r="BY36" s="57"/>
      <c r="BZ36" s="5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6"/>
      <c r="BM37" s="57"/>
      <c r="BN37" s="57"/>
      <c r="BO37" s="57"/>
      <c r="BP37" s="57"/>
      <c r="BQ37" s="57"/>
      <c r="BR37" s="57"/>
      <c r="BS37" s="57"/>
      <c r="BT37" s="57"/>
      <c r="BU37" s="57"/>
      <c r="BV37" s="57"/>
      <c r="BW37" s="57"/>
      <c r="BX37" s="57"/>
      <c r="BY37" s="57"/>
      <c r="BZ37" s="5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6"/>
      <c r="BM38" s="57"/>
      <c r="BN38" s="57"/>
      <c r="BO38" s="57"/>
      <c r="BP38" s="57"/>
      <c r="BQ38" s="57"/>
      <c r="BR38" s="57"/>
      <c r="BS38" s="57"/>
      <c r="BT38" s="57"/>
      <c r="BU38" s="57"/>
      <c r="BV38" s="57"/>
      <c r="BW38" s="57"/>
      <c r="BX38" s="57"/>
      <c r="BY38" s="57"/>
      <c r="BZ38" s="5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6"/>
      <c r="BM39" s="57"/>
      <c r="BN39" s="57"/>
      <c r="BO39" s="57"/>
      <c r="BP39" s="57"/>
      <c r="BQ39" s="57"/>
      <c r="BR39" s="57"/>
      <c r="BS39" s="57"/>
      <c r="BT39" s="57"/>
      <c r="BU39" s="57"/>
      <c r="BV39" s="57"/>
      <c r="BW39" s="57"/>
      <c r="BX39" s="57"/>
      <c r="BY39" s="57"/>
      <c r="BZ39" s="5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6"/>
      <c r="BM40" s="57"/>
      <c r="BN40" s="57"/>
      <c r="BO40" s="57"/>
      <c r="BP40" s="57"/>
      <c r="BQ40" s="57"/>
      <c r="BR40" s="57"/>
      <c r="BS40" s="57"/>
      <c r="BT40" s="57"/>
      <c r="BU40" s="57"/>
      <c r="BV40" s="57"/>
      <c r="BW40" s="57"/>
      <c r="BX40" s="57"/>
      <c r="BY40" s="57"/>
      <c r="BZ40" s="5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6"/>
      <c r="BM41" s="57"/>
      <c r="BN41" s="57"/>
      <c r="BO41" s="57"/>
      <c r="BP41" s="57"/>
      <c r="BQ41" s="57"/>
      <c r="BR41" s="57"/>
      <c r="BS41" s="57"/>
      <c r="BT41" s="57"/>
      <c r="BU41" s="57"/>
      <c r="BV41" s="57"/>
      <c r="BW41" s="57"/>
      <c r="BX41" s="57"/>
      <c r="BY41" s="57"/>
      <c r="BZ41" s="5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6"/>
      <c r="BM42" s="57"/>
      <c r="BN42" s="57"/>
      <c r="BO42" s="57"/>
      <c r="BP42" s="57"/>
      <c r="BQ42" s="57"/>
      <c r="BR42" s="57"/>
      <c r="BS42" s="57"/>
      <c r="BT42" s="57"/>
      <c r="BU42" s="57"/>
      <c r="BV42" s="57"/>
      <c r="BW42" s="57"/>
      <c r="BX42" s="57"/>
      <c r="BY42" s="57"/>
      <c r="BZ42" s="5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6"/>
      <c r="BM43" s="57"/>
      <c r="BN43" s="57"/>
      <c r="BO43" s="57"/>
      <c r="BP43" s="57"/>
      <c r="BQ43" s="57"/>
      <c r="BR43" s="57"/>
      <c r="BS43" s="57"/>
      <c r="BT43" s="57"/>
      <c r="BU43" s="57"/>
      <c r="BV43" s="57"/>
      <c r="BW43" s="57"/>
      <c r="BX43" s="57"/>
      <c r="BY43" s="57"/>
      <c r="BZ43" s="5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6" t="s">
        <v>117</v>
      </c>
      <c r="BM47" s="57"/>
      <c r="BN47" s="57"/>
      <c r="BO47" s="57"/>
      <c r="BP47" s="57"/>
      <c r="BQ47" s="57"/>
      <c r="BR47" s="57"/>
      <c r="BS47" s="57"/>
      <c r="BT47" s="57"/>
      <c r="BU47" s="57"/>
      <c r="BV47" s="57"/>
      <c r="BW47" s="57"/>
      <c r="BX47" s="57"/>
      <c r="BY47" s="57"/>
      <c r="BZ47" s="5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6"/>
      <c r="BM48" s="57"/>
      <c r="BN48" s="57"/>
      <c r="BO48" s="57"/>
      <c r="BP48" s="57"/>
      <c r="BQ48" s="57"/>
      <c r="BR48" s="57"/>
      <c r="BS48" s="57"/>
      <c r="BT48" s="57"/>
      <c r="BU48" s="57"/>
      <c r="BV48" s="57"/>
      <c r="BW48" s="57"/>
      <c r="BX48" s="57"/>
      <c r="BY48" s="57"/>
      <c r="BZ48" s="5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6"/>
      <c r="BM49" s="57"/>
      <c r="BN49" s="57"/>
      <c r="BO49" s="57"/>
      <c r="BP49" s="57"/>
      <c r="BQ49" s="57"/>
      <c r="BR49" s="57"/>
      <c r="BS49" s="57"/>
      <c r="BT49" s="57"/>
      <c r="BU49" s="57"/>
      <c r="BV49" s="57"/>
      <c r="BW49" s="57"/>
      <c r="BX49" s="57"/>
      <c r="BY49" s="57"/>
      <c r="BZ49" s="5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6"/>
      <c r="BM50" s="57"/>
      <c r="BN50" s="57"/>
      <c r="BO50" s="57"/>
      <c r="BP50" s="57"/>
      <c r="BQ50" s="57"/>
      <c r="BR50" s="57"/>
      <c r="BS50" s="57"/>
      <c r="BT50" s="57"/>
      <c r="BU50" s="57"/>
      <c r="BV50" s="57"/>
      <c r="BW50" s="57"/>
      <c r="BX50" s="57"/>
      <c r="BY50" s="57"/>
      <c r="BZ50" s="5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6"/>
      <c r="BM51" s="57"/>
      <c r="BN51" s="57"/>
      <c r="BO51" s="57"/>
      <c r="BP51" s="57"/>
      <c r="BQ51" s="57"/>
      <c r="BR51" s="57"/>
      <c r="BS51" s="57"/>
      <c r="BT51" s="57"/>
      <c r="BU51" s="57"/>
      <c r="BV51" s="57"/>
      <c r="BW51" s="57"/>
      <c r="BX51" s="57"/>
      <c r="BY51" s="57"/>
      <c r="BZ51" s="5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6"/>
      <c r="BM52" s="57"/>
      <c r="BN52" s="57"/>
      <c r="BO52" s="57"/>
      <c r="BP52" s="57"/>
      <c r="BQ52" s="57"/>
      <c r="BR52" s="57"/>
      <c r="BS52" s="57"/>
      <c r="BT52" s="57"/>
      <c r="BU52" s="57"/>
      <c r="BV52" s="57"/>
      <c r="BW52" s="57"/>
      <c r="BX52" s="57"/>
      <c r="BY52" s="57"/>
      <c r="BZ52" s="5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6"/>
      <c r="BM53" s="57"/>
      <c r="BN53" s="57"/>
      <c r="BO53" s="57"/>
      <c r="BP53" s="57"/>
      <c r="BQ53" s="57"/>
      <c r="BR53" s="57"/>
      <c r="BS53" s="57"/>
      <c r="BT53" s="57"/>
      <c r="BU53" s="57"/>
      <c r="BV53" s="57"/>
      <c r="BW53" s="57"/>
      <c r="BX53" s="57"/>
      <c r="BY53" s="57"/>
      <c r="BZ53" s="5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6"/>
      <c r="BM54" s="57"/>
      <c r="BN54" s="57"/>
      <c r="BO54" s="57"/>
      <c r="BP54" s="57"/>
      <c r="BQ54" s="57"/>
      <c r="BR54" s="57"/>
      <c r="BS54" s="57"/>
      <c r="BT54" s="57"/>
      <c r="BU54" s="57"/>
      <c r="BV54" s="57"/>
      <c r="BW54" s="57"/>
      <c r="BX54" s="57"/>
      <c r="BY54" s="57"/>
      <c r="BZ54" s="5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6"/>
      <c r="BM55" s="57"/>
      <c r="BN55" s="57"/>
      <c r="BO55" s="57"/>
      <c r="BP55" s="57"/>
      <c r="BQ55" s="57"/>
      <c r="BR55" s="57"/>
      <c r="BS55" s="57"/>
      <c r="BT55" s="57"/>
      <c r="BU55" s="57"/>
      <c r="BV55" s="57"/>
      <c r="BW55" s="57"/>
      <c r="BX55" s="57"/>
      <c r="BY55" s="57"/>
      <c r="BZ55" s="58"/>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56"/>
      <c r="BM56" s="57"/>
      <c r="BN56" s="57"/>
      <c r="BO56" s="57"/>
      <c r="BP56" s="57"/>
      <c r="BQ56" s="57"/>
      <c r="BR56" s="57"/>
      <c r="BS56" s="57"/>
      <c r="BT56" s="57"/>
      <c r="BU56" s="57"/>
      <c r="BV56" s="57"/>
      <c r="BW56" s="57"/>
      <c r="BX56" s="57"/>
      <c r="BY56" s="57"/>
      <c r="BZ56" s="58"/>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56"/>
      <c r="BM57" s="57"/>
      <c r="BN57" s="57"/>
      <c r="BO57" s="57"/>
      <c r="BP57" s="57"/>
      <c r="BQ57" s="57"/>
      <c r="BR57" s="57"/>
      <c r="BS57" s="57"/>
      <c r="BT57" s="57"/>
      <c r="BU57" s="57"/>
      <c r="BV57" s="57"/>
      <c r="BW57" s="57"/>
      <c r="BX57" s="57"/>
      <c r="BY57" s="57"/>
      <c r="BZ57" s="58"/>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6"/>
      <c r="BM58" s="57"/>
      <c r="BN58" s="57"/>
      <c r="BO58" s="57"/>
      <c r="BP58" s="57"/>
      <c r="BQ58" s="57"/>
      <c r="BR58" s="57"/>
      <c r="BS58" s="57"/>
      <c r="BT58" s="57"/>
      <c r="BU58" s="57"/>
      <c r="BV58" s="57"/>
      <c r="BW58" s="57"/>
      <c r="BX58" s="57"/>
      <c r="BY58" s="57"/>
      <c r="BZ58" s="5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6"/>
      <c r="BM59" s="57"/>
      <c r="BN59" s="57"/>
      <c r="BO59" s="57"/>
      <c r="BP59" s="57"/>
      <c r="BQ59" s="57"/>
      <c r="BR59" s="57"/>
      <c r="BS59" s="57"/>
      <c r="BT59" s="57"/>
      <c r="BU59" s="57"/>
      <c r="BV59" s="57"/>
      <c r="BW59" s="57"/>
      <c r="BX59" s="57"/>
      <c r="BY59" s="57"/>
      <c r="BZ59" s="58"/>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6"/>
      <c r="BM60" s="57"/>
      <c r="BN60" s="57"/>
      <c r="BO60" s="57"/>
      <c r="BP60" s="57"/>
      <c r="BQ60" s="57"/>
      <c r="BR60" s="57"/>
      <c r="BS60" s="57"/>
      <c r="BT60" s="57"/>
      <c r="BU60" s="57"/>
      <c r="BV60" s="57"/>
      <c r="BW60" s="57"/>
      <c r="BX60" s="57"/>
      <c r="BY60" s="57"/>
      <c r="BZ60" s="58"/>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6"/>
      <c r="BM61" s="57"/>
      <c r="BN61" s="57"/>
      <c r="BO61" s="57"/>
      <c r="BP61" s="57"/>
      <c r="BQ61" s="57"/>
      <c r="BR61" s="57"/>
      <c r="BS61" s="57"/>
      <c r="BT61" s="57"/>
      <c r="BU61" s="57"/>
      <c r="BV61" s="57"/>
      <c r="BW61" s="57"/>
      <c r="BX61" s="57"/>
      <c r="BY61" s="57"/>
      <c r="BZ61" s="5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6"/>
      <c r="BM62" s="57"/>
      <c r="BN62" s="57"/>
      <c r="BO62" s="57"/>
      <c r="BP62" s="57"/>
      <c r="BQ62" s="57"/>
      <c r="BR62" s="57"/>
      <c r="BS62" s="57"/>
      <c r="BT62" s="57"/>
      <c r="BU62" s="57"/>
      <c r="BV62" s="57"/>
      <c r="BW62" s="57"/>
      <c r="BX62" s="57"/>
      <c r="BY62" s="57"/>
      <c r="BZ62" s="5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o5SAI22Jk/tihtyq73yjLme90Qjto94w0yAr6KrRMkEPhOU5O8MiAtf06mnfl6JSxpH9oVVnygyWsuOrqZBF6g==" saltValue="lkCevyYdPg7ap7S07OJJQ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35</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64</v>
      </c>
      <c r="B4" s="30"/>
      <c r="C4" s="30"/>
      <c r="D4" s="30"/>
      <c r="E4" s="30"/>
      <c r="F4" s="30"/>
      <c r="G4" s="30"/>
      <c r="H4" s="93"/>
      <c r="I4" s="94"/>
      <c r="J4" s="94"/>
      <c r="K4" s="94"/>
      <c r="L4" s="94"/>
      <c r="M4" s="94"/>
      <c r="N4" s="94"/>
      <c r="O4" s="94"/>
      <c r="P4" s="94"/>
      <c r="Q4" s="94"/>
      <c r="R4" s="94"/>
      <c r="S4" s="94"/>
      <c r="T4" s="94"/>
      <c r="U4" s="94"/>
      <c r="V4" s="94"/>
      <c r="W4" s="95"/>
      <c r="X4" s="89" t="s">
        <v>65</v>
      </c>
      <c r="Y4" s="89"/>
      <c r="Z4" s="89"/>
      <c r="AA4" s="89"/>
      <c r="AB4" s="89"/>
      <c r="AC4" s="89"/>
      <c r="AD4" s="89"/>
      <c r="AE4" s="89"/>
      <c r="AF4" s="89"/>
      <c r="AG4" s="89"/>
      <c r="AH4" s="89"/>
      <c r="AI4" s="89" t="s">
        <v>66</v>
      </c>
      <c r="AJ4" s="89"/>
      <c r="AK4" s="89"/>
      <c r="AL4" s="89"/>
      <c r="AM4" s="89"/>
      <c r="AN4" s="89"/>
      <c r="AO4" s="89"/>
      <c r="AP4" s="89"/>
      <c r="AQ4" s="89"/>
      <c r="AR4" s="89"/>
      <c r="AS4" s="89"/>
      <c r="AT4" s="89" t="s">
        <v>67</v>
      </c>
      <c r="AU4" s="89"/>
      <c r="AV4" s="89"/>
      <c r="AW4" s="89"/>
      <c r="AX4" s="89"/>
      <c r="AY4" s="89"/>
      <c r="AZ4" s="89"/>
      <c r="BA4" s="89"/>
      <c r="BB4" s="89"/>
      <c r="BC4" s="89"/>
      <c r="BD4" s="89"/>
      <c r="BE4" s="89" t="s">
        <v>68</v>
      </c>
      <c r="BF4" s="89"/>
      <c r="BG4" s="89"/>
      <c r="BH4" s="89"/>
      <c r="BI4" s="89"/>
      <c r="BJ4" s="89"/>
      <c r="BK4" s="89"/>
      <c r="BL4" s="89"/>
      <c r="BM4" s="89"/>
      <c r="BN4" s="89"/>
      <c r="BO4" s="89"/>
      <c r="BP4" s="89" t="s">
        <v>69</v>
      </c>
      <c r="BQ4" s="89"/>
      <c r="BR4" s="89"/>
      <c r="BS4" s="89"/>
      <c r="BT4" s="89"/>
      <c r="BU4" s="89"/>
      <c r="BV4" s="89"/>
      <c r="BW4" s="89"/>
      <c r="BX4" s="89"/>
      <c r="BY4" s="89"/>
      <c r="BZ4" s="89"/>
      <c r="CA4" s="89" t="s">
        <v>70</v>
      </c>
      <c r="CB4" s="89"/>
      <c r="CC4" s="89"/>
      <c r="CD4" s="89"/>
      <c r="CE4" s="89"/>
      <c r="CF4" s="89"/>
      <c r="CG4" s="89"/>
      <c r="CH4" s="89"/>
      <c r="CI4" s="89"/>
      <c r="CJ4" s="89"/>
      <c r="CK4" s="89"/>
      <c r="CL4" s="89" t="s">
        <v>71</v>
      </c>
      <c r="CM4" s="89"/>
      <c r="CN4" s="89"/>
      <c r="CO4" s="89"/>
      <c r="CP4" s="89"/>
      <c r="CQ4" s="89"/>
      <c r="CR4" s="89"/>
      <c r="CS4" s="89"/>
      <c r="CT4" s="89"/>
      <c r="CU4" s="89"/>
      <c r="CV4" s="89"/>
      <c r="CW4" s="89" t="s">
        <v>72</v>
      </c>
      <c r="CX4" s="89"/>
      <c r="CY4" s="89"/>
      <c r="CZ4" s="89"/>
      <c r="DA4" s="89"/>
      <c r="DB4" s="89"/>
      <c r="DC4" s="89"/>
      <c r="DD4" s="89"/>
      <c r="DE4" s="89"/>
      <c r="DF4" s="89"/>
      <c r="DG4" s="89"/>
      <c r="DH4" s="89" t="s">
        <v>73</v>
      </c>
      <c r="DI4" s="89"/>
      <c r="DJ4" s="89"/>
      <c r="DK4" s="89"/>
      <c r="DL4" s="89"/>
      <c r="DM4" s="89"/>
      <c r="DN4" s="89"/>
      <c r="DO4" s="89"/>
      <c r="DP4" s="89"/>
      <c r="DQ4" s="89"/>
      <c r="DR4" s="89"/>
      <c r="DS4" s="89" t="s">
        <v>74</v>
      </c>
      <c r="DT4" s="89"/>
      <c r="DU4" s="89"/>
      <c r="DV4" s="89"/>
      <c r="DW4" s="89"/>
      <c r="DX4" s="89"/>
      <c r="DY4" s="89"/>
      <c r="DZ4" s="89"/>
      <c r="EA4" s="89"/>
      <c r="EB4" s="89"/>
      <c r="EC4" s="89"/>
      <c r="ED4" s="89" t="s">
        <v>75</v>
      </c>
      <c r="EE4" s="89"/>
      <c r="EF4" s="89"/>
      <c r="EG4" s="89"/>
      <c r="EH4" s="89"/>
      <c r="EI4" s="89"/>
      <c r="EJ4" s="89"/>
      <c r="EK4" s="89"/>
      <c r="EL4" s="89"/>
      <c r="EM4" s="89"/>
      <c r="EN4" s="89"/>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272213</v>
      </c>
      <c r="D6" s="33">
        <f t="shared" si="3"/>
        <v>46</v>
      </c>
      <c r="E6" s="33">
        <f t="shared" si="3"/>
        <v>1</v>
      </c>
      <c r="F6" s="33">
        <f t="shared" si="3"/>
        <v>0</v>
      </c>
      <c r="G6" s="33">
        <f t="shared" si="3"/>
        <v>1</v>
      </c>
      <c r="H6" s="33" t="str">
        <f t="shared" si="3"/>
        <v>大阪府　柏原市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74.75</v>
      </c>
      <c r="P6" s="34">
        <f t="shared" si="3"/>
        <v>100</v>
      </c>
      <c r="Q6" s="34">
        <f t="shared" si="3"/>
        <v>2629</v>
      </c>
      <c r="R6" s="34">
        <f t="shared" si="3"/>
        <v>70118</v>
      </c>
      <c r="S6" s="34">
        <f t="shared" si="3"/>
        <v>25.33</v>
      </c>
      <c r="T6" s="34">
        <f t="shared" si="3"/>
        <v>2768.18</v>
      </c>
      <c r="U6" s="34">
        <f t="shared" si="3"/>
        <v>70789</v>
      </c>
      <c r="V6" s="34">
        <f t="shared" si="3"/>
        <v>25.69</v>
      </c>
      <c r="W6" s="34">
        <f t="shared" si="3"/>
        <v>2755.51</v>
      </c>
      <c r="X6" s="35">
        <f>IF(X7="",NA(),X7)</f>
        <v>114.48</v>
      </c>
      <c r="Y6" s="35">
        <f t="shared" ref="Y6:AG6" si="4">IF(Y7="",NA(),Y7)</f>
        <v>122.69</v>
      </c>
      <c r="Z6" s="35">
        <f t="shared" si="4"/>
        <v>117.74</v>
      </c>
      <c r="AA6" s="35">
        <f t="shared" si="4"/>
        <v>119.61</v>
      </c>
      <c r="AB6" s="35">
        <f t="shared" si="4"/>
        <v>118.26</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920.5</v>
      </c>
      <c r="AU6" s="35">
        <f t="shared" ref="AU6:BC6" si="6">IF(AU7="",NA(),AU7)</f>
        <v>575.12</v>
      </c>
      <c r="AV6" s="35">
        <f t="shared" si="6"/>
        <v>530.89</v>
      </c>
      <c r="AW6" s="35">
        <f t="shared" si="6"/>
        <v>524.51</v>
      </c>
      <c r="AX6" s="35">
        <f t="shared" si="6"/>
        <v>517.83000000000004</v>
      </c>
      <c r="AY6" s="35">
        <f t="shared" si="6"/>
        <v>739.59</v>
      </c>
      <c r="AZ6" s="35">
        <f t="shared" si="6"/>
        <v>335.95</v>
      </c>
      <c r="BA6" s="35">
        <f t="shared" si="6"/>
        <v>346.59</v>
      </c>
      <c r="BB6" s="35">
        <f t="shared" si="6"/>
        <v>357.82</v>
      </c>
      <c r="BC6" s="35">
        <f t="shared" si="6"/>
        <v>355.5</v>
      </c>
      <c r="BD6" s="34" t="str">
        <f>IF(BD7="","",IF(BD7="-","【-】","【"&amp;SUBSTITUTE(TEXT(BD7,"#,##0.00"),"-","△")&amp;"】"))</f>
        <v>【264.34】</v>
      </c>
      <c r="BE6" s="35">
        <f>IF(BE7="",NA(),BE7)</f>
        <v>164.6</v>
      </c>
      <c r="BF6" s="35">
        <f t="shared" ref="BF6:BN6" si="7">IF(BF7="",NA(),BF7)</f>
        <v>158.97999999999999</v>
      </c>
      <c r="BG6" s="35">
        <f t="shared" si="7"/>
        <v>152.94999999999999</v>
      </c>
      <c r="BH6" s="35">
        <f t="shared" si="7"/>
        <v>148.06</v>
      </c>
      <c r="BI6" s="35">
        <f t="shared" si="7"/>
        <v>147.13999999999999</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106.71</v>
      </c>
      <c r="BQ6" s="35">
        <f t="shared" ref="BQ6:BY6" si="8">IF(BQ7="",NA(),BQ7)</f>
        <v>120.12</v>
      </c>
      <c r="BR6" s="35">
        <f t="shared" si="8"/>
        <v>113.93</v>
      </c>
      <c r="BS6" s="35">
        <f t="shared" si="8"/>
        <v>116.62</v>
      </c>
      <c r="BT6" s="35">
        <f t="shared" si="8"/>
        <v>116.45</v>
      </c>
      <c r="BU6" s="35">
        <f t="shared" si="8"/>
        <v>99.46</v>
      </c>
      <c r="BV6" s="35">
        <f t="shared" si="8"/>
        <v>105.21</v>
      </c>
      <c r="BW6" s="35">
        <f t="shared" si="8"/>
        <v>105.71</v>
      </c>
      <c r="BX6" s="35">
        <f t="shared" si="8"/>
        <v>106.01</v>
      </c>
      <c r="BY6" s="35">
        <f t="shared" si="8"/>
        <v>104.57</v>
      </c>
      <c r="BZ6" s="34" t="str">
        <f>IF(BZ7="","",IF(BZ7="-","【-】","【"&amp;SUBSTITUTE(TEXT(BZ7,"#,##0.00"),"-","△")&amp;"】"))</f>
        <v>【104.36】</v>
      </c>
      <c r="CA6" s="35">
        <f>IF(CA7="",NA(),CA7)</f>
        <v>152.78</v>
      </c>
      <c r="CB6" s="35">
        <f t="shared" ref="CB6:CJ6" si="9">IF(CB7="",NA(),CB7)</f>
        <v>135.19999999999999</v>
      </c>
      <c r="CC6" s="35">
        <f t="shared" si="9"/>
        <v>141.21</v>
      </c>
      <c r="CD6" s="35">
        <f t="shared" si="9"/>
        <v>138.52000000000001</v>
      </c>
      <c r="CE6" s="35">
        <f t="shared" si="9"/>
        <v>138.69999999999999</v>
      </c>
      <c r="CF6" s="35">
        <f t="shared" si="9"/>
        <v>171.78</v>
      </c>
      <c r="CG6" s="35">
        <f t="shared" si="9"/>
        <v>162.59</v>
      </c>
      <c r="CH6" s="35">
        <f t="shared" si="9"/>
        <v>162.15</v>
      </c>
      <c r="CI6" s="35">
        <f t="shared" si="9"/>
        <v>162.24</v>
      </c>
      <c r="CJ6" s="35">
        <f t="shared" si="9"/>
        <v>165.47</v>
      </c>
      <c r="CK6" s="34" t="str">
        <f>IF(CK7="","",IF(CK7="-","【-】","【"&amp;SUBSTITUTE(TEXT(CK7,"#,##0.00"),"-","△")&amp;"】"))</f>
        <v>【165.71】</v>
      </c>
      <c r="CL6" s="35">
        <f>IF(CL7="",NA(),CL7)</f>
        <v>60.8</v>
      </c>
      <c r="CM6" s="35">
        <f t="shared" ref="CM6:CU6" si="10">IF(CM7="",NA(),CM7)</f>
        <v>59.4</v>
      </c>
      <c r="CN6" s="35">
        <f t="shared" si="10"/>
        <v>57.76</v>
      </c>
      <c r="CO6" s="35">
        <f t="shared" si="10"/>
        <v>57.13</v>
      </c>
      <c r="CP6" s="35">
        <f t="shared" si="10"/>
        <v>57.18</v>
      </c>
      <c r="CQ6" s="35">
        <f t="shared" si="10"/>
        <v>59.68</v>
      </c>
      <c r="CR6" s="35">
        <f t="shared" si="10"/>
        <v>59.17</v>
      </c>
      <c r="CS6" s="35">
        <f t="shared" si="10"/>
        <v>59.34</v>
      </c>
      <c r="CT6" s="35">
        <f t="shared" si="10"/>
        <v>59.11</v>
      </c>
      <c r="CU6" s="35">
        <f t="shared" si="10"/>
        <v>59.74</v>
      </c>
      <c r="CV6" s="34" t="str">
        <f>IF(CV7="","",IF(CV7="-","【-】","【"&amp;SUBSTITUTE(TEXT(CV7,"#,##0.00"),"-","△")&amp;"】"))</f>
        <v>【60.41】</v>
      </c>
      <c r="CW6" s="35">
        <f>IF(CW7="",NA(),CW7)</f>
        <v>93.59</v>
      </c>
      <c r="CX6" s="35">
        <f t="shared" ref="CX6:DF6" si="11">IF(CX7="",NA(),CX7)</f>
        <v>93.72</v>
      </c>
      <c r="CY6" s="35">
        <f t="shared" si="11"/>
        <v>94.33</v>
      </c>
      <c r="CZ6" s="35">
        <f t="shared" si="11"/>
        <v>94.71</v>
      </c>
      <c r="DA6" s="35">
        <f t="shared" si="11"/>
        <v>94.29</v>
      </c>
      <c r="DB6" s="35">
        <f t="shared" si="11"/>
        <v>87.63</v>
      </c>
      <c r="DC6" s="35">
        <f t="shared" si="11"/>
        <v>87.6</v>
      </c>
      <c r="DD6" s="35">
        <f t="shared" si="11"/>
        <v>87.74</v>
      </c>
      <c r="DE6" s="35">
        <f t="shared" si="11"/>
        <v>87.91</v>
      </c>
      <c r="DF6" s="35">
        <f t="shared" si="11"/>
        <v>87.28</v>
      </c>
      <c r="DG6" s="34" t="str">
        <f>IF(DG7="","",IF(DG7="-","【-】","【"&amp;SUBSTITUTE(TEXT(DG7,"#,##0.00"),"-","△")&amp;"】"))</f>
        <v>【89.93】</v>
      </c>
      <c r="DH6" s="35">
        <f>IF(DH7="",NA(),DH7)</f>
        <v>47.71</v>
      </c>
      <c r="DI6" s="35">
        <f t="shared" ref="DI6:DQ6" si="12">IF(DI7="",NA(),DI7)</f>
        <v>50.26</v>
      </c>
      <c r="DJ6" s="35">
        <f t="shared" si="12"/>
        <v>51.94</v>
      </c>
      <c r="DK6" s="35">
        <f t="shared" si="12"/>
        <v>52.67</v>
      </c>
      <c r="DL6" s="35">
        <f t="shared" si="12"/>
        <v>54.09</v>
      </c>
      <c r="DM6" s="35">
        <f t="shared" si="12"/>
        <v>39.65</v>
      </c>
      <c r="DN6" s="35">
        <f t="shared" si="12"/>
        <v>45.25</v>
      </c>
      <c r="DO6" s="35">
        <f t="shared" si="12"/>
        <v>46.27</v>
      </c>
      <c r="DP6" s="35">
        <f t="shared" si="12"/>
        <v>46.88</v>
      </c>
      <c r="DQ6" s="35">
        <f t="shared" si="12"/>
        <v>46.94</v>
      </c>
      <c r="DR6" s="34" t="str">
        <f>IF(DR7="","",IF(DR7="-","【-】","【"&amp;SUBSTITUTE(TEXT(DR7,"#,##0.00"),"-","△")&amp;"】"))</f>
        <v>【48.12】</v>
      </c>
      <c r="DS6" s="35">
        <f>IF(DS7="",NA(),DS7)</f>
        <v>31.12</v>
      </c>
      <c r="DT6" s="35">
        <f t="shared" ref="DT6:EB6" si="13">IF(DT7="",NA(),DT7)</f>
        <v>28.54</v>
      </c>
      <c r="DU6" s="35">
        <f t="shared" si="13"/>
        <v>32.51</v>
      </c>
      <c r="DV6" s="35">
        <f t="shared" si="13"/>
        <v>38.950000000000003</v>
      </c>
      <c r="DW6" s="35">
        <f t="shared" si="13"/>
        <v>40.619999999999997</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1.39</v>
      </c>
      <c r="EE6" s="35">
        <f t="shared" ref="EE6:EM6" si="14">IF(EE7="",NA(),EE7)</f>
        <v>0.79</v>
      </c>
      <c r="EF6" s="35">
        <f t="shared" si="14"/>
        <v>0.83</v>
      </c>
      <c r="EG6" s="35">
        <f t="shared" si="14"/>
        <v>1.03</v>
      </c>
      <c r="EH6" s="35">
        <f t="shared" si="14"/>
        <v>1.4</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272213</v>
      </c>
      <c r="D7" s="37">
        <v>46</v>
      </c>
      <c r="E7" s="37">
        <v>1</v>
      </c>
      <c r="F7" s="37">
        <v>0</v>
      </c>
      <c r="G7" s="37">
        <v>1</v>
      </c>
      <c r="H7" s="37" t="s">
        <v>104</v>
      </c>
      <c r="I7" s="37" t="s">
        <v>105</v>
      </c>
      <c r="J7" s="37" t="s">
        <v>106</v>
      </c>
      <c r="K7" s="37" t="s">
        <v>107</v>
      </c>
      <c r="L7" s="37" t="s">
        <v>108</v>
      </c>
      <c r="M7" s="37" t="s">
        <v>109</v>
      </c>
      <c r="N7" s="38" t="s">
        <v>110</v>
      </c>
      <c r="O7" s="38">
        <v>74.75</v>
      </c>
      <c r="P7" s="38">
        <v>100</v>
      </c>
      <c r="Q7" s="38">
        <v>2629</v>
      </c>
      <c r="R7" s="38">
        <v>70118</v>
      </c>
      <c r="S7" s="38">
        <v>25.33</v>
      </c>
      <c r="T7" s="38">
        <v>2768.18</v>
      </c>
      <c r="U7" s="38">
        <v>70789</v>
      </c>
      <c r="V7" s="38">
        <v>25.69</v>
      </c>
      <c r="W7" s="38">
        <v>2755.51</v>
      </c>
      <c r="X7" s="38">
        <v>114.48</v>
      </c>
      <c r="Y7" s="38">
        <v>122.69</v>
      </c>
      <c r="Z7" s="38">
        <v>117.74</v>
      </c>
      <c r="AA7" s="38">
        <v>119.61</v>
      </c>
      <c r="AB7" s="38">
        <v>118.26</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920.5</v>
      </c>
      <c r="AU7" s="38">
        <v>575.12</v>
      </c>
      <c r="AV7" s="38">
        <v>530.89</v>
      </c>
      <c r="AW7" s="38">
        <v>524.51</v>
      </c>
      <c r="AX7" s="38">
        <v>517.83000000000004</v>
      </c>
      <c r="AY7" s="38">
        <v>739.59</v>
      </c>
      <c r="AZ7" s="38">
        <v>335.95</v>
      </c>
      <c r="BA7" s="38">
        <v>346.59</v>
      </c>
      <c r="BB7" s="38">
        <v>357.82</v>
      </c>
      <c r="BC7" s="38">
        <v>355.5</v>
      </c>
      <c r="BD7" s="38">
        <v>264.33999999999997</v>
      </c>
      <c r="BE7" s="38">
        <v>164.6</v>
      </c>
      <c r="BF7" s="38">
        <v>158.97999999999999</v>
      </c>
      <c r="BG7" s="38">
        <v>152.94999999999999</v>
      </c>
      <c r="BH7" s="38">
        <v>148.06</v>
      </c>
      <c r="BI7" s="38">
        <v>147.13999999999999</v>
      </c>
      <c r="BJ7" s="38">
        <v>324.08999999999997</v>
      </c>
      <c r="BK7" s="38">
        <v>319.82</v>
      </c>
      <c r="BL7" s="38">
        <v>312.02999999999997</v>
      </c>
      <c r="BM7" s="38">
        <v>307.45999999999998</v>
      </c>
      <c r="BN7" s="38">
        <v>312.58</v>
      </c>
      <c r="BO7" s="38">
        <v>274.27</v>
      </c>
      <c r="BP7" s="38">
        <v>106.71</v>
      </c>
      <c r="BQ7" s="38">
        <v>120.12</v>
      </c>
      <c r="BR7" s="38">
        <v>113.93</v>
      </c>
      <c r="BS7" s="38">
        <v>116.62</v>
      </c>
      <c r="BT7" s="38">
        <v>116.45</v>
      </c>
      <c r="BU7" s="38">
        <v>99.46</v>
      </c>
      <c r="BV7" s="38">
        <v>105.21</v>
      </c>
      <c r="BW7" s="38">
        <v>105.71</v>
      </c>
      <c r="BX7" s="38">
        <v>106.01</v>
      </c>
      <c r="BY7" s="38">
        <v>104.57</v>
      </c>
      <c r="BZ7" s="38">
        <v>104.36</v>
      </c>
      <c r="CA7" s="38">
        <v>152.78</v>
      </c>
      <c r="CB7" s="38">
        <v>135.19999999999999</v>
      </c>
      <c r="CC7" s="38">
        <v>141.21</v>
      </c>
      <c r="CD7" s="38">
        <v>138.52000000000001</v>
      </c>
      <c r="CE7" s="38">
        <v>138.69999999999999</v>
      </c>
      <c r="CF7" s="38">
        <v>171.78</v>
      </c>
      <c r="CG7" s="38">
        <v>162.59</v>
      </c>
      <c r="CH7" s="38">
        <v>162.15</v>
      </c>
      <c r="CI7" s="38">
        <v>162.24</v>
      </c>
      <c r="CJ7" s="38">
        <v>165.47</v>
      </c>
      <c r="CK7" s="38">
        <v>165.71</v>
      </c>
      <c r="CL7" s="38">
        <v>60.8</v>
      </c>
      <c r="CM7" s="38">
        <v>59.4</v>
      </c>
      <c r="CN7" s="38">
        <v>57.76</v>
      </c>
      <c r="CO7" s="38">
        <v>57.13</v>
      </c>
      <c r="CP7" s="38">
        <v>57.18</v>
      </c>
      <c r="CQ7" s="38">
        <v>59.68</v>
      </c>
      <c r="CR7" s="38">
        <v>59.17</v>
      </c>
      <c r="CS7" s="38">
        <v>59.34</v>
      </c>
      <c r="CT7" s="38">
        <v>59.11</v>
      </c>
      <c r="CU7" s="38">
        <v>59.74</v>
      </c>
      <c r="CV7" s="38">
        <v>60.41</v>
      </c>
      <c r="CW7" s="38">
        <v>93.59</v>
      </c>
      <c r="CX7" s="38">
        <v>93.72</v>
      </c>
      <c r="CY7" s="38">
        <v>94.33</v>
      </c>
      <c r="CZ7" s="38">
        <v>94.71</v>
      </c>
      <c r="DA7" s="38">
        <v>94.29</v>
      </c>
      <c r="DB7" s="38">
        <v>87.63</v>
      </c>
      <c r="DC7" s="38">
        <v>87.6</v>
      </c>
      <c r="DD7" s="38">
        <v>87.74</v>
      </c>
      <c r="DE7" s="38">
        <v>87.91</v>
      </c>
      <c r="DF7" s="38">
        <v>87.28</v>
      </c>
      <c r="DG7" s="38">
        <v>89.93</v>
      </c>
      <c r="DH7" s="38">
        <v>47.71</v>
      </c>
      <c r="DI7" s="38">
        <v>50.26</v>
      </c>
      <c r="DJ7" s="38">
        <v>51.94</v>
      </c>
      <c r="DK7" s="38">
        <v>52.67</v>
      </c>
      <c r="DL7" s="38">
        <v>54.09</v>
      </c>
      <c r="DM7" s="38">
        <v>39.65</v>
      </c>
      <c r="DN7" s="38">
        <v>45.25</v>
      </c>
      <c r="DO7" s="38">
        <v>46.27</v>
      </c>
      <c r="DP7" s="38">
        <v>46.88</v>
      </c>
      <c r="DQ7" s="38">
        <v>46.94</v>
      </c>
      <c r="DR7" s="38">
        <v>48.12</v>
      </c>
      <c r="DS7" s="38">
        <v>31.12</v>
      </c>
      <c r="DT7" s="38">
        <v>28.54</v>
      </c>
      <c r="DU7" s="38">
        <v>32.51</v>
      </c>
      <c r="DV7" s="38">
        <v>38.950000000000003</v>
      </c>
      <c r="DW7" s="38">
        <v>40.619999999999997</v>
      </c>
      <c r="DX7" s="38">
        <v>9.7100000000000009</v>
      </c>
      <c r="DY7" s="38">
        <v>10.71</v>
      </c>
      <c r="DZ7" s="38">
        <v>10.93</v>
      </c>
      <c r="EA7" s="38">
        <v>13.39</v>
      </c>
      <c r="EB7" s="38">
        <v>14.48</v>
      </c>
      <c r="EC7" s="38">
        <v>15.89</v>
      </c>
      <c r="ED7" s="38">
        <v>1.39</v>
      </c>
      <c r="EE7" s="38">
        <v>0.79</v>
      </c>
      <c r="EF7" s="38">
        <v>0.83</v>
      </c>
      <c r="EG7" s="38">
        <v>1.03</v>
      </c>
      <c r="EH7" s="38">
        <v>1.4</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2019-02-19T05:26:45Z</cp:lastPrinted>
  <dcterms:created xsi:type="dcterms:W3CDTF">2018-12-03T08:34:16Z</dcterms:created>
  <dcterms:modified xsi:type="dcterms:W3CDTF">2019-02-26T01:15:30Z</dcterms:modified>
  <cp:category/>
</cp:coreProperties>
</file>