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20和泉市〇\"/>
    </mc:Choice>
  </mc:AlternateContent>
  <workbookProtection workbookAlgorithmName="SHA-512" workbookHashValue="tGI0K8CSr3tt19UqZJoBJU2HvbUIshvIMaEd+w89+iMkFWLxBJJoXxOgn6CjIFXPYTQ51rbGikNhdfdYXpiYIg==" workbookSaltValue="N5ZPkiqR9eXfxkO7KkaMr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<sst xmlns="http://schemas.openxmlformats.org/spreadsheetml/2006/main" count="279" uniqueCount="126">
  <si>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</si>
  <si>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</si>
  <si>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</si>
  <si>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</si>
  <si>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</si>
  <si>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</si>
  <si>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</si>
  <si>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</si>
  <si>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</si>
  <si>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</si>
  <si>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</si>
  <si>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</si>
  <si>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</si>
  <si>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</si>
  <si>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</si>
  <si>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</si>
  <si>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</si>
  <si>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</si>
  <si>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</si>
  <si>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</si>
  <si>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</si>
  <si>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</si>
  <si>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</si>
  <si>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</si>
  <si>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</si>
  <si>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</si>
  <si>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</si>
  <si>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</si>
  <si>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</si>
  <si>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</si>
  <si>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</si>
  <si>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</si>
  <si>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</si>
  <si>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</si>
  <si>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</si>
  <si>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</si>
  <si>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</si>
  <si>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</si>
  <si>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</si>
  <si>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</si>
  <si>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</si>
  <si>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</si>
  <si>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</si>
  <si>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</si>
  <si>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</si>
  <si>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</si>
  <si>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</si>
  <si>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</si>
  <si>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</si>
  <si>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</si>
  <si>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</si>
  <si>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</si>
  <si>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</si>
  <si>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</si>
  <si>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</si>
  <si>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</si>
  <si>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</si>
  <si>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</si>
  <si>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</si>
  <si>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</si>
  <si>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</si>
  <si>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</si>
  <si>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</si>
  <si>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</si>
  <si>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</si>
  <si>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</si>
  <si>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</si>
  <si>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</si>
  <si>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</si>
  <si>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</si>
  <si>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</si>
  <si>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</si>
  <si>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</si>
  <si>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</si>
  <si>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</si>
  <si>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</si>
  <si>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</si>
  <si>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</si>
  <si>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</si>
  <si>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</si>
  <si>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</si>
  <si>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</si>
  <si>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</si>
  <si>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</si>
  <si>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</si>
  <si>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</si>
  <si>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</si>
  <si>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</si>
  <si>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</si>
  <si>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</si>
  <si>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</si>
  <si>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</si>
  <si>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</si>
  <si>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</si>
  <si>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</si>
  <si>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</si>
  <si>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</si>
  <si>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</si>
  <si>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</si>
  <si>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</si>
  <si>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</si>
  <si>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</si>
  <si>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</si>
  <si>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</si>
  <si>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</si>
  <si>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</si>
  <si>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</si>
  <si>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</si>
  <si>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</si>
  <si>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</si>
  <si>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和泉市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</si>
  <si>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</si>
  <si>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</si>
  <si>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</si>
  <si>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</si>
  <si>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</si>
  <si>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</si>
  <si>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</si>
  <si>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</si>
  <si>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</si>
  <si>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</si>
  <si>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</si>
  <si>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</si>
  <si>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浄化槽事業は平成27年度より開始した事業のため、対策が必要な老朽化施設はありません。</t>
    <rPh sb="1" eb="4">
      <t>ジョウカソウ</t>
    </rPh>
    <rPh sb="4" eb="6">
      <t>ジギョウ</t>
    </rPh>
    <rPh sb="7" eb="9">
      <t>ヘイセイ</t>
    </rPh>
    <rPh sb="11" eb="13">
      <t>ネンド</t>
    </rPh>
    <rPh sb="15" eb="17">
      <t>カイシ</t>
    </rPh>
    <rPh sb="19" eb="21">
      <t>ジギョウ</t>
    </rPh>
    <rPh sb="25" eb="27">
      <t>タイサク</t>
    </rPh>
    <rPh sb="28" eb="30">
      <t>ヒツヨウ</t>
    </rPh>
    <rPh sb="31" eb="34">
      <t>ロウキュウカ</t>
    </rPh>
    <rPh sb="34" eb="36">
      <t>シセツ</t>
    </rPh>
    <phoneticPr fontId="4"/>
  </si>
  <si>
    <t>　浄化槽事業は公共下水道事業の計画区域外における生活排水対策として平成27年度より開始した事業です。対象住民に合併処理浄化槽の設置を促し使用料収入の増加を目指します。</t>
    <rPh sb="1" eb="4">
      <t>ジョウカソウ</t>
    </rPh>
    <rPh sb="4" eb="6">
      <t>ジギョウ</t>
    </rPh>
    <rPh sb="7" eb="9">
      <t>コウキョウ</t>
    </rPh>
    <rPh sb="9" eb="11">
      <t>ゲスイ</t>
    </rPh>
    <rPh sb="11" eb="12">
      <t>ドウ</t>
    </rPh>
    <rPh sb="12" eb="14">
      <t>ジギョウ</t>
    </rPh>
    <rPh sb="15" eb="17">
      <t>ケイカク</t>
    </rPh>
    <rPh sb="17" eb="19">
      <t>クイキ</t>
    </rPh>
    <rPh sb="19" eb="20">
      <t>ガイ</t>
    </rPh>
    <rPh sb="24" eb="26">
      <t>セイカツ</t>
    </rPh>
    <rPh sb="26" eb="28">
      <t>ハイスイ</t>
    </rPh>
    <rPh sb="28" eb="30">
      <t>タイサク</t>
    </rPh>
    <rPh sb="33" eb="35">
      <t>ヘイセイ</t>
    </rPh>
    <rPh sb="37" eb="39">
      <t>ネンド</t>
    </rPh>
    <rPh sb="41" eb="43">
      <t>カイシ</t>
    </rPh>
    <rPh sb="45" eb="47">
      <t>ジギョウ</t>
    </rPh>
    <rPh sb="50" eb="52">
      <t>タイショウ</t>
    </rPh>
    <rPh sb="52" eb="54">
      <t>ジュウミン</t>
    </rPh>
    <rPh sb="55" eb="57">
      <t>ガッペイ</t>
    </rPh>
    <rPh sb="57" eb="59">
      <t>ショリ</t>
    </rPh>
    <rPh sb="59" eb="62">
      <t>ジョウカソウ</t>
    </rPh>
    <rPh sb="63" eb="65">
      <t>セッチ</t>
    </rPh>
    <rPh sb="66" eb="67">
      <t>ウナガ</t>
    </rPh>
    <rPh sb="68" eb="70">
      <t>シヨウ</t>
    </rPh>
    <rPh sb="70" eb="71">
      <t>リョウ</t>
    </rPh>
    <rPh sb="71" eb="73">
      <t>シュウニュウ</t>
    </rPh>
    <rPh sb="74" eb="76">
      <t>ゾウカ</t>
    </rPh>
    <rPh sb="77" eb="79">
      <t>メザ</t>
    </rPh>
    <phoneticPr fontId="4"/>
  </si>
  <si>
    <t>　浄化槽事業は平成27年度より開始した事業のため、平成26年度以前の数値は計上されていません。
　④企業債残高対事業規模比率は類似団体平均値(以下、平均値)より高く、平成28年度と比較して悪化しています。
　⑤経費回収率は平均値より低いですが、平成28年度と比較して改善しています。
　上記④及び⑤が平均値より悪い要因は、合併処理浄化槽の設置基数の実績が当初の想定より少ないことがあげられます。
　また、上記⑤が平成28年度と比較して改善した要因は、合併処理浄化槽の管理基数の増加により使用料収入が増加したことがあげられます。
  ⑥汚水処理原価は平成27年度は浄化槽の人槽に応じて想定水量を計上していましたが、浄化槽の人槽により定額で浄化槽使用料を徴収しており実水量の把握が困難であることから、平成28年度からは水量を不明として計上しました。</t>
    <rPh sb="1" eb="4">
      <t>ジョウカソウ</t>
    </rPh>
    <rPh sb="4" eb="6">
      <t>ジギョウ</t>
    </rPh>
    <rPh sb="7" eb="9">
      <t>ヘイセイ</t>
    </rPh>
    <rPh sb="11" eb="13">
      <t>ネンド</t>
    </rPh>
    <rPh sb="15" eb="17">
      <t>カイシ</t>
    </rPh>
    <rPh sb="19" eb="21">
      <t>ジギョウ</t>
    </rPh>
    <rPh sb="25" eb="27">
      <t>ヘイセイ</t>
    </rPh>
    <rPh sb="29" eb="31">
      <t>ネンド</t>
    </rPh>
    <rPh sb="31" eb="33">
      <t>イゼン</t>
    </rPh>
    <rPh sb="34" eb="36">
      <t>スウチ</t>
    </rPh>
    <rPh sb="37" eb="39">
      <t>ケイジョウ</t>
    </rPh>
    <rPh sb="50" eb="52">
      <t>キギョウ</t>
    </rPh>
    <rPh sb="52" eb="53">
      <t>サイ</t>
    </rPh>
    <rPh sb="53" eb="55">
      <t>ザンダカ</t>
    </rPh>
    <rPh sb="55" eb="56">
      <t>タイ</t>
    </rPh>
    <rPh sb="56" eb="58">
      <t>ジギョウ</t>
    </rPh>
    <rPh sb="58" eb="60">
      <t>キボ</t>
    </rPh>
    <rPh sb="60" eb="62">
      <t>ヒリツ</t>
    </rPh>
    <rPh sb="65" eb="67">
      <t>ダンタイ</t>
    </rPh>
    <rPh sb="67" eb="70">
      <t>ヘイキンチ</t>
    </rPh>
    <rPh sb="71" eb="73">
      <t>イカ</t>
    </rPh>
    <rPh sb="74" eb="76">
      <t>ヘイキン</t>
    </rPh>
    <rPh sb="76" eb="77">
      <t>チ</t>
    </rPh>
    <rPh sb="80" eb="81">
      <t>タカ</t>
    </rPh>
    <rPh sb="94" eb="96">
      <t>アッカ</t>
    </rPh>
    <rPh sb="105" eb="107">
      <t>ケイヒ</t>
    </rPh>
    <rPh sb="107" eb="109">
      <t>カイシュウ</t>
    </rPh>
    <rPh sb="109" eb="110">
      <t>リツ</t>
    </rPh>
    <rPh sb="111" eb="114">
      <t>ヘイキンチ</t>
    </rPh>
    <rPh sb="116" eb="117">
      <t>ヒク</t>
    </rPh>
    <rPh sb="133" eb="135">
      <t>カイゼン</t>
    </rPh>
    <rPh sb="143" eb="145">
      <t>ジョウキ</t>
    </rPh>
    <rPh sb="146" eb="147">
      <t>オヨ</t>
    </rPh>
    <rPh sb="150" eb="153">
      <t>ヘイキンチ</t>
    </rPh>
    <rPh sb="155" eb="156">
      <t>ワル</t>
    </rPh>
    <rPh sb="157" eb="159">
      <t>ヨウイン</t>
    </rPh>
    <rPh sb="161" eb="163">
      <t>ガッペイ</t>
    </rPh>
    <rPh sb="163" eb="165">
      <t>ショリ</t>
    </rPh>
    <rPh sb="165" eb="168">
      <t>ジョウカソウ</t>
    </rPh>
    <rPh sb="169" eb="171">
      <t>セッチ</t>
    </rPh>
    <rPh sb="171" eb="173">
      <t>キスウ</t>
    </rPh>
    <rPh sb="174" eb="176">
      <t>ジッセキ</t>
    </rPh>
    <rPh sb="177" eb="179">
      <t>トウショ</t>
    </rPh>
    <rPh sb="180" eb="182">
      <t>ソウテイ</t>
    </rPh>
    <rPh sb="184" eb="185">
      <t>スク</t>
    </rPh>
    <rPh sb="202" eb="204">
      <t>ジョウキ</t>
    </rPh>
    <rPh sb="217" eb="219">
      <t>カイゼン</t>
    </rPh>
    <rPh sb="221" eb="223">
      <t>ヨウイン</t>
    </rPh>
    <rPh sb="233" eb="235">
      <t>カンリ</t>
    </rPh>
    <rPh sb="235" eb="237">
      <t>キスウ</t>
    </rPh>
    <rPh sb="238" eb="240">
      <t>ゾウカ</t>
    </rPh>
    <rPh sb="243" eb="245">
      <t>シヨウ</t>
    </rPh>
    <rPh sb="245" eb="246">
      <t>リョウ</t>
    </rPh>
    <rPh sb="246" eb="248">
      <t>シュウニュウ</t>
    </rPh>
    <rPh sb="249" eb="251">
      <t>ゾウカ</t>
    </rPh>
    <rPh sb="267" eb="269">
      <t>オスイ</t>
    </rPh>
    <rPh sb="269" eb="271">
      <t>ショリ</t>
    </rPh>
    <rPh sb="271" eb="273">
      <t>ゲンカ</t>
    </rPh>
    <rPh sb="274" eb="276">
      <t>ヘイセイ</t>
    </rPh>
    <rPh sb="278" eb="280">
      <t>ネンド</t>
    </rPh>
    <rPh sb="281" eb="284">
      <t>ジョウカソウ</t>
    </rPh>
    <rPh sb="285" eb="286">
      <t>ニン</t>
    </rPh>
    <rPh sb="286" eb="287">
      <t>ソウ</t>
    </rPh>
    <rPh sb="288" eb="289">
      <t>オウ</t>
    </rPh>
    <rPh sb="291" eb="293">
      <t>ソウテイ</t>
    </rPh>
    <rPh sb="293" eb="295">
      <t>スイリョウ</t>
    </rPh>
    <rPh sb="296" eb="298">
      <t>ケイジョウ</t>
    </rPh>
    <rPh sb="306" eb="309">
      <t>ジョウカソウ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</si>
</sst>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8C-423B-86E5-8612FA1E6F07}"/>
            </c:ext>
          </c:extLst>
        </c:ser>
        <c:dLbls>
          <c:showLegendKey val="0"/>
          <c:showVal val="0"/>
          <c:showCatName val="0"/>
          <c:showSerName val="0"/>
          <c:showPercent val="0"/>
          <c:showBubbleSize val="0"/>
        </c:dLbls>
        <c:gapWidth val="150"/>
        <c:axId val="83364480"/>
        <c:axId val="8337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E8C-423B-86E5-8612FA1E6F07}"/>
            </c:ext>
          </c:extLst>
        </c:ser>
        <c:dLbls>
          <c:showLegendKey val="0"/>
          <c:showVal val="0"/>
          <c:showCatName val="0"/>
          <c:showSerName val="0"/>
          <c:showPercent val="0"/>
          <c:showBubbleSize val="0"/>
        </c:dLbls>
        <c:marker val="1"/>
        <c:smooth val="0"/>
        <c:axId val="83364480"/>
        <c:axId val="83378944"/>
      </c:lineChart>
      <c:dateAx>
        <c:axId val="83364480"/>
        <c:scaling>
          <c:orientation val="minMax"/>
        </c:scaling>
        <c:delete val="1"/>
        <c:axPos val="b"/>
        <c:numFmt formatCode="ge" sourceLinked="1"/>
        <c:majorTickMark val="none"/>
        <c:minorTickMark val="none"/>
        <c:tickLblPos val="none"/>
        <c:crossAx val="83378944"/>
        <c:crosses val="autoZero"/>
        <c:auto val="1"/>
        <c:lblOffset val="100"/>
        <c:baseTimeUnit val="years"/>
      </c:dateAx>
      <c:valAx>
        <c:axId val="833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08-4D7E-BF68-2F42BB343678}"/>
            </c:ext>
          </c:extLst>
        </c:ser>
        <c:dLbls>
          <c:showLegendKey val="0"/>
          <c:showVal val="0"/>
          <c:showCatName val="0"/>
          <c:showSerName val="0"/>
          <c:showPercent val="0"/>
          <c:showBubbleSize val="0"/>
        </c:dLbls>
        <c:gapWidth val="150"/>
        <c:axId val="90409600"/>
        <c:axId val="9042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58.25</c:v>
                </c:pt>
                <c:pt idx="3">
                  <c:v>61.55</c:v>
                </c:pt>
                <c:pt idx="4">
                  <c:v>57.22</c:v>
                </c:pt>
              </c:numCache>
            </c:numRef>
          </c:val>
          <c:smooth val="0"/>
          <c:extLst>
            <c:ext xmlns:c16="http://schemas.microsoft.com/office/drawing/2014/chart" uri="{C3380CC4-5D6E-409C-BE32-E72D297353CC}">
              <c16:uniqueId val="{00000001-B108-4D7E-BF68-2F42BB343678}"/>
            </c:ext>
          </c:extLst>
        </c:ser>
        <c:dLbls>
          <c:showLegendKey val="0"/>
          <c:showVal val="0"/>
          <c:showCatName val="0"/>
          <c:showSerName val="0"/>
          <c:showPercent val="0"/>
          <c:showBubbleSize val="0"/>
        </c:dLbls>
        <c:marker val="1"/>
        <c:smooth val="0"/>
        <c:axId val="90409600"/>
        <c:axId val="90424064"/>
      </c:lineChart>
      <c:dateAx>
        <c:axId val="90409600"/>
        <c:scaling>
          <c:orientation val="minMax"/>
        </c:scaling>
        <c:delete val="1"/>
        <c:axPos val="b"/>
        <c:numFmt formatCode="ge" sourceLinked="1"/>
        <c:majorTickMark val="none"/>
        <c:minorTickMark val="none"/>
        <c:tickLblPos val="none"/>
        <c:crossAx val="90424064"/>
        <c:crosses val="autoZero"/>
        <c:auto val="1"/>
        <c:lblOffset val="100"/>
        <c:baseTimeUnit val="years"/>
      </c:dateAx>
      <c:valAx>
        <c:axId val="904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73C4-4C72-A9CB-127CBAC1ED56}"/>
            </c:ext>
          </c:extLst>
        </c:ser>
        <c:dLbls>
          <c:showLegendKey val="0"/>
          <c:showVal val="0"/>
          <c:showCatName val="0"/>
          <c:showSerName val="0"/>
          <c:showPercent val="0"/>
          <c:showBubbleSize val="0"/>
        </c:dLbls>
        <c:gapWidth val="150"/>
        <c:axId val="90471424"/>
        <c:axId val="9048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68.150000000000006</c:v>
                </c:pt>
                <c:pt idx="3">
                  <c:v>67.489999999999995</c:v>
                </c:pt>
                <c:pt idx="4">
                  <c:v>67.290000000000006</c:v>
                </c:pt>
              </c:numCache>
            </c:numRef>
          </c:val>
          <c:smooth val="0"/>
          <c:extLst>
            <c:ext xmlns:c16="http://schemas.microsoft.com/office/drawing/2014/chart" uri="{C3380CC4-5D6E-409C-BE32-E72D297353CC}">
              <c16:uniqueId val="{00000001-73C4-4C72-A9CB-127CBAC1ED56}"/>
            </c:ext>
          </c:extLst>
        </c:ser>
        <c:dLbls>
          <c:showLegendKey val="0"/>
          <c:showVal val="0"/>
          <c:showCatName val="0"/>
          <c:showSerName val="0"/>
          <c:showPercent val="0"/>
          <c:showBubbleSize val="0"/>
        </c:dLbls>
        <c:marker val="1"/>
        <c:smooth val="0"/>
        <c:axId val="90471424"/>
        <c:axId val="90481792"/>
      </c:lineChart>
      <c:dateAx>
        <c:axId val="90471424"/>
        <c:scaling>
          <c:orientation val="minMax"/>
        </c:scaling>
        <c:delete val="1"/>
        <c:axPos val="b"/>
        <c:numFmt formatCode="ge" sourceLinked="1"/>
        <c:majorTickMark val="none"/>
        <c:minorTickMark val="none"/>
        <c:tickLblPos val="none"/>
        <c:crossAx val="90481792"/>
        <c:crosses val="autoZero"/>
        <c:auto val="1"/>
        <c:lblOffset val="100"/>
        <c:baseTimeUnit val="years"/>
      </c:dateAx>
      <c:valAx>
        <c:axId val="904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1E97-4C37-9DDD-ADDD68C55233}"/>
            </c:ext>
          </c:extLst>
        </c:ser>
        <c:dLbls>
          <c:showLegendKey val="0"/>
          <c:showVal val="0"/>
          <c:showCatName val="0"/>
          <c:showSerName val="0"/>
          <c:showPercent val="0"/>
          <c:showBubbleSize val="0"/>
        </c:dLbls>
        <c:gapWidth val="150"/>
        <c:axId val="83409920"/>
        <c:axId val="834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97-4C37-9DDD-ADDD68C55233}"/>
            </c:ext>
          </c:extLst>
        </c:ser>
        <c:dLbls>
          <c:showLegendKey val="0"/>
          <c:showVal val="0"/>
          <c:showCatName val="0"/>
          <c:showSerName val="0"/>
          <c:showPercent val="0"/>
          <c:showBubbleSize val="0"/>
        </c:dLbls>
        <c:marker val="1"/>
        <c:smooth val="0"/>
        <c:axId val="83409920"/>
        <c:axId val="83416192"/>
      </c:lineChart>
      <c:dateAx>
        <c:axId val="83409920"/>
        <c:scaling>
          <c:orientation val="minMax"/>
        </c:scaling>
        <c:delete val="1"/>
        <c:axPos val="b"/>
        <c:numFmt formatCode="ge" sourceLinked="1"/>
        <c:majorTickMark val="none"/>
        <c:minorTickMark val="none"/>
        <c:tickLblPos val="none"/>
        <c:crossAx val="83416192"/>
        <c:crosses val="autoZero"/>
        <c:auto val="1"/>
        <c:lblOffset val="100"/>
        <c:baseTimeUnit val="years"/>
      </c:dateAx>
      <c:valAx>
        <c:axId val="834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D2-487D-BBD9-A57FC51B2FBD}"/>
            </c:ext>
          </c:extLst>
        </c:ser>
        <c:dLbls>
          <c:showLegendKey val="0"/>
          <c:showVal val="0"/>
          <c:showCatName val="0"/>
          <c:showSerName val="0"/>
          <c:showPercent val="0"/>
          <c:showBubbleSize val="0"/>
        </c:dLbls>
        <c:gapWidth val="150"/>
        <c:axId val="85212544"/>
        <c:axId val="852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D2-487D-BBD9-A57FC51B2FBD}"/>
            </c:ext>
          </c:extLst>
        </c:ser>
        <c:dLbls>
          <c:showLegendKey val="0"/>
          <c:showVal val="0"/>
          <c:showCatName val="0"/>
          <c:showSerName val="0"/>
          <c:showPercent val="0"/>
          <c:showBubbleSize val="0"/>
        </c:dLbls>
        <c:marker val="1"/>
        <c:smooth val="0"/>
        <c:axId val="85212544"/>
        <c:axId val="85239296"/>
      </c:lineChart>
      <c:dateAx>
        <c:axId val="85212544"/>
        <c:scaling>
          <c:orientation val="minMax"/>
        </c:scaling>
        <c:delete val="1"/>
        <c:axPos val="b"/>
        <c:numFmt formatCode="ge" sourceLinked="1"/>
        <c:majorTickMark val="none"/>
        <c:minorTickMark val="none"/>
        <c:tickLblPos val="none"/>
        <c:crossAx val="85239296"/>
        <c:crosses val="autoZero"/>
        <c:auto val="1"/>
        <c:lblOffset val="100"/>
        <c:baseTimeUnit val="years"/>
      </c:dateAx>
      <c:valAx>
        <c:axId val="852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10-4C61-98E0-55F485B44607}"/>
            </c:ext>
          </c:extLst>
        </c:ser>
        <c:dLbls>
          <c:showLegendKey val="0"/>
          <c:showVal val="0"/>
          <c:showCatName val="0"/>
          <c:showSerName val="0"/>
          <c:showPercent val="0"/>
          <c:showBubbleSize val="0"/>
        </c:dLbls>
        <c:gapWidth val="150"/>
        <c:axId val="90181632"/>
        <c:axId val="9018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10-4C61-98E0-55F485B44607}"/>
            </c:ext>
          </c:extLst>
        </c:ser>
        <c:dLbls>
          <c:showLegendKey val="0"/>
          <c:showVal val="0"/>
          <c:showCatName val="0"/>
          <c:showSerName val="0"/>
          <c:showPercent val="0"/>
          <c:showBubbleSize val="0"/>
        </c:dLbls>
        <c:marker val="1"/>
        <c:smooth val="0"/>
        <c:axId val="90181632"/>
        <c:axId val="90183552"/>
      </c:lineChart>
      <c:dateAx>
        <c:axId val="90181632"/>
        <c:scaling>
          <c:orientation val="minMax"/>
        </c:scaling>
        <c:delete val="1"/>
        <c:axPos val="b"/>
        <c:numFmt formatCode="ge" sourceLinked="1"/>
        <c:majorTickMark val="none"/>
        <c:minorTickMark val="none"/>
        <c:tickLblPos val="none"/>
        <c:crossAx val="90183552"/>
        <c:crosses val="autoZero"/>
        <c:auto val="1"/>
        <c:lblOffset val="100"/>
        <c:baseTimeUnit val="years"/>
      </c:dateAx>
      <c:valAx>
        <c:axId val="901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61-4EB1-B59C-C4F418674E2C}"/>
            </c:ext>
          </c:extLst>
        </c:ser>
        <c:dLbls>
          <c:showLegendKey val="0"/>
          <c:showVal val="0"/>
          <c:showCatName val="0"/>
          <c:showSerName val="0"/>
          <c:showPercent val="0"/>
          <c:showBubbleSize val="0"/>
        </c:dLbls>
        <c:gapWidth val="150"/>
        <c:axId val="90239744"/>
        <c:axId val="9024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61-4EB1-B59C-C4F418674E2C}"/>
            </c:ext>
          </c:extLst>
        </c:ser>
        <c:dLbls>
          <c:showLegendKey val="0"/>
          <c:showVal val="0"/>
          <c:showCatName val="0"/>
          <c:showSerName val="0"/>
          <c:showPercent val="0"/>
          <c:showBubbleSize val="0"/>
        </c:dLbls>
        <c:marker val="1"/>
        <c:smooth val="0"/>
        <c:axId val="90239744"/>
        <c:axId val="90241664"/>
      </c:lineChart>
      <c:dateAx>
        <c:axId val="90239744"/>
        <c:scaling>
          <c:orientation val="minMax"/>
        </c:scaling>
        <c:delete val="1"/>
        <c:axPos val="b"/>
        <c:numFmt formatCode="ge" sourceLinked="1"/>
        <c:majorTickMark val="none"/>
        <c:minorTickMark val="none"/>
        <c:tickLblPos val="none"/>
        <c:crossAx val="90241664"/>
        <c:crosses val="autoZero"/>
        <c:auto val="1"/>
        <c:lblOffset val="100"/>
        <c:baseTimeUnit val="years"/>
      </c:dateAx>
      <c:valAx>
        <c:axId val="9024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13-44E5-98C2-2A0BA0A6701E}"/>
            </c:ext>
          </c:extLst>
        </c:ser>
        <c:dLbls>
          <c:showLegendKey val="0"/>
          <c:showVal val="0"/>
          <c:showCatName val="0"/>
          <c:showSerName val="0"/>
          <c:showPercent val="0"/>
          <c:showBubbleSize val="0"/>
        </c:dLbls>
        <c:gapWidth val="150"/>
        <c:axId val="90270720"/>
        <c:axId val="902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13-44E5-98C2-2A0BA0A6701E}"/>
            </c:ext>
          </c:extLst>
        </c:ser>
        <c:dLbls>
          <c:showLegendKey val="0"/>
          <c:showVal val="0"/>
          <c:showCatName val="0"/>
          <c:showSerName val="0"/>
          <c:showPercent val="0"/>
          <c:showBubbleSize val="0"/>
        </c:dLbls>
        <c:marker val="1"/>
        <c:smooth val="0"/>
        <c:axId val="90270720"/>
        <c:axId val="90272896"/>
      </c:lineChart>
      <c:dateAx>
        <c:axId val="90270720"/>
        <c:scaling>
          <c:orientation val="minMax"/>
        </c:scaling>
        <c:delete val="1"/>
        <c:axPos val="b"/>
        <c:numFmt formatCode="ge" sourceLinked="1"/>
        <c:majorTickMark val="none"/>
        <c:minorTickMark val="none"/>
        <c:tickLblPos val="none"/>
        <c:crossAx val="90272896"/>
        <c:crosses val="autoZero"/>
        <c:auto val="1"/>
        <c:lblOffset val="100"/>
        <c:baseTimeUnit val="years"/>
      </c:dateAx>
      <c:valAx>
        <c:axId val="902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4213.4799999999996</c:v>
                </c:pt>
                <c:pt idx="3">
                  <c:v>706.65</c:v>
                </c:pt>
                <c:pt idx="4">
                  <c:v>953.54</c:v>
                </c:pt>
              </c:numCache>
            </c:numRef>
          </c:val>
          <c:extLst>
            <c:ext xmlns:c16="http://schemas.microsoft.com/office/drawing/2014/chart" uri="{C3380CC4-5D6E-409C-BE32-E72D297353CC}">
              <c16:uniqueId val="{00000000-63CD-4E8E-AD1D-544E5CDED41E}"/>
            </c:ext>
          </c:extLst>
        </c:ser>
        <c:dLbls>
          <c:showLegendKey val="0"/>
          <c:showVal val="0"/>
          <c:showCatName val="0"/>
          <c:showSerName val="0"/>
          <c:showPercent val="0"/>
          <c:showBubbleSize val="0"/>
        </c:dLbls>
        <c:gapWidth val="150"/>
        <c:axId val="90582400"/>
        <c:axId val="9058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392.19</c:v>
                </c:pt>
                <c:pt idx="3">
                  <c:v>413.5</c:v>
                </c:pt>
                <c:pt idx="4">
                  <c:v>407.42</c:v>
                </c:pt>
              </c:numCache>
            </c:numRef>
          </c:val>
          <c:smooth val="0"/>
          <c:extLst>
            <c:ext xmlns:c16="http://schemas.microsoft.com/office/drawing/2014/chart" uri="{C3380CC4-5D6E-409C-BE32-E72D297353CC}">
              <c16:uniqueId val="{00000001-63CD-4E8E-AD1D-544E5CDED41E}"/>
            </c:ext>
          </c:extLst>
        </c:ser>
        <c:dLbls>
          <c:showLegendKey val="0"/>
          <c:showVal val="0"/>
          <c:showCatName val="0"/>
          <c:showSerName val="0"/>
          <c:showPercent val="0"/>
          <c:showBubbleSize val="0"/>
        </c:dLbls>
        <c:marker val="1"/>
        <c:smooth val="0"/>
        <c:axId val="90582400"/>
        <c:axId val="90588672"/>
      </c:lineChart>
      <c:dateAx>
        <c:axId val="90582400"/>
        <c:scaling>
          <c:orientation val="minMax"/>
        </c:scaling>
        <c:delete val="1"/>
        <c:axPos val="b"/>
        <c:numFmt formatCode="ge" sourceLinked="1"/>
        <c:majorTickMark val="none"/>
        <c:minorTickMark val="none"/>
        <c:tickLblPos val="none"/>
        <c:crossAx val="90588672"/>
        <c:crosses val="autoZero"/>
        <c:auto val="1"/>
        <c:lblOffset val="100"/>
        <c:baseTimeUnit val="years"/>
      </c:dateAx>
      <c:valAx>
        <c:axId val="905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0.66</c:v>
                </c:pt>
                <c:pt idx="3">
                  <c:v>9.82</c:v>
                </c:pt>
                <c:pt idx="4">
                  <c:v>14.66</c:v>
                </c:pt>
              </c:numCache>
            </c:numRef>
          </c:val>
          <c:extLst>
            <c:ext xmlns:c16="http://schemas.microsoft.com/office/drawing/2014/chart" uri="{C3380CC4-5D6E-409C-BE32-E72D297353CC}">
              <c16:uniqueId val="{00000000-6964-4132-8E93-02867B8FF986}"/>
            </c:ext>
          </c:extLst>
        </c:ser>
        <c:dLbls>
          <c:showLegendKey val="0"/>
          <c:showVal val="0"/>
          <c:showCatName val="0"/>
          <c:showSerName val="0"/>
          <c:showPercent val="0"/>
          <c:showBubbleSize val="0"/>
        </c:dLbls>
        <c:gapWidth val="150"/>
        <c:axId val="90624000"/>
        <c:axId val="9062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57.03</c:v>
                </c:pt>
                <c:pt idx="3">
                  <c:v>55.84</c:v>
                </c:pt>
                <c:pt idx="4">
                  <c:v>57.08</c:v>
                </c:pt>
              </c:numCache>
            </c:numRef>
          </c:val>
          <c:smooth val="0"/>
          <c:extLst>
            <c:ext xmlns:c16="http://schemas.microsoft.com/office/drawing/2014/chart" uri="{C3380CC4-5D6E-409C-BE32-E72D297353CC}">
              <c16:uniqueId val="{00000001-6964-4132-8E93-02867B8FF986}"/>
            </c:ext>
          </c:extLst>
        </c:ser>
        <c:dLbls>
          <c:showLegendKey val="0"/>
          <c:showVal val="0"/>
          <c:showCatName val="0"/>
          <c:showSerName val="0"/>
          <c:showPercent val="0"/>
          <c:showBubbleSize val="0"/>
        </c:dLbls>
        <c:marker val="1"/>
        <c:smooth val="0"/>
        <c:axId val="90624000"/>
        <c:axId val="90625920"/>
      </c:lineChart>
      <c:dateAx>
        <c:axId val="90624000"/>
        <c:scaling>
          <c:orientation val="minMax"/>
        </c:scaling>
        <c:delete val="1"/>
        <c:axPos val="b"/>
        <c:numFmt formatCode="ge" sourceLinked="1"/>
        <c:majorTickMark val="none"/>
        <c:minorTickMark val="none"/>
        <c:tickLblPos val="none"/>
        <c:crossAx val="90625920"/>
        <c:crosses val="autoZero"/>
        <c:auto val="1"/>
        <c:lblOffset val="100"/>
        <c:baseTimeUnit val="years"/>
      </c:dateAx>
      <c:valAx>
        <c:axId val="906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5655</c:v>
                </c:pt>
                <c:pt idx="3">
                  <c:v>0</c:v>
                </c:pt>
                <c:pt idx="4">
                  <c:v>0</c:v>
                </c:pt>
              </c:numCache>
            </c:numRef>
          </c:val>
          <c:extLst>
            <c:ext xmlns:c16="http://schemas.microsoft.com/office/drawing/2014/chart" uri="{C3380CC4-5D6E-409C-BE32-E72D297353CC}">
              <c16:uniqueId val="{00000000-2B5F-4724-93B4-E11EA07C662D}"/>
            </c:ext>
          </c:extLst>
        </c:ser>
        <c:dLbls>
          <c:showLegendKey val="0"/>
          <c:showVal val="0"/>
          <c:showCatName val="0"/>
          <c:showSerName val="0"/>
          <c:showPercent val="0"/>
          <c:showBubbleSize val="0"/>
        </c:dLbls>
        <c:gapWidth val="150"/>
        <c:axId val="90390912"/>
        <c:axId val="9039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283.73</c:v>
                </c:pt>
                <c:pt idx="3">
                  <c:v>287.57</c:v>
                </c:pt>
                <c:pt idx="4">
                  <c:v>286.86</c:v>
                </c:pt>
              </c:numCache>
            </c:numRef>
          </c:val>
          <c:smooth val="0"/>
          <c:extLst>
            <c:ext xmlns:c16="http://schemas.microsoft.com/office/drawing/2014/chart" uri="{C3380CC4-5D6E-409C-BE32-E72D297353CC}">
              <c16:uniqueId val="{00000001-2B5F-4724-93B4-E11EA07C662D}"/>
            </c:ext>
          </c:extLst>
        </c:ser>
        <c:dLbls>
          <c:showLegendKey val="0"/>
          <c:showVal val="0"/>
          <c:showCatName val="0"/>
          <c:showSerName val="0"/>
          <c:showPercent val="0"/>
          <c:showBubbleSize val="0"/>
        </c:dLbls>
        <c:marker val="1"/>
        <c:smooth val="0"/>
        <c:axId val="90390912"/>
        <c:axId val="90392832"/>
      </c:lineChart>
      <c:dateAx>
        <c:axId val="90390912"/>
        <c:scaling>
          <c:orientation val="minMax"/>
        </c:scaling>
        <c:delete val="1"/>
        <c:axPos val="b"/>
        <c:numFmt formatCode="ge" sourceLinked="1"/>
        <c:majorTickMark val="none"/>
        <c:minorTickMark val="none"/>
        <c:tickLblPos val="none"/>
        <c:crossAx val="90392832"/>
        <c:crosses val="autoZero"/>
        <c:auto val="1"/>
        <c:lblOffset val="100"/>
        <c:baseTimeUnit val="years"/>
      </c:dateAx>
      <c:valAx>
        <c:axId val="903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　和泉市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186156</v>
      </c>
      <c r="AM8" s="49"/>
      <c r="AN8" s="49"/>
      <c r="AO8" s="49"/>
      <c r="AP8" s="49"/>
      <c r="AQ8" s="49"/>
      <c r="AR8" s="49"/>
      <c r="AS8" s="49"/>
      <c r="AT8" s="44">
        <f>データ!T6</f>
        <v>84.98</v>
      </c>
      <c r="AU8" s="44"/>
      <c r="AV8" s="44"/>
      <c r="AW8" s="44"/>
      <c r="AX8" s="44"/>
      <c r="AY8" s="44"/>
      <c r="AZ8" s="44"/>
      <c r="BA8" s="44"/>
      <c r="BB8" s="44">
        <f>データ!U6</f>
        <v>2190.59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7.0000000000000007E-2</v>
      </c>
      <c r="Q10" s="44"/>
      <c r="R10" s="44"/>
      <c r="S10" s="44"/>
      <c r="T10" s="44"/>
      <c r="U10" s="44"/>
      <c r="V10" s="44"/>
      <c r="W10" s="44" t="str">
        <f>データ!Q6</f>
        <v>-</v>
      </c>
      <c r="X10" s="44"/>
      <c r="Y10" s="44"/>
      <c r="Z10" s="44"/>
      <c r="AA10" s="44"/>
      <c r="AB10" s="44"/>
      <c r="AC10" s="44"/>
      <c r="AD10" s="49">
        <f>データ!R6</f>
        <v>3240</v>
      </c>
      <c r="AE10" s="49"/>
      <c r="AF10" s="49"/>
      <c r="AG10" s="49"/>
      <c r="AH10" s="49"/>
      <c r="AI10" s="49"/>
      <c r="AJ10" s="49"/>
      <c r="AK10" s="2"/>
      <c r="AL10" s="49">
        <f>データ!V6</f>
        <v>127</v>
      </c>
      <c r="AM10" s="49"/>
      <c r="AN10" s="49"/>
      <c r="AO10" s="49"/>
      <c r="AP10" s="49"/>
      <c r="AQ10" s="49"/>
      <c r="AR10" s="49"/>
      <c r="AS10" s="49"/>
      <c r="AT10" s="44">
        <f>データ!W6</f>
        <v>33.729999999999997</v>
      </c>
      <c r="AU10" s="44"/>
      <c r="AV10" s="44"/>
      <c r="AW10" s="44"/>
      <c r="AX10" s="44"/>
      <c r="AY10" s="44"/>
      <c r="AZ10" s="44"/>
      <c r="BA10" s="44"/>
      <c r="BB10" s="44">
        <f>データ!X6</f>
        <v>3.77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56</v>
      </c>
      <c r="O86" s="25" t="str">
        <f>データ!EO6</f>
        <v>【-】</v>
      </c>
    </row>
  </sheetData>
  <sheetProtection algorithmName="SHA-512" hashValue="81sgVL/x6Xvk0K/I65DrhnpcujvQ0iKsCeMlTOKjFe8sY2Z4QyqsdIkng2hgVXHxHhiP+if/lmF8Rw+poeS0tA==" saltValue="ZMyDoz/OqpW7g08i0/pWi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272191</v>
      </c>
      <c r="D6" s="32">
        <f t="shared" si="3"/>
        <v>47</v>
      </c>
      <c r="E6" s="32">
        <f t="shared" si="3"/>
        <v>18</v>
      </c>
      <c r="F6" s="32">
        <f t="shared" si="3"/>
        <v>0</v>
      </c>
      <c r="G6" s="32">
        <f t="shared" si="3"/>
        <v>0</v>
      </c>
      <c r="H6" s="32" t="str">
        <f t="shared" si="3"/>
        <v>大阪府　和泉市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7.0000000000000007E-2</v>
      </c>
      <c r="Q6" s="33" t="str">
        <f t="shared" si="3"/>
        <v>-</v>
      </c>
      <c r="R6" s="33">
        <f t="shared" si="3"/>
        <v>3240</v>
      </c>
      <c r="S6" s="33">
        <f t="shared" si="3"/>
        <v>186156</v>
      </c>
      <c r="T6" s="33">
        <f t="shared" si="3"/>
        <v>84.98</v>
      </c>
      <c r="U6" s="33">
        <f t="shared" si="3"/>
        <v>2190.59</v>
      </c>
      <c r="V6" s="33">
        <f t="shared" si="3"/>
        <v>127</v>
      </c>
      <c r="W6" s="33">
        <f t="shared" si="3"/>
        <v>33.729999999999997</v>
      </c>
      <c r="X6" s="33">
        <f t="shared" si="3"/>
        <v>3.77</v>
      </c>
      <c r="Y6" s="34" t="str">
        <f>IF(Y7="",NA(),Y7)</f>
        <v>-</v>
      </c>
      <c r="Z6" s="34" t="str">
        <f t="shared" ref="Z6:AH6" si="4">IF(Z7="",NA(),Z7)</f>
        <v>-</v>
      </c>
      <c r="AA6" s="34">
        <f t="shared" si="4"/>
        <v>100</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t="str">
        <f>IF(BF7="",NA(),BF7)</f>
        <v>-</v>
      </c>
      <c r="BG6" s="34" t="str">
        <f t="shared" ref="BG6:BO6" si="7">IF(BG7="",NA(),BG7)</f>
        <v>-</v>
      </c>
      <c r="BH6" s="34">
        <f t="shared" si="7"/>
        <v>4213.4799999999996</v>
      </c>
      <c r="BI6" s="34">
        <f t="shared" si="7"/>
        <v>706.65</v>
      </c>
      <c r="BJ6" s="34">
        <f t="shared" si="7"/>
        <v>953.54</v>
      </c>
      <c r="BK6" s="34" t="str">
        <f t="shared" si="7"/>
        <v>-</v>
      </c>
      <c r="BL6" s="34" t="str">
        <f t="shared" si="7"/>
        <v>-</v>
      </c>
      <c r="BM6" s="34">
        <f t="shared" si="7"/>
        <v>392.19</v>
      </c>
      <c r="BN6" s="34">
        <f t="shared" si="7"/>
        <v>413.5</v>
      </c>
      <c r="BO6" s="34">
        <f t="shared" si="7"/>
        <v>407.42</v>
      </c>
      <c r="BP6" s="33" t="str">
        <f>IF(BP7="","",IF(BP7="-","【-】","【"&amp;SUBSTITUTE(TEXT(BP7,"#,##0.00"),"-","△")&amp;"】"))</f>
        <v>【329.28】</v>
      </c>
      <c r="BQ6" s="34" t="str">
        <f>IF(BQ7="",NA(),BQ7)</f>
        <v>-</v>
      </c>
      <c r="BR6" s="34" t="str">
        <f t="shared" ref="BR6:BZ6" si="8">IF(BR7="",NA(),BR7)</f>
        <v>-</v>
      </c>
      <c r="BS6" s="34">
        <f t="shared" si="8"/>
        <v>0.66</v>
      </c>
      <c r="BT6" s="34">
        <f t="shared" si="8"/>
        <v>9.82</v>
      </c>
      <c r="BU6" s="34">
        <f t="shared" si="8"/>
        <v>14.66</v>
      </c>
      <c r="BV6" s="34" t="str">
        <f t="shared" si="8"/>
        <v>-</v>
      </c>
      <c r="BW6" s="34" t="str">
        <f t="shared" si="8"/>
        <v>-</v>
      </c>
      <c r="BX6" s="34">
        <f t="shared" si="8"/>
        <v>57.03</v>
      </c>
      <c r="BY6" s="34">
        <f t="shared" si="8"/>
        <v>55.84</v>
      </c>
      <c r="BZ6" s="34">
        <f t="shared" si="8"/>
        <v>57.08</v>
      </c>
      <c r="CA6" s="33" t="str">
        <f>IF(CA7="","",IF(CA7="-","【-】","【"&amp;SUBSTITUTE(TEXT(CA7,"#,##0.00"),"-","△")&amp;"】"))</f>
        <v>【60.55】</v>
      </c>
      <c r="CB6" s="34" t="str">
        <f>IF(CB7="",NA(),CB7)</f>
        <v>-</v>
      </c>
      <c r="CC6" s="34" t="str">
        <f t="shared" ref="CC6:CK6" si="9">IF(CC7="",NA(),CC7)</f>
        <v>-</v>
      </c>
      <c r="CD6" s="34">
        <f t="shared" si="9"/>
        <v>5655</v>
      </c>
      <c r="CE6" s="34" t="str">
        <f t="shared" si="9"/>
        <v>-</v>
      </c>
      <c r="CF6" s="34" t="str">
        <f t="shared" si="9"/>
        <v>-</v>
      </c>
      <c r="CG6" s="34" t="str">
        <f t="shared" si="9"/>
        <v>-</v>
      </c>
      <c r="CH6" s="34" t="str">
        <f t="shared" si="9"/>
        <v>-</v>
      </c>
      <c r="CI6" s="34">
        <f t="shared" si="9"/>
        <v>283.73</v>
      </c>
      <c r="CJ6" s="34">
        <f t="shared" si="9"/>
        <v>287.57</v>
      </c>
      <c r="CK6" s="34">
        <f t="shared" si="9"/>
        <v>286.86</v>
      </c>
      <c r="CL6" s="33" t="str">
        <f>IF(CL7="","",IF(CL7="-","【-】","【"&amp;SUBSTITUTE(TEXT(CL7,"#,##0.00"),"-","△")&amp;"】"))</f>
        <v>【269.12】</v>
      </c>
      <c r="CM6" s="34" t="str">
        <f>IF(CM7="",NA(),CM7)</f>
        <v>-</v>
      </c>
      <c r="CN6" s="34" t="str">
        <f t="shared" ref="CN6:CV6" si="10">IF(CN7="",NA(),CN7)</f>
        <v>-</v>
      </c>
      <c r="CO6" s="34" t="str">
        <f t="shared" si="10"/>
        <v>-</v>
      </c>
      <c r="CP6" s="34" t="str">
        <f t="shared" si="10"/>
        <v>-</v>
      </c>
      <c r="CQ6" s="34" t="str">
        <f t="shared" si="10"/>
        <v>-</v>
      </c>
      <c r="CR6" s="34" t="str">
        <f t="shared" si="10"/>
        <v>-</v>
      </c>
      <c r="CS6" s="34" t="str">
        <f t="shared" si="10"/>
        <v>-</v>
      </c>
      <c r="CT6" s="34">
        <f t="shared" si="10"/>
        <v>58.25</v>
      </c>
      <c r="CU6" s="34">
        <f t="shared" si="10"/>
        <v>61.55</v>
      </c>
      <c r="CV6" s="34">
        <f t="shared" si="10"/>
        <v>57.22</v>
      </c>
      <c r="CW6" s="33" t="str">
        <f>IF(CW7="","",IF(CW7="-","【-】","【"&amp;SUBSTITUTE(TEXT(CW7,"#,##0.00"),"-","△")&amp;"】"))</f>
        <v>【59.35】</v>
      </c>
      <c r="CX6" s="34" t="str">
        <f>IF(CX7="",NA(),CX7)</f>
        <v>-</v>
      </c>
      <c r="CY6" s="34" t="str">
        <f t="shared" ref="CY6:DG6" si="11">IF(CY7="",NA(),CY7)</f>
        <v>-</v>
      </c>
      <c r="CZ6" s="34">
        <f t="shared" si="11"/>
        <v>100</v>
      </c>
      <c r="DA6" s="34">
        <f t="shared" si="11"/>
        <v>100</v>
      </c>
      <c r="DB6" s="34">
        <f t="shared" si="11"/>
        <v>100</v>
      </c>
      <c r="DC6" s="34" t="str">
        <f t="shared" si="11"/>
        <v>-</v>
      </c>
      <c r="DD6" s="34" t="str">
        <f t="shared" si="11"/>
        <v>-</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272191</v>
      </c>
      <c r="D7" s="36">
        <v>47</v>
      </c>
      <c r="E7" s="36">
        <v>18</v>
      </c>
      <c r="F7" s="36">
        <v>0</v>
      </c>
      <c r="G7" s="36">
        <v>0</v>
      </c>
      <c r="H7" s="36" t="s">
        <v>110</v>
      </c>
      <c r="I7" s="36" t="s">
        <v>111</v>
      </c>
      <c r="J7" s="36" t="s">
        <v>112</v>
      </c>
      <c r="K7" s="36" t="s">
        <v>113</v>
      </c>
      <c r="L7" s="36" t="s">
        <v>114</v>
      </c>
      <c r="M7" s="36" t="s">
        <v>115</v>
      </c>
      <c r="N7" s="37" t="s">
        <v>116</v>
      </c>
      <c r="O7" s="37" t="s">
        <v>117</v>
      </c>
      <c r="P7" s="37">
        <v>7.0000000000000007E-2</v>
      </c>
      <c r="Q7" s="37" t="s">
        <v>116</v>
      </c>
      <c r="R7" s="37">
        <v>3240</v>
      </c>
      <c r="S7" s="37">
        <v>186156</v>
      </c>
      <c r="T7" s="37">
        <v>84.98</v>
      </c>
      <c r="U7" s="37">
        <v>2190.59</v>
      </c>
      <c r="V7" s="37">
        <v>127</v>
      </c>
      <c r="W7" s="37">
        <v>33.729999999999997</v>
      </c>
      <c r="X7" s="37">
        <v>3.77</v>
      </c>
      <c r="Y7" s="37" t="s">
        <v>116</v>
      </c>
      <c r="Z7" s="37" t="s">
        <v>116</v>
      </c>
      <c r="AA7" s="37">
        <v>100</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t="s">
        <v>116</v>
      </c>
      <c r="BG7" s="37" t="s">
        <v>116</v>
      </c>
      <c r="BH7" s="37">
        <v>4213.4799999999996</v>
      </c>
      <c r="BI7" s="37">
        <v>706.65</v>
      </c>
      <c r="BJ7" s="37">
        <v>953.54</v>
      </c>
      <c r="BK7" s="37" t="s">
        <v>116</v>
      </c>
      <c r="BL7" s="37" t="s">
        <v>116</v>
      </c>
      <c r="BM7" s="37">
        <v>392.19</v>
      </c>
      <c r="BN7" s="37">
        <v>413.5</v>
      </c>
      <c r="BO7" s="37">
        <v>407.42</v>
      </c>
      <c r="BP7" s="37">
        <v>329.28</v>
      </c>
      <c r="BQ7" s="37" t="s">
        <v>116</v>
      </c>
      <c r="BR7" s="37" t="s">
        <v>116</v>
      </c>
      <c r="BS7" s="37">
        <v>0.66</v>
      </c>
      <c r="BT7" s="37">
        <v>9.82</v>
      </c>
      <c r="BU7" s="37">
        <v>14.66</v>
      </c>
      <c r="BV7" s="37" t="s">
        <v>116</v>
      </c>
      <c r="BW7" s="37" t="s">
        <v>116</v>
      </c>
      <c r="BX7" s="37">
        <v>57.03</v>
      </c>
      <c r="BY7" s="37">
        <v>55.84</v>
      </c>
      <c r="BZ7" s="37">
        <v>57.08</v>
      </c>
      <c r="CA7" s="37">
        <v>60.55</v>
      </c>
      <c r="CB7" s="37" t="s">
        <v>116</v>
      </c>
      <c r="CC7" s="37" t="s">
        <v>116</v>
      </c>
      <c r="CD7" s="37">
        <v>5655</v>
      </c>
      <c r="CE7" s="37" t="s">
        <v>116</v>
      </c>
      <c r="CF7" s="37" t="s">
        <v>116</v>
      </c>
      <c r="CG7" s="37" t="s">
        <v>116</v>
      </c>
      <c r="CH7" s="37" t="s">
        <v>116</v>
      </c>
      <c r="CI7" s="37">
        <v>283.73</v>
      </c>
      <c r="CJ7" s="37">
        <v>287.57</v>
      </c>
      <c r="CK7" s="37">
        <v>286.86</v>
      </c>
      <c r="CL7" s="37">
        <v>269.12</v>
      </c>
      <c r="CM7" s="37" t="s">
        <v>116</v>
      </c>
      <c r="CN7" s="37" t="s">
        <v>116</v>
      </c>
      <c r="CO7" s="37" t="s">
        <v>116</v>
      </c>
      <c r="CP7" s="37" t="s">
        <v>116</v>
      </c>
      <c r="CQ7" s="37" t="s">
        <v>116</v>
      </c>
      <c r="CR7" s="37" t="s">
        <v>116</v>
      </c>
      <c r="CS7" s="37" t="s">
        <v>116</v>
      </c>
      <c r="CT7" s="37">
        <v>58.25</v>
      </c>
      <c r="CU7" s="37">
        <v>61.55</v>
      </c>
      <c r="CV7" s="37">
        <v>57.22</v>
      </c>
      <c r="CW7" s="37">
        <v>59.35</v>
      </c>
      <c r="CX7" s="37" t="s">
        <v>116</v>
      </c>
      <c r="CY7" s="37" t="s">
        <v>116</v>
      </c>
      <c r="CZ7" s="37">
        <v>100</v>
      </c>
      <c r="DA7" s="37">
        <v>100</v>
      </c>
      <c r="DB7" s="37">
        <v>100</v>
      </c>
      <c r="DC7" s="37" t="s">
        <v>116</v>
      </c>
      <c r="DD7" s="37" t="s">
        <v>116</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2019-02-12T00:11:54Z</cp:lastPrinted>
  <dcterms:created xsi:type="dcterms:W3CDTF">2018-12-03T09:40:20Z</dcterms:created>
  <dcterms:modified xsi:type="dcterms:W3CDTF">2019-02-26T04:11:10Z</dcterms:modified>
</cp:coreProperties>
</file>