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7河内長野市〇\03完成\"/>
    </mc:Choice>
  </mc:AlternateContent>
  <workbookProtection workbookAlgorithmName="SHA-512" workbookHashValue="Tt6+j0n0txjCuS26QggnCQcnzv9PAthz+tAMGP4ISON34UebsK+1+ASpINrBxzxQkqImYp5HgQstsda3EqbH9g==" workbookSaltValue="UIYLnSqHkIkVPPbM7CNJaw=="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<sst xmlns="http://schemas.openxmlformats.org/spreadsheetml/2006/main" count="303" uniqueCount="123">
  <si>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</si>
  <si>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</si>
  <si>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</si>
  <si>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</si>
  <si>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</si>
  <si>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</si>
  <si>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</si>
  <si>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</si>
  <si>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</si>
  <si>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</si>
  <si>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</si>
  <si>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</si>
  <si>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</si>
  <si>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</si>
  <si>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</si>
  <si>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</si>
  <si>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</si>
  <si>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</si>
  <si>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</si>
  <si>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</si>
  <si>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</si>
  <si>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</si>
  <si>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</si>
  <si>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</si>
  <si>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</si>
  <si>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</si>
  <si>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</si>
  <si>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</si>
  <si>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</si>
  <si>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</si>
  <si>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</si>
  <si>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</si>
  <si>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</si>
  <si>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</si>
  <si>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</si>
  <si>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</si>
  <si>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</si>
  <si>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</si>
  <si>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</si>
  <si>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</si>
  <si>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</si>
  <si>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</si>
  <si>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</si>
  <si>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</si>
  <si>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</si>
  <si>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</si>
  <si>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</si>
  <si>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</si>
  <si>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</si>
  <si>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</si>
  <si>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</si>
  <si>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</si>
  <si>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</si>
  <si>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</si>
  <si>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</si>
  <si>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</si>
  <si>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</si>
  <si>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</si>
  <si>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</si>
  <si>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</si>
  <si>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</si>
  <si>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</si>
  <si>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</si>
  <si>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</si>
  <si>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</si>
  <si>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</si>
  <si>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</si>
  <si>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</si>
  <si>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</si>
  <si>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</si>
  <si>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</si>
  <si>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</si>
  <si>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</si>
  <si>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</si>
  <si>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</si>
  <si>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</si>
  <si>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</si>
  <si>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</si>
  <si>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</si>
  <si>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</si>
  <si>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</si>
  <si>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</si>
  <si>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</si>
  <si>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</si>
  <si>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</si>
  <si>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</si>
  <si>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</si>
  <si>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</si>
  <si>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</si>
  <si>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</si>
  <si>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</si>
  <si>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</si>
  <si>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</si>
  <si>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</si>
  <si>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</si>
  <si>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</si>
  <si>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</si>
  <si>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</si>
  <si>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</si>
  <si>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</si>
  <si>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</si>
  <si>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</si>
  <si>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</si>
  <si>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</si>
  <si>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</si>
  <si>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</si>
  <si>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</si>
  <si>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</si>
  <si>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</si>
  <si>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</si>
  <si>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</si>
  <si>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</si>
  <si>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</si>
  <si>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</si>
  <si>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</si>
  <si>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</si>
  <si>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</si>
  <si>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</si>
  <si>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</si>
  <si>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</si>
  <si>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平成28年4月から地方公営企業法の全部を適用し、これまでの官公庁会計から公営企業会計へ移行しました。今後は、経営の効率化とともに経営の健全性や計画性・透明性の向上を図っていきます。
　現在の経営状況については、企業債の借入を抑制し、債務残高を減らしていくことが課題となっています。そのため、整備計画やストックマネジメント計画を随時見直し、投資の適正化を図っていきます。
　加えて、平成31年3月に上下水道事業の目指すべき方向性や実現方策を提示するために「経営戦略」を策定し、経営基盤の強化に取り組んでいきます。
　経営基盤の強化の一環として、平成31年4月1日より下水道使用料の改定を決定し、平均改定率20%の値上げを実施します。
　</t>
    <rPh sb="1" eb="3">
      <t>ヘイセイ</t>
    </rPh>
    <rPh sb="5" eb="6">
      <t>ネン</t>
    </rPh>
    <rPh sb="7" eb="8">
      <t>ガツ</t>
    </rPh>
    <rPh sb="10" eb="12">
      <t>チホウ</t>
    </rPh>
    <rPh sb="12" eb="14">
      <t>コウエイ</t>
    </rPh>
    <rPh sb="14" eb="16">
      <t>キギョウ</t>
    </rPh>
    <rPh sb="16" eb="17">
      <t>ホウ</t>
    </rPh>
    <rPh sb="18" eb="20">
      <t>ゼンブ</t>
    </rPh>
    <rPh sb="21" eb="23">
      <t>テキヨウ</t>
    </rPh>
    <rPh sb="30" eb="33">
      <t>カンコウチョウ</t>
    </rPh>
    <rPh sb="33" eb="35">
      <t>カイケイ</t>
    </rPh>
    <rPh sb="37" eb="39">
      <t>コウエイ</t>
    </rPh>
    <rPh sb="39" eb="41">
      <t>キギョウ</t>
    </rPh>
    <rPh sb="41" eb="43">
      <t>カイケイ</t>
    </rPh>
    <rPh sb="44" eb="46">
      <t>イコウ</t>
    </rPh>
    <rPh sb="51" eb="53">
      <t>コンゴ</t>
    </rPh>
    <rPh sb="55" eb="57">
      <t>ケイエイ</t>
    </rPh>
    <rPh sb="58" eb="60">
      <t>コウリツ</t>
    </rPh>
    <rPh sb="60" eb="61">
      <t>カ</t>
    </rPh>
    <rPh sb="65" eb="67">
      <t>ケイエイ</t>
    </rPh>
    <rPh sb="68" eb="70">
      <t>ケンゼン</t>
    </rPh>
    <rPh sb="70" eb="71">
      <t>セイ</t>
    </rPh>
    <rPh sb="72" eb="75">
      <t>ケイカクセイ</t>
    </rPh>
    <rPh sb="76" eb="79">
      <t>トウメイセイ</t>
    </rPh>
    <rPh sb="80" eb="82">
      <t>コウジョウ</t>
    </rPh>
    <rPh sb="83" eb="84">
      <t>ハカ</t>
    </rPh>
    <rPh sb="93" eb="95">
      <t>ゲンザイ</t>
    </rPh>
    <rPh sb="96" eb="98">
      <t>ケイエイ</t>
    </rPh>
    <rPh sb="98" eb="100">
      <t>ジョウキョウ</t>
    </rPh>
    <rPh sb="106" eb="108">
      <t>キギョウ</t>
    </rPh>
    <rPh sb="108" eb="109">
      <t>サイ</t>
    </rPh>
    <rPh sb="110" eb="112">
      <t>カリイレ</t>
    </rPh>
    <rPh sb="113" eb="115">
      <t>ヨクセイ</t>
    </rPh>
    <rPh sb="117" eb="119">
      <t>サイム</t>
    </rPh>
    <rPh sb="119" eb="121">
      <t>ザンダカ</t>
    </rPh>
    <rPh sb="122" eb="123">
      <t>ヘ</t>
    </rPh>
    <rPh sb="131" eb="133">
      <t>カダイ</t>
    </rPh>
    <rPh sb="146" eb="148">
      <t>セイビ</t>
    </rPh>
    <rPh sb="148" eb="150">
      <t>ケイカク</t>
    </rPh>
    <rPh sb="161" eb="163">
      <t>ケイカク</t>
    </rPh>
    <rPh sb="164" eb="166">
      <t>ズイジ</t>
    </rPh>
    <rPh sb="166" eb="168">
      <t>ミナオ</t>
    </rPh>
    <rPh sb="170" eb="172">
      <t>トウシ</t>
    </rPh>
    <rPh sb="173" eb="176">
      <t>テキセイカ</t>
    </rPh>
    <rPh sb="177" eb="178">
      <t>ハカ</t>
    </rPh>
    <rPh sb="197" eb="198">
      <t>ガツ</t>
    </rPh>
    <rPh sb="228" eb="230">
      <t>ケイエイ</t>
    </rPh>
    <rPh sb="230" eb="232">
      <t>センリャク</t>
    </rPh>
    <rPh sb="240" eb="242">
      <t>キバン</t>
    </rPh>
    <rPh sb="243" eb="245">
      <t>キョウカ</t>
    </rPh>
    <rPh sb="258" eb="260">
      <t>ケイエイ</t>
    </rPh>
    <rPh sb="260" eb="262">
      <t>キバン</t>
    </rPh>
    <rPh sb="263" eb="265">
      <t>キョウカ</t>
    </rPh>
    <rPh sb="266" eb="268">
      <t>イッカン</t>
    </rPh>
    <rPh sb="272" eb="274">
      <t>ヘイセイ</t>
    </rPh>
    <rPh sb="276" eb="277">
      <t>ネン</t>
    </rPh>
    <rPh sb="278" eb="279">
      <t>ガツ</t>
    </rPh>
    <rPh sb="280" eb="281">
      <t>ニチ</t>
    </rPh>
    <rPh sb="283" eb="286">
      <t>ゲスイドウ</t>
    </rPh>
    <rPh sb="286" eb="288">
      <t>シヨウ</t>
    </rPh>
    <phoneticPr fontId="4"/>
  </si>
  <si>
    <t>　①有形固定資産減価償却率は類似団体平均値に比べ低くなっています。これは公営企業会計を導入して2年目のため、減価償却累計額を2ヶ年分しか計上していないことが影響しています。
　②管渠老朽化率においては、昭和40年～50年代頃大規模な住宅団地の開発が進み、その時期の受贈管渠が更新時期を迎えているため類似団体平均値と比べ高くなっています。
　③管渠改善率は前年度まで長寿命化工事の準備を進めてきたことから類似団体平均値と比べやや低い水準でしたが、長寿命化工事を再開したことにより大幅に改善しました。</t>
    <rPh sb="2" eb="4">
      <t>ユウケイ</t>
    </rPh>
    <rPh sb="4" eb="6">
      <t>コテイ</t>
    </rPh>
    <rPh sb="6" eb="8">
      <t>シサン</t>
    </rPh>
    <rPh sb="8" eb="10">
      <t>ゲンカ</t>
    </rPh>
    <rPh sb="10" eb="12">
      <t>ショウキャク</t>
    </rPh>
    <rPh sb="12" eb="13">
      <t>リツ</t>
    </rPh>
    <rPh sb="14" eb="16">
      <t>ルイジ</t>
    </rPh>
    <rPh sb="16" eb="18">
      <t>ダンタイ</t>
    </rPh>
    <rPh sb="18" eb="21">
      <t>ヘイキンチ</t>
    </rPh>
    <rPh sb="22" eb="23">
      <t>クラ</t>
    </rPh>
    <rPh sb="24" eb="25">
      <t>ヒク</t>
    </rPh>
    <rPh sb="36" eb="38">
      <t>コウエイ</t>
    </rPh>
    <rPh sb="38" eb="40">
      <t>キギョウ</t>
    </rPh>
    <rPh sb="40" eb="42">
      <t>カイケイ</t>
    </rPh>
    <rPh sb="43" eb="45">
      <t>ドウニュウ</t>
    </rPh>
    <rPh sb="48" eb="50">
      <t>ネンメ</t>
    </rPh>
    <rPh sb="54" eb="56">
      <t>ゲンカ</t>
    </rPh>
    <rPh sb="56" eb="58">
      <t>ショウキャク</t>
    </rPh>
    <rPh sb="58" eb="60">
      <t>ルイケイ</t>
    </rPh>
    <rPh sb="60" eb="61">
      <t>ガク</t>
    </rPh>
    <rPh sb="64" eb="65">
      <t>ネン</t>
    </rPh>
    <rPh sb="65" eb="66">
      <t>ブン</t>
    </rPh>
    <rPh sb="68" eb="70">
      <t>ケイジョウ</t>
    </rPh>
    <rPh sb="78" eb="80">
      <t>エイキョウ</t>
    </rPh>
    <rPh sb="89" eb="91">
      <t>カンキョ</t>
    </rPh>
    <rPh sb="91" eb="93">
      <t>ロウキュウ</t>
    </rPh>
    <rPh sb="93" eb="94">
      <t>カ</t>
    </rPh>
    <rPh sb="94" eb="95">
      <t>リツ</t>
    </rPh>
    <rPh sb="101" eb="103">
      <t>ショウワ</t>
    </rPh>
    <rPh sb="105" eb="106">
      <t>ネン</t>
    </rPh>
    <rPh sb="109" eb="111">
      <t>ネンダイ</t>
    </rPh>
    <rPh sb="111" eb="112">
      <t>コロ</t>
    </rPh>
    <rPh sb="112" eb="115">
      <t>ダイキボ</t>
    </rPh>
    <rPh sb="116" eb="118">
      <t>ジュウタク</t>
    </rPh>
    <rPh sb="118" eb="120">
      <t>ダンチ</t>
    </rPh>
    <rPh sb="121" eb="123">
      <t>カイハツ</t>
    </rPh>
    <rPh sb="124" eb="125">
      <t>スス</t>
    </rPh>
    <rPh sb="129" eb="131">
      <t>ジキ</t>
    </rPh>
    <rPh sb="132" eb="134">
      <t>ジュゾウ</t>
    </rPh>
    <rPh sb="134" eb="136">
      <t>カンキョ</t>
    </rPh>
    <rPh sb="137" eb="139">
      <t>コウシン</t>
    </rPh>
    <rPh sb="139" eb="141">
      <t>ジキ</t>
    </rPh>
    <rPh sb="142" eb="143">
      <t>ムカ</t>
    </rPh>
    <rPh sb="149" eb="151">
      <t>ルイジ</t>
    </rPh>
    <rPh sb="151" eb="153">
      <t>ダンタイ</t>
    </rPh>
    <rPh sb="153" eb="156">
      <t>ヘイキンチ</t>
    </rPh>
    <rPh sb="157" eb="158">
      <t>クラ</t>
    </rPh>
    <rPh sb="159" eb="160">
      <t>タカ</t>
    </rPh>
    <rPh sb="171" eb="173">
      <t>カンキョ</t>
    </rPh>
    <rPh sb="173" eb="175">
      <t>カイゼン</t>
    </rPh>
    <rPh sb="175" eb="176">
      <t>リツ</t>
    </rPh>
    <rPh sb="192" eb="193">
      <t>スス</t>
    </rPh>
    <rPh sb="201" eb="203">
      <t>ルイジ</t>
    </rPh>
    <rPh sb="203" eb="205">
      <t>ダンタイ</t>
    </rPh>
    <rPh sb="205" eb="208">
      <t>ヘイキンチ</t>
    </rPh>
    <rPh sb="209" eb="210">
      <t>クラ</t>
    </rPh>
    <rPh sb="213" eb="214">
      <t>ヒク</t>
    </rPh>
    <rPh sb="215" eb="217">
      <t>スイジュン</t>
    </rPh>
    <rPh sb="222" eb="223">
      <t>チョウ</t>
    </rPh>
    <rPh sb="223" eb="226">
      <t>ジュミョウカ</t>
    </rPh>
    <rPh sb="226" eb="228">
      <t>コウジ</t>
    </rPh>
    <rPh sb="229" eb="231">
      <t>サイカイ</t>
    </rPh>
    <rPh sb="238" eb="240">
      <t>オオハバ</t>
    </rPh>
    <rPh sb="241" eb="243">
      <t>カイゼン</t>
    </rPh>
    <phoneticPr fontId="4"/>
  </si>
  <si>
    <t>　平成28年度から地方公営企業法を適用しているため、平成27年度以前の数値は計上されていません。
　①経常収支比率は100%を超えているものの、収入の多くが一般会計からの繰入金であるため、健全性が高いとは一概には言えない状況です。
　②累積欠損金比率は、累積欠損金が発生していないため計上されません。
　③流動比率については、過去の建設改良費に充てた企業債と資本費を平準化する目的で借入している資本費平準化債の元金償還額が多額になっていることから類似団体平均値と比べ低い状況にあります。
　④企業債残高対事業規模比率においては、平成27年度以前は企業債に依存する経営体質であったため、類似団体平均値と比べ高い状況にあります。
　⑤経費回収率は類似団体平均値よりも高く、⑥汚水処理原価は類似団体平均値と比べ低い水準にあります。本市においては企業債元金償還額に比べ減価償却費が少ないため、経費回収率算定上の汚水処理費が低く見積もられているためです。
　⑦施設利用率については、単独処理場を設置していないため計上されていません。
　⑧水洗化率は、昭和40年～50年代頃大規模な住宅団地の開発が進み、その団地を一斉に公共下水道に繋いだことや水洗化向上対策により、類似団体平均値に比べ高い水準にあります。</t>
    <rPh sb="1" eb="3">
      <t>ヘイセイ</t>
    </rPh>
    <rPh sb="5" eb="7">
      <t>ネンド</t>
    </rPh>
    <rPh sb="9" eb="11">
      <t>チホウ</t>
    </rPh>
    <rPh sb="11" eb="13">
      <t>コウエイ</t>
    </rPh>
    <rPh sb="13" eb="15">
      <t>キギョウ</t>
    </rPh>
    <rPh sb="15" eb="16">
      <t>ホウ</t>
    </rPh>
    <rPh sb="17" eb="19">
      <t>テキヨウ</t>
    </rPh>
    <rPh sb="26" eb="28">
      <t>ヘイセイ</t>
    </rPh>
    <rPh sb="30" eb="32">
      <t>ネンド</t>
    </rPh>
    <rPh sb="32" eb="34">
      <t>イゼン</t>
    </rPh>
    <rPh sb="35" eb="37">
      <t>スウチ</t>
    </rPh>
    <rPh sb="38" eb="40">
      <t>ケイジョウ</t>
    </rPh>
    <rPh sb="51" eb="53">
      <t>ケイジョウ</t>
    </rPh>
    <rPh sb="53" eb="55">
      <t>シュウシ</t>
    </rPh>
    <rPh sb="55" eb="57">
      <t>ヒリツ</t>
    </rPh>
    <rPh sb="63" eb="64">
      <t>コ</t>
    </rPh>
    <rPh sb="72" eb="74">
      <t>シュウニュウ</t>
    </rPh>
    <rPh sb="75" eb="76">
      <t>オオ</t>
    </rPh>
    <rPh sb="78" eb="80">
      <t>イッパン</t>
    </rPh>
    <rPh sb="80" eb="82">
      <t>カイケイ</t>
    </rPh>
    <rPh sb="85" eb="87">
      <t>クリイレ</t>
    </rPh>
    <rPh sb="87" eb="88">
      <t>キン</t>
    </rPh>
    <rPh sb="94" eb="96">
      <t>ケンゼン</t>
    </rPh>
    <rPh sb="96" eb="97">
      <t>セイ</t>
    </rPh>
    <rPh sb="98" eb="99">
      <t>タカ</t>
    </rPh>
    <rPh sb="102" eb="104">
      <t>イチガイ</t>
    </rPh>
    <rPh sb="106" eb="107">
      <t>イ</t>
    </rPh>
    <rPh sb="110" eb="112">
      <t>ジョウキョウ</t>
    </rPh>
    <rPh sb="118" eb="120">
      <t>ルイセキ</t>
    </rPh>
    <rPh sb="120" eb="123">
      <t>ケッソンキン</t>
    </rPh>
    <rPh sb="123" eb="125">
      <t>ヒリツ</t>
    </rPh>
    <rPh sb="127" eb="129">
      <t>ルイセキ</t>
    </rPh>
    <rPh sb="129" eb="132">
      <t>ケッソンキン</t>
    </rPh>
    <rPh sb="133" eb="135">
      <t>ハッセイ</t>
    </rPh>
    <rPh sb="142" eb="144">
      <t>ケイジョウ</t>
    </rPh>
    <rPh sb="153" eb="155">
      <t>リュウドウ</t>
    </rPh>
    <rPh sb="155" eb="157">
      <t>ヒリツ</t>
    </rPh>
    <rPh sb="163" eb="165">
      <t>カコ</t>
    </rPh>
    <rPh sb="166" eb="168">
      <t>ケンセツ</t>
    </rPh>
    <rPh sb="168" eb="170">
      <t>カイリョウ</t>
    </rPh>
    <rPh sb="170" eb="171">
      <t>ヒ</t>
    </rPh>
    <rPh sb="172" eb="173">
      <t>ア</t>
    </rPh>
    <rPh sb="175" eb="177">
      <t>キギョウ</t>
    </rPh>
    <rPh sb="177" eb="178">
      <t>サイ</t>
    </rPh>
    <rPh sb="179" eb="181">
      <t>シホン</t>
    </rPh>
    <rPh sb="181" eb="182">
      <t>ヒ</t>
    </rPh>
    <rPh sb="183" eb="186">
      <t>ヘイジュンカ</t>
    </rPh>
    <rPh sb="188" eb="190">
      <t>モクテキ</t>
    </rPh>
    <rPh sb="227" eb="230">
      <t>ヘイキンチ</t>
    </rPh>
    <rPh sb="246" eb="248">
      <t>キギョウ</t>
    </rPh>
    <rPh sb="248" eb="249">
      <t>サイ</t>
    </rPh>
    <rPh sb="249" eb="251">
      <t>ザンダカ</t>
    </rPh>
    <rPh sb="251" eb="252">
      <t>タイ</t>
    </rPh>
    <rPh sb="252" eb="254">
      <t>ジギョウ</t>
    </rPh>
    <rPh sb="254" eb="256">
      <t>キボ</t>
    </rPh>
    <rPh sb="256" eb="258">
      <t>ヒリツ</t>
    </rPh>
    <rPh sb="264" eb="266">
      <t>ヘイセイ</t>
    </rPh>
    <rPh sb="268" eb="270">
      <t>ネンド</t>
    </rPh>
    <rPh sb="270" eb="272">
      <t>イゼン</t>
    </rPh>
    <rPh sb="273" eb="275">
      <t>キギョウ</t>
    </rPh>
    <rPh sb="275" eb="276">
      <t>サイ</t>
    </rPh>
    <rPh sb="277" eb="279">
      <t>イゾン</t>
    </rPh>
    <rPh sb="281" eb="283">
      <t>ケイエイ</t>
    </rPh>
    <rPh sb="283" eb="285">
      <t>タイシツ</t>
    </rPh>
    <rPh sb="292" eb="294">
      <t>ルイジ</t>
    </rPh>
    <rPh sb="294" eb="296">
      <t>ダンタイ</t>
    </rPh>
    <rPh sb="296" eb="299">
      <t>ヘイキンチ</t>
    </rPh>
    <rPh sb="300" eb="301">
      <t>クラ</t>
    </rPh>
    <rPh sb="302" eb="303">
      <t>タカ</t>
    </rPh>
    <rPh sb="304" eb="306">
      <t>ジョウキョウ</t>
    </rPh>
    <rPh sb="315" eb="317">
      <t>ケイヒ</t>
    </rPh>
    <rPh sb="317" eb="319">
      <t>カイシュウ</t>
    </rPh>
    <rPh sb="319" eb="320">
      <t>リツ</t>
    </rPh>
    <rPh sb="321" eb="323">
      <t>ルイジ</t>
    </rPh>
    <rPh sb="323" eb="325">
      <t>ダンタイ</t>
    </rPh>
    <rPh sb="325" eb="328">
      <t>ヘイキンチ</t>
    </rPh>
    <rPh sb="331" eb="332">
      <t>タカ</t>
    </rPh>
    <rPh sb="335" eb="337">
      <t>オスイ</t>
    </rPh>
    <rPh sb="337" eb="339">
      <t>ショリ</t>
    </rPh>
    <rPh sb="339" eb="341">
      <t>ゲンカ</t>
    </rPh>
    <rPh sb="342" eb="344">
      <t>ルイジ</t>
    </rPh>
    <rPh sb="344" eb="346">
      <t>ダンタイ</t>
    </rPh>
    <rPh sb="346" eb="349">
      <t>ヘイキンチ</t>
    </rPh>
    <rPh sb="350" eb="351">
      <t>クラ</t>
    </rPh>
    <rPh sb="352" eb="353">
      <t>ヒク</t>
    </rPh>
    <rPh sb="354" eb="356">
      <t>スイジュン</t>
    </rPh>
    <rPh sb="425" eb="427">
      <t>シセツ</t>
    </rPh>
    <rPh sb="427" eb="430">
      <t>リヨウリツ</t>
    </rPh>
    <rPh sb="436" eb="438">
      <t>タンドク</t>
    </rPh>
    <rPh sb="438" eb="441">
      <t>ショリジョウ</t>
    </rPh>
    <rPh sb="442" eb="444">
      <t>セッチ</t>
    </rPh>
    <rPh sb="451" eb="453">
      <t>ケイジョウ</t>
    </rPh>
    <rPh sb="464" eb="467">
      <t>スイセンカ</t>
    </rPh>
    <rPh sb="467" eb="468">
      <t>リツ</t>
    </rPh>
    <rPh sb="470" eb="472">
      <t>ショウワ</t>
    </rPh>
    <rPh sb="474" eb="475">
      <t>ネン</t>
    </rPh>
    <rPh sb="478" eb="480">
      <t>ネンダイ</t>
    </rPh>
    <rPh sb="480" eb="481">
      <t>コロ</t>
    </rPh>
    <rPh sb="481" eb="484">
      <t>ダイキボ</t>
    </rPh>
    <rPh sb="485" eb="487">
      <t>ジュウタク</t>
    </rPh>
    <rPh sb="487" eb="489">
      <t>ダンチ</t>
    </rPh>
    <rPh sb="490" eb="492">
      <t>カイハツ</t>
    </rPh>
    <rPh sb="493" eb="494">
      <t>スス</t>
    </rPh>
    <rPh sb="498" eb="500">
      <t>ダンチ</t>
    </rPh>
    <rPh sb="501" eb="503">
      <t>イッセイ</t>
    </rPh>
    <rPh sb="504" eb="506">
      <t>コウキョウ</t>
    </rPh>
    <rPh sb="506" eb="509">
      <t>ゲスイドウ</t>
    </rPh>
    <rPh sb="510" eb="511">
      <t>ツナ</t>
    </rPh>
    <rPh sb="516" eb="519">
      <t>スイセンカ</t>
    </rPh>
    <rPh sb="519" eb="521">
      <t>コウジョウ</t>
    </rPh>
    <rPh sb="521" eb="523">
      <t>タイサク</t>
    </rPh>
    <rPh sb="527" eb="529">
      <t>ルイジ</t>
    </rPh>
    <rPh sb="529" eb="531">
      <t>ダンタイ</t>
    </rPh>
    <rPh sb="531" eb="534">
      <t>ヘイキンチ</t>
    </rPh>
    <rPh sb="535" eb="536">
      <t>クラ</t>
    </rPh>
    <rPh sb="537" eb="538">
      <t>タカ</t>
    </rPh>
    <rPh sb="539" eb="54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</si>
</sst>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0.02</c:v>
                </c:pt>
                <c:pt idx="4">
                  <c:v>0.31</c:v>
                </c:pt>
              </c:numCache>
            </c:numRef>
          </c:val>
          <c:extLst>
            <c:ext xmlns:c16="http://schemas.microsoft.com/office/drawing/2014/chart" uri="{C3380CC4-5D6E-409C-BE32-E72D297353CC}">
              <c16:uniqueId val="{00000000-C2B0-41E4-A95C-48A488669ED2}"/>
            </c:ext>
          </c:extLst>
        </c:ser>
        <c:dLbls>
          <c:showLegendKey val="0"/>
          <c:showVal val="0"/>
          <c:showCatName val="0"/>
          <c:showSerName val="0"/>
          <c:showPercent val="0"/>
          <c:showBubbleSize val="0"/>
        </c:dLbls>
        <c:gapWidth val="150"/>
        <c:axId val="105097088"/>
        <c:axId val="3682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0.06</c:v>
                </c:pt>
              </c:numCache>
            </c:numRef>
          </c:val>
          <c:smooth val="0"/>
          <c:extLst>
            <c:ext xmlns:c16="http://schemas.microsoft.com/office/drawing/2014/chart" uri="{C3380CC4-5D6E-409C-BE32-E72D297353CC}">
              <c16:uniqueId val="{00000001-C2B0-41E4-A95C-48A488669ED2}"/>
            </c:ext>
          </c:extLst>
        </c:ser>
        <c:dLbls>
          <c:showLegendKey val="0"/>
          <c:showVal val="0"/>
          <c:showCatName val="0"/>
          <c:showSerName val="0"/>
          <c:showPercent val="0"/>
          <c:showBubbleSize val="0"/>
        </c:dLbls>
        <c:marker val="1"/>
        <c:smooth val="0"/>
        <c:axId val="105097088"/>
        <c:axId val="368208896"/>
      </c:lineChart>
      <c:dateAx>
        <c:axId val="105097088"/>
        <c:scaling>
          <c:orientation val="minMax"/>
        </c:scaling>
        <c:delete val="1"/>
        <c:axPos val="b"/>
        <c:numFmt formatCode="ge" sourceLinked="1"/>
        <c:majorTickMark val="none"/>
        <c:minorTickMark val="none"/>
        <c:tickLblPos val="none"/>
        <c:crossAx val="368208896"/>
        <c:crosses val="autoZero"/>
        <c:auto val="1"/>
        <c:lblOffset val="100"/>
        <c:baseTimeUnit val="years"/>
      </c:dateAx>
      <c:valAx>
        <c:axId val="3682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B6-40E2-9C1A-59A9FCEE87DC}"/>
            </c:ext>
          </c:extLst>
        </c:ser>
        <c:dLbls>
          <c:showLegendKey val="0"/>
          <c:showVal val="0"/>
          <c:showCatName val="0"/>
          <c:showSerName val="0"/>
          <c:showPercent val="0"/>
          <c:showBubbleSize val="0"/>
        </c:dLbls>
        <c:gapWidth val="150"/>
        <c:axId val="302174208"/>
        <c:axId val="30217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58.04</c:v>
                </c:pt>
                <c:pt idx="4">
                  <c:v>59.9</c:v>
                </c:pt>
              </c:numCache>
            </c:numRef>
          </c:val>
          <c:smooth val="0"/>
          <c:extLst>
            <c:ext xmlns:c16="http://schemas.microsoft.com/office/drawing/2014/chart" uri="{C3380CC4-5D6E-409C-BE32-E72D297353CC}">
              <c16:uniqueId val="{00000001-73B6-40E2-9C1A-59A9FCEE87DC}"/>
            </c:ext>
          </c:extLst>
        </c:ser>
        <c:dLbls>
          <c:showLegendKey val="0"/>
          <c:showVal val="0"/>
          <c:showCatName val="0"/>
          <c:showSerName val="0"/>
          <c:showPercent val="0"/>
          <c:showBubbleSize val="0"/>
        </c:dLbls>
        <c:marker val="1"/>
        <c:smooth val="0"/>
        <c:axId val="302174208"/>
        <c:axId val="302176128"/>
      </c:lineChart>
      <c:dateAx>
        <c:axId val="302174208"/>
        <c:scaling>
          <c:orientation val="minMax"/>
        </c:scaling>
        <c:delete val="1"/>
        <c:axPos val="b"/>
        <c:numFmt formatCode="ge" sourceLinked="1"/>
        <c:majorTickMark val="none"/>
        <c:minorTickMark val="none"/>
        <c:tickLblPos val="none"/>
        <c:crossAx val="302176128"/>
        <c:crosses val="autoZero"/>
        <c:auto val="1"/>
        <c:lblOffset val="100"/>
        <c:baseTimeUnit val="years"/>
      </c:dateAx>
      <c:valAx>
        <c:axId val="302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96.04</c:v>
                </c:pt>
                <c:pt idx="4">
                  <c:v>96.23</c:v>
                </c:pt>
              </c:numCache>
            </c:numRef>
          </c:val>
          <c:extLst>
            <c:ext xmlns:c16="http://schemas.microsoft.com/office/drawing/2014/chart" uri="{C3380CC4-5D6E-409C-BE32-E72D297353CC}">
              <c16:uniqueId val="{00000000-F1C8-4089-97C0-8580EA4FC20F}"/>
            </c:ext>
          </c:extLst>
        </c:ser>
        <c:dLbls>
          <c:showLegendKey val="0"/>
          <c:showVal val="0"/>
          <c:showCatName val="0"/>
          <c:showSerName val="0"/>
          <c:showPercent val="0"/>
          <c:showBubbleSize val="0"/>
        </c:dLbls>
        <c:gapWidth val="150"/>
        <c:axId val="302203264"/>
        <c:axId val="3022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92.56</c:v>
                </c:pt>
                <c:pt idx="4">
                  <c:v>92.4</c:v>
                </c:pt>
              </c:numCache>
            </c:numRef>
          </c:val>
          <c:smooth val="0"/>
          <c:extLst>
            <c:ext xmlns:c16="http://schemas.microsoft.com/office/drawing/2014/chart" uri="{C3380CC4-5D6E-409C-BE32-E72D297353CC}">
              <c16:uniqueId val="{00000001-F1C8-4089-97C0-8580EA4FC20F}"/>
            </c:ext>
          </c:extLst>
        </c:ser>
        <c:dLbls>
          <c:showLegendKey val="0"/>
          <c:showVal val="0"/>
          <c:showCatName val="0"/>
          <c:showSerName val="0"/>
          <c:showPercent val="0"/>
          <c:showBubbleSize val="0"/>
        </c:dLbls>
        <c:marker val="1"/>
        <c:smooth val="0"/>
        <c:axId val="302203264"/>
        <c:axId val="302205184"/>
      </c:lineChart>
      <c:dateAx>
        <c:axId val="302203264"/>
        <c:scaling>
          <c:orientation val="minMax"/>
        </c:scaling>
        <c:delete val="1"/>
        <c:axPos val="b"/>
        <c:numFmt formatCode="ge" sourceLinked="1"/>
        <c:majorTickMark val="none"/>
        <c:minorTickMark val="none"/>
        <c:tickLblPos val="none"/>
        <c:crossAx val="302205184"/>
        <c:crosses val="autoZero"/>
        <c:auto val="1"/>
        <c:lblOffset val="100"/>
        <c:baseTimeUnit val="years"/>
      </c:dateAx>
      <c:valAx>
        <c:axId val="3022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100.15</c:v>
                </c:pt>
                <c:pt idx="4">
                  <c:v>100.35</c:v>
                </c:pt>
              </c:numCache>
            </c:numRef>
          </c:val>
          <c:extLst>
            <c:ext xmlns:c16="http://schemas.microsoft.com/office/drawing/2014/chart" uri="{C3380CC4-5D6E-409C-BE32-E72D297353CC}">
              <c16:uniqueId val="{00000000-A2DB-4A52-85CC-D8A57BF21D05}"/>
            </c:ext>
          </c:extLst>
        </c:ser>
        <c:dLbls>
          <c:showLegendKey val="0"/>
          <c:showVal val="0"/>
          <c:showCatName val="0"/>
          <c:showSerName val="0"/>
          <c:showPercent val="0"/>
          <c:showBubbleSize val="0"/>
        </c:dLbls>
        <c:gapWidth val="150"/>
        <c:axId val="301720320"/>
        <c:axId val="3017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106.62</c:v>
                </c:pt>
                <c:pt idx="4">
                  <c:v>106.66</c:v>
                </c:pt>
              </c:numCache>
            </c:numRef>
          </c:val>
          <c:smooth val="0"/>
          <c:extLst>
            <c:ext xmlns:c16="http://schemas.microsoft.com/office/drawing/2014/chart" uri="{C3380CC4-5D6E-409C-BE32-E72D297353CC}">
              <c16:uniqueId val="{00000001-A2DB-4A52-85CC-D8A57BF21D05}"/>
            </c:ext>
          </c:extLst>
        </c:ser>
        <c:dLbls>
          <c:showLegendKey val="0"/>
          <c:showVal val="0"/>
          <c:showCatName val="0"/>
          <c:showSerName val="0"/>
          <c:showPercent val="0"/>
          <c:showBubbleSize val="0"/>
        </c:dLbls>
        <c:marker val="1"/>
        <c:smooth val="0"/>
        <c:axId val="301720320"/>
        <c:axId val="301722240"/>
      </c:lineChart>
      <c:dateAx>
        <c:axId val="301720320"/>
        <c:scaling>
          <c:orientation val="minMax"/>
        </c:scaling>
        <c:delete val="1"/>
        <c:axPos val="b"/>
        <c:numFmt formatCode="ge" sourceLinked="1"/>
        <c:majorTickMark val="none"/>
        <c:minorTickMark val="none"/>
        <c:tickLblPos val="none"/>
        <c:crossAx val="301722240"/>
        <c:crosses val="autoZero"/>
        <c:auto val="1"/>
        <c:lblOffset val="100"/>
        <c:baseTimeUnit val="years"/>
      </c:dateAx>
      <c:valAx>
        <c:axId val="301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3.52</c:v>
                </c:pt>
                <c:pt idx="4">
                  <c:v>6.94</c:v>
                </c:pt>
              </c:numCache>
            </c:numRef>
          </c:val>
          <c:extLst>
            <c:ext xmlns:c16="http://schemas.microsoft.com/office/drawing/2014/chart" uri="{C3380CC4-5D6E-409C-BE32-E72D297353CC}">
              <c16:uniqueId val="{00000000-4BC0-4784-A20D-B65CC9630502}"/>
            </c:ext>
          </c:extLst>
        </c:ser>
        <c:dLbls>
          <c:showLegendKey val="0"/>
          <c:showVal val="0"/>
          <c:showCatName val="0"/>
          <c:showSerName val="0"/>
          <c:showPercent val="0"/>
          <c:showBubbleSize val="0"/>
        </c:dLbls>
        <c:gapWidth val="150"/>
        <c:axId val="301737088"/>
        <c:axId val="3017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19.920000000000002</c:v>
                </c:pt>
                <c:pt idx="4">
                  <c:v>20.56</c:v>
                </c:pt>
              </c:numCache>
            </c:numRef>
          </c:val>
          <c:smooth val="0"/>
          <c:extLst>
            <c:ext xmlns:c16="http://schemas.microsoft.com/office/drawing/2014/chart" uri="{C3380CC4-5D6E-409C-BE32-E72D297353CC}">
              <c16:uniqueId val="{00000001-4BC0-4784-A20D-B65CC9630502}"/>
            </c:ext>
          </c:extLst>
        </c:ser>
        <c:dLbls>
          <c:showLegendKey val="0"/>
          <c:showVal val="0"/>
          <c:showCatName val="0"/>
          <c:showSerName val="0"/>
          <c:showPercent val="0"/>
          <c:showBubbleSize val="0"/>
        </c:dLbls>
        <c:marker val="1"/>
        <c:smooth val="0"/>
        <c:axId val="301737088"/>
        <c:axId val="301739008"/>
      </c:lineChart>
      <c:dateAx>
        <c:axId val="301737088"/>
        <c:scaling>
          <c:orientation val="minMax"/>
        </c:scaling>
        <c:delete val="1"/>
        <c:axPos val="b"/>
        <c:numFmt formatCode="ge" sourceLinked="1"/>
        <c:majorTickMark val="none"/>
        <c:minorTickMark val="none"/>
        <c:tickLblPos val="none"/>
        <c:crossAx val="301739008"/>
        <c:crosses val="autoZero"/>
        <c:auto val="1"/>
        <c:lblOffset val="100"/>
        <c:baseTimeUnit val="years"/>
      </c:dateAx>
      <c:valAx>
        <c:axId val="301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1.48</c:v>
                </c:pt>
                <c:pt idx="4">
                  <c:v>1.45</c:v>
                </c:pt>
              </c:numCache>
            </c:numRef>
          </c:val>
          <c:extLst>
            <c:ext xmlns:c16="http://schemas.microsoft.com/office/drawing/2014/chart" uri="{C3380CC4-5D6E-409C-BE32-E72D297353CC}">
              <c16:uniqueId val="{00000000-F512-4184-BBA1-02D4E1039FF3}"/>
            </c:ext>
          </c:extLst>
        </c:ser>
        <c:dLbls>
          <c:showLegendKey val="0"/>
          <c:showVal val="0"/>
          <c:showCatName val="0"/>
          <c:showSerName val="0"/>
          <c:showPercent val="0"/>
          <c:showBubbleSize val="0"/>
        </c:dLbls>
        <c:gapWidth val="150"/>
        <c:axId val="301766144"/>
        <c:axId val="3017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0.44</c:v>
                </c:pt>
                <c:pt idx="4">
                  <c:v>0.42</c:v>
                </c:pt>
              </c:numCache>
            </c:numRef>
          </c:val>
          <c:smooth val="0"/>
          <c:extLst>
            <c:ext xmlns:c16="http://schemas.microsoft.com/office/drawing/2014/chart" uri="{C3380CC4-5D6E-409C-BE32-E72D297353CC}">
              <c16:uniqueId val="{00000001-F512-4184-BBA1-02D4E1039FF3}"/>
            </c:ext>
          </c:extLst>
        </c:ser>
        <c:dLbls>
          <c:showLegendKey val="0"/>
          <c:showVal val="0"/>
          <c:showCatName val="0"/>
          <c:showSerName val="0"/>
          <c:showPercent val="0"/>
          <c:showBubbleSize val="0"/>
        </c:dLbls>
        <c:marker val="1"/>
        <c:smooth val="0"/>
        <c:axId val="301766144"/>
        <c:axId val="301768064"/>
      </c:lineChart>
      <c:dateAx>
        <c:axId val="301766144"/>
        <c:scaling>
          <c:orientation val="minMax"/>
        </c:scaling>
        <c:delete val="1"/>
        <c:axPos val="b"/>
        <c:numFmt formatCode="ge" sourceLinked="1"/>
        <c:majorTickMark val="none"/>
        <c:minorTickMark val="none"/>
        <c:tickLblPos val="none"/>
        <c:crossAx val="301768064"/>
        <c:crosses val="autoZero"/>
        <c:auto val="1"/>
        <c:lblOffset val="100"/>
        <c:baseTimeUnit val="years"/>
      </c:dateAx>
      <c:valAx>
        <c:axId val="301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71-433A-9227-FD2FC8221A2D}"/>
            </c:ext>
          </c:extLst>
        </c:ser>
        <c:dLbls>
          <c:showLegendKey val="0"/>
          <c:showVal val="0"/>
          <c:showCatName val="0"/>
          <c:showSerName val="0"/>
          <c:showPercent val="0"/>
          <c:showBubbleSize val="0"/>
        </c:dLbls>
        <c:gapWidth val="150"/>
        <c:axId val="301782912"/>
        <c:axId val="3017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0.43</c:v>
                </c:pt>
                <c:pt idx="4">
                  <c:v>0.72</c:v>
                </c:pt>
              </c:numCache>
            </c:numRef>
          </c:val>
          <c:smooth val="0"/>
          <c:extLst>
            <c:ext xmlns:c16="http://schemas.microsoft.com/office/drawing/2014/chart" uri="{C3380CC4-5D6E-409C-BE32-E72D297353CC}">
              <c16:uniqueId val="{00000001-9C71-433A-9227-FD2FC8221A2D}"/>
            </c:ext>
          </c:extLst>
        </c:ser>
        <c:dLbls>
          <c:showLegendKey val="0"/>
          <c:showVal val="0"/>
          <c:showCatName val="0"/>
          <c:showSerName val="0"/>
          <c:showPercent val="0"/>
          <c:showBubbleSize val="0"/>
        </c:dLbls>
        <c:marker val="1"/>
        <c:smooth val="0"/>
        <c:axId val="301782912"/>
        <c:axId val="301785088"/>
      </c:lineChart>
      <c:dateAx>
        <c:axId val="301782912"/>
        <c:scaling>
          <c:orientation val="minMax"/>
        </c:scaling>
        <c:delete val="1"/>
        <c:axPos val="b"/>
        <c:numFmt formatCode="ge" sourceLinked="1"/>
        <c:majorTickMark val="none"/>
        <c:minorTickMark val="none"/>
        <c:tickLblPos val="none"/>
        <c:crossAx val="301785088"/>
        <c:crosses val="autoZero"/>
        <c:auto val="1"/>
        <c:lblOffset val="100"/>
        <c:baseTimeUnit val="years"/>
      </c:dateAx>
      <c:valAx>
        <c:axId val="301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27.84</c:v>
                </c:pt>
                <c:pt idx="4">
                  <c:v>33.32</c:v>
                </c:pt>
              </c:numCache>
            </c:numRef>
          </c:val>
          <c:extLst>
            <c:ext xmlns:c16="http://schemas.microsoft.com/office/drawing/2014/chart" uri="{C3380CC4-5D6E-409C-BE32-E72D297353CC}">
              <c16:uniqueId val="{00000000-E837-4E7D-901E-766C49994B48}"/>
            </c:ext>
          </c:extLst>
        </c:ser>
        <c:dLbls>
          <c:showLegendKey val="0"/>
          <c:showVal val="0"/>
          <c:showCatName val="0"/>
          <c:showSerName val="0"/>
          <c:showPercent val="0"/>
          <c:showBubbleSize val="0"/>
        </c:dLbls>
        <c:gapWidth val="150"/>
        <c:axId val="302008576"/>
        <c:axId val="302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76.95</c:v>
                </c:pt>
                <c:pt idx="4">
                  <c:v>77.180000000000007</c:v>
                </c:pt>
              </c:numCache>
            </c:numRef>
          </c:val>
          <c:smooth val="0"/>
          <c:extLst>
            <c:ext xmlns:c16="http://schemas.microsoft.com/office/drawing/2014/chart" uri="{C3380CC4-5D6E-409C-BE32-E72D297353CC}">
              <c16:uniqueId val="{00000001-E837-4E7D-901E-766C49994B48}"/>
            </c:ext>
          </c:extLst>
        </c:ser>
        <c:dLbls>
          <c:showLegendKey val="0"/>
          <c:showVal val="0"/>
          <c:showCatName val="0"/>
          <c:showSerName val="0"/>
          <c:showPercent val="0"/>
          <c:showBubbleSize val="0"/>
        </c:dLbls>
        <c:marker val="1"/>
        <c:smooth val="0"/>
        <c:axId val="302008576"/>
        <c:axId val="302010752"/>
      </c:lineChart>
      <c:dateAx>
        <c:axId val="302008576"/>
        <c:scaling>
          <c:orientation val="minMax"/>
        </c:scaling>
        <c:delete val="1"/>
        <c:axPos val="b"/>
        <c:numFmt formatCode="ge" sourceLinked="1"/>
        <c:majorTickMark val="none"/>
        <c:minorTickMark val="none"/>
        <c:tickLblPos val="none"/>
        <c:crossAx val="302010752"/>
        <c:crosses val="autoZero"/>
        <c:auto val="1"/>
        <c:lblOffset val="100"/>
        <c:baseTimeUnit val="years"/>
      </c:dateAx>
      <c:valAx>
        <c:axId val="30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1777.49</c:v>
                </c:pt>
                <c:pt idx="4">
                  <c:v>1801.35</c:v>
                </c:pt>
              </c:numCache>
            </c:numRef>
          </c:val>
          <c:extLst>
            <c:ext xmlns:c16="http://schemas.microsoft.com/office/drawing/2014/chart" uri="{C3380CC4-5D6E-409C-BE32-E72D297353CC}">
              <c16:uniqueId val="{00000000-2E35-4D0F-9866-B113B3499DAF}"/>
            </c:ext>
          </c:extLst>
        </c:ser>
        <c:dLbls>
          <c:showLegendKey val="0"/>
          <c:showVal val="0"/>
          <c:showCatName val="0"/>
          <c:showSerName val="0"/>
          <c:showPercent val="0"/>
          <c:showBubbleSize val="0"/>
        </c:dLbls>
        <c:gapWidth val="150"/>
        <c:axId val="302025344"/>
        <c:axId val="3020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991.69</c:v>
                </c:pt>
                <c:pt idx="4">
                  <c:v>986.82</c:v>
                </c:pt>
              </c:numCache>
            </c:numRef>
          </c:val>
          <c:smooth val="0"/>
          <c:extLst>
            <c:ext xmlns:c16="http://schemas.microsoft.com/office/drawing/2014/chart" uri="{C3380CC4-5D6E-409C-BE32-E72D297353CC}">
              <c16:uniqueId val="{00000001-2E35-4D0F-9866-B113B3499DAF}"/>
            </c:ext>
          </c:extLst>
        </c:ser>
        <c:dLbls>
          <c:showLegendKey val="0"/>
          <c:showVal val="0"/>
          <c:showCatName val="0"/>
          <c:showSerName val="0"/>
          <c:showPercent val="0"/>
          <c:showBubbleSize val="0"/>
        </c:dLbls>
        <c:marker val="1"/>
        <c:smooth val="0"/>
        <c:axId val="302025344"/>
        <c:axId val="302039808"/>
      </c:lineChart>
      <c:dateAx>
        <c:axId val="302025344"/>
        <c:scaling>
          <c:orientation val="minMax"/>
        </c:scaling>
        <c:delete val="1"/>
        <c:axPos val="b"/>
        <c:numFmt formatCode="ge" sourceLinked="1"/>
        <c:majorTickMark val="none"/>
        <c:minorTickMark val="none"/>
        <c:tickLblPos val="none"/>
        <c:crossAx val="302039808"/>
        <c:crosses val="autoZero"/>
        <c:auto val="1"/>
        <c:lblOffset val="100"/>
        <c:baseTimeUnit val="years"/>
      </c:dateAx>
      <c:valAx>
        <c:axId val="302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120.8</c:v>
                </c:pt>
                <c:pt idx="4">
                  <c:v>120.15</c:v>
                </c:pt>
              </c:numCache>
            </c:numRef>
          </c:val>
          <c:extLst>
            <c:ext xmlns:c16="http://schemas.microsoft.com/office/drawing/2014/chart" uri="{C3380CC4-5D6E-409C-BE32-E72D297353CC}">
              <c16:uniqueId val="{00000000-3BF2-48D6-96A5-46816E9AF7F8}"/>
            </c:ext>
          </c:extLst>
        </c:ser>
        <c:dLbls>
          <c:showLegendKey val="0"/>
          <c:showVal val="0"/>
          <c:showCatName val="0"/>
          <c:showSerName val="0"/>
          <c:showPercent val="0"/>
          <c:showBubbleSize val="0"/>
        </c:dLbls>
        <c:gapWidth val="150"/>
        <c:axId val="302132224"/>
        <c:axId val="3021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84.53</c:v>
                </c:pt>
                <c:pt idx="4">
                  <c:v>84.02</c:v>
                </c:pt>
              </c:numCache>
            </c:numRef>
          </c:val>
          <c:smooth val="0"/>
          <c:extLst>
            <c:ext xmlns:c16="http://schemas.microsoft.com/office/drawing/2014/chart" uri="{C3380CC4-5D6E-409C-BE32-E72D297353CC}">
              <c16:uniqueId val="{00000001-3BF2-48D6-96A5-46816E9AF7F8}"/>
            </c:ext>
          </c:extLst>
        </c:ser>
        <c:dLbls>
          <c:showLegendKey val="0"/>
          <c:showVal val="0"/>
          <c:showCatName val="0"/>
          <c:showSerName val="0"/>
          <c:showPercent val="0"/>
          <c:showBubbleSize val="0"/>
        </c:dLbls>
        <c:marker val="1"/>
        <c:smooth val="0"/>
        <c:axId val="302132224"/>
        <c:axId val="302134400"/>
      </c:lineChart>
      <c:dateAx>
        <c:axId val="302132224"/>
        <c:scaling>
          <c:orientation val="minMax"/>
        </c:scaling>
        <c:delete val="1"/>
        <c:axPos val="b"/>
        <c:numFmt formatCode="ge" sourceLinked="1"/>
        <c:majorTickMark val="none"/>
        <c:minorTickMark val="none"/>
        <c:tickLblPos val="none"/>
        <c:crossAx val="302134400"/>
        <c:crosses val="autoZero"/>
        <c:auto val="1"/>
        <c:lblOffset val="100"/>
        <c:baseTimeUnit val="years"/>
      </c:dateAx>
      <c:valAx>
        <c:axId val="3021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103.59</c:v>
                </c:pt>
                <c:pt idx="4">
                  <c:v>104.68</c:v>
                </c:pt>
              </c:numCache>
            </c:numRef>
          </c:val>
          <c:extLst>
            <c:ext xmlns:c16="http://schemas.microsoft.com/office/drawing/2014/chart" uri="{C3380CC4-5D6E-409C-BE32-E72D297353CC}">
              <c16:uniqueId val="{00000000-9317-4707-97A2-8FFDADA3E20B}"/>
            </c:ext>
          </c:extLst>
        </c:ser>
        <c:dLbls>
          <c:showLegendKey val="0"/>
          <c:showVal val="0"/>
          <c:showCatName val="0"/>
          <c:showSerName val="0"/>
          <c:showPercent val="0"/>
          <c:showBubbleSize val="0"/>
        </c:dLbls>
        <c:gapWidth val="150"/>
        <c:axId val="302144896"/>
        <c:axId val="30215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154.69999999999999</c:v>
                </c:pt>
                <c:pt idx="4">
                  <c:v>154.83000000000001</c:v>
                </c:pt>
              </c:numCache>
            </c:numRef>
          </c:val>
          <c:smooth val="0"/>
          <c:extLst>
            <c:ext xmlns:c16="http://schemas.microsoft.com/office/drawing/2014/chart" uri="{C3380CC4-5D6E-409C-BE32-E72D297353CC}">
              <c16:uniqueId val="{00000001-9317-4707-97A2-8FFDADA3E20B}"/>
            </c:ext>
          </c:extLst>
        </c:ser>
        <c:dLbls>
          <c:showLegendKey val="0"/>
          <c:showVal val="0"/>
          <c:showCatName val="0"/>
          <c:showSerName val="0"/>
          <c:showPercent val="0"/>
          <c:showBubbleSize val="0"/>
        </c:dLbls>
        <c:marker val="1"/>
        <c:smooth val="0"/>
        <c:axId val="302144896"/>
        <c:axId val="302159360"/>
      </c:lineChart>
      <c:dateAx>
        <c:axId val="302144896"/>
        <c:scaling>
          <c:orientation val="minMax"/>
        </c:scaling>
        <c:delete val="1"/>
        <c:axPos val="b"/>
        <c:numFmt formatCode="ge" sourceLinked="1"/>
        <c:majorTickMark val="none"/>
        <c:minorTickMark val="none"/>
        <c:tickLblPos val="none"/>
        <c:crossAx val="302159360"/>
        <c:crosses val="autoZero"/>
        <c:auto val="1"/>
        <c:lblOffset val="100"/>
        <c:baseTimeUnit val="years"/>
      </c:dateAx>
      <c:valAx>
        <c:axId val="3021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河内長野市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tr">
        <f>データ!$M$6</f>
        <v>非設置</v>
      </c>
      <c r="AE8" s="73"/>
      <c r="AF8" s="73"/>
      <c r="AG8" s="73"/>
      <c r="AH8" s="73"/>
      <c r="AI8" s="73"/>
      <c r="AJ8" s="73"/>
      <c r="AK8" s="3"/>
      <c r="AL8" s="67">
        <f>データ!S6</f>
        <v>107280</v>
      </c>
      <c r="AM8" s="67"/>
      <c r="AN8" s="67"/>
      <c r="AO8" s="67"/>
      <c r="AP8" s="67"/>
      <c r="AQ8" s="67"/>
      <c r="AR8" s="67"/>
      <c r="AS8" s="67"/>
      <c r="AT8" s="66">
        <f>データ!T6</f>
        <v>109.63</v>
      </c>
      <c r="AU8" s="66"/>
      <c r="AV8" s="66"/>
      <c r="AW8" s="66"/>
      <c r="AX8" s="66"/>
      <c r="AY8" s="66"/>
      <c r="AZ8" s="66"/>
      <c r="BA8" s="66"/>
      <c r="BB8" s="66">
        <f>データ!U6</f>
        <v>978.56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49.14</v>
      </c>
      <c r="J10" s="66"/>
      <c r="K10" s="66"/>
      <c r="L10" s="66"/>
      <c r="M10" s="66"/>
      <c r="N10" s="66"/>
      <c r="O10" s="66"/>
      <c r="P10" s="66">
        <f>データ!P6</f>
        <v>91.67</v>
      </c>
      <c r="Q10" s="66"/>
      <c r="R10" s="66"/>
      <c r="S10" s="66"/>
      <c r="T10" s="66"/>
      <c r="U10" s="66"/>
      <c r="V10" s="66"/>
      <c r="W10" s="66">
        <f>データ!Q6</f>
        <v>97.81</v>
      </c>
      <c r="X10" s="66"/>
      <c r="Y10" s="66"/>
      <c r="Z10" s="66"/>
      <c r="AA10" s="66"/>
      <c r="AB10" s="66"/>
      <c r="AC10" s="66"/>
      <c r="AD10" s="67">
        <f>データ!R6</f>
        <v>2289</v>
      </c>
      <c r="AE10" s="67"/>
      <c r="AF10" s="67"/>
      <c r="AG10" s="67"/>
      <c r="AH10" s="67"/>
      <c r="AI10" s="67"/>
      <c r="AJ10" s="67"/>
      <c r="AK10" s="2"/>
      <c r="AL10" s="67">
        <f>データ!V6</f>
        <v>97820</v>
      </c>
      <c r="AM10" s="67"/>
      <c r="AN10" s="67"/>
      <c r="AO10" s="67"/>
      <c r="AP10" s="67"/>
      <c r="AQ10" s="67"/>
      <c r="AR10" s="67"/>
      <c r="AS10" s="67"/>
      <c r="AT10" s="66">
        <f>データ!W6</f>
        <v>14.8</v>
      </c>
      <c r="AU10" s="66"/>
      <c r="AV10" s="66"/>
      <c r="AW10" s="66"/>
      <c r="AX10" s="66"/>
      <c r="AY10" s="66"/>
      <c r="AZ10" s="66"/>
      <c r="BA10" s="66"/>
      <c r="BB10" s="66">
        <f>データ!X6</f>
        <v>6609.46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PzmQDIJKy/aILODNG2ZhHU7jylBQtn4WczBhjkMKTK/KVfkYkMgSjZud4C8CRJAF5Epih4pNynVLhMl1mSDlQ==" saltValue="YrxAz51TsbRrsnonmfNb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272167</v>
      </c>
      <c r="D6" s="33">
        <f t="shared" si="3"/>
        <v>46</v>
      </c>
      <c r="E6" s="33">
        <f t="shared" si="3"/>
        <v>17</v>
      </c>
      <c r="F6" s="33">
        <f t="shared" si="3"/>
        <v>1</v>
      </c>
      <c r="G6" s="33">
        <f t="shared" si="3"/>
        <v>0</v>
      </c>
      <c r="H6" s="33" t="str">
        <f t="shared" si="3"/>
        <v>大阪府　河内長野市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49.14</v>
      </c>
      <c r="P6" s="34">
        <f t="shared" si="3"/>
        <v>91.67</v>
      </c>
      <c r="Q6" s="34">
        <f t="shared" si="3"/>
        <v>97.81</v>
      </c>
      <c r="R6" s="34">
        <f t="shared" si="3"/>
        <v>2289</v>
      </c>
      <c r="S6" s="34">
        <f t="shared" si="3"/>
        <v>107280</v>
      </c>
      <c r="T6" s="34">
        <f t="shared" si="3"/>
        <v>109.63</v>
      </c>
      <c r="U6" s="34">
        <f t="shared" si="3"/>
        <v>978.56</v>
      </c>
      <c r="V6" s="34">
        <f t="shared" si="3"/>
        <v>97820</v>
      </c>
      <c r="W6" s="34">
        <f t="shared" si="3"/>
        <v>14.8</v>
      </c>
      <c r="X6" s="34">
        <f t="shared" si="3"/>
        <v>6609.46</v>
      </c>
      <c r="Y6" s="35" t="str">
        <f>IF(Y7="",NA(),Y7)</f>
        <v>-</v>
      </c>
      <c r="Z6" s="35" t="str">
        <f t="shared" ref="Z6:AH6" si="4">IF(Z7="",NA(),Z7)</f>
        <v>-</v>
      </c>
      <c r="AA6" s="35" t="str">
        <f t="shared" si="4"/>
        <v>-</v>
      </c>
      <c r="AB6" s="35">
        <f t="shared" si="4"/>
        <v>100.15</v>
      </c>
      <c r="AC6" s="35">
        <f t="shared" si="4"/>
        <v>100.35</v>
      </c>
      <c r="AD6" s="35" t="str">
        <f t="shared" si="4"/>
        <v>-</v>
      </c>
      <c r="AE6" s="35" t="str">
        <f t="shared" si="4"/>
        <v>-</v>
      </c>
      <c r="AF6" s="35" t="str">
        <f t="shared" si="4"/>
        <v>-</v>
      </c>
      <c r="AG6" s="35">
        <f t="shared" si="4"/>
        <v>106.62</v>
      </c>
      <c r="AH6" s="35">
        <f t="shared" si="4"/>
        <v>106.66</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0.43</v>
      </c>
      <c r="AS6" s="35">
        <f t="shared" si="5"/>
        <v>0.72</v>
      </c>
      <c r="AT6" s="34" t="str">
        <f>IF(AT7="","",IF(AT7="-","【-】","【"&amp;SUBSTITUTE(TEXT(AT7,"#,##0.00"),"-","△")&amp;"】"))</f>
        <v>【4.27】</v>
      </c>
      <c r="AU6" s="35" t="str">
        <f>IF(AU7="",NA(),AU7)</f>
        <v>-</v>
      </c>
      <c r="AV6" s="35" t="str">
        <f t="shared" ref="AV6:BD6" si="6">IF(AV7="",NA(),AV7)</f>
        <v>-</v>
      </c>
      <c r="AW6" s="35" t="str">
        <f t="shared" si="6"/>
        <v>-</v>
      </c>
      <c r="AX6" s="35">
        <f t="shared" si="6"/>
        <v>27.84</v>
      </c>
      <c r="AY6" s="35">
        <f t="shared" si="6"/>
        <v>33.32</v>
      </c>
      <c r="AZ6" s="35" t="str">
        <f t="shared" si="6"/>
        <v>-</v>
      </c>
      <c r="BA6" s="35" t="str">
        <f t="shared" si="6"/>
        <v>-</v>
      </c>
      <c r="BB6" s="35" t="str">
        <f t="shared" si="6"/>
        <v>-</v>
      </c>
      <c r="BC6" s="35">
        <f t="shared" si="6"/>
        <v>76.95</v>
      </c>
      <c r="BD6" s="35">
        <f t="shared" si="6"/>
        <v>77.180000000000007</v>
      </c>
      <c r="BE6" s="34" t="str">
        <f>IF(BE7="","",IF(BE7="-","【-】","【"&amp;SUBSTITUTE(TEXT(BE7,"#,##0.00"),"-","△")&amp;"】"))</f>
        <v>【66.41】</v>
      </c>
      <c r="BF6" s="35" t="str">
        <f>IF(BF7="",NA(),BF7)</f>
        <v>-</v>
      </c>
      <c r="BG6" s="35" t="str">
        <f t="shared" ref="BG6:BO6" si="7">IF(BG7="",NA(),BG7)</f>
        <v>-</v>
      </c>
      <c r="BH6" s="35" t="str">
        <f t="shared" si="7"/>
        <v>-</v>
      </c>
      <c r="BI6" s="35">
        <f t="shared" si="7"/>
        <v>1777.49</v>
      </c>
      <c r="BJ6" s="35">
        <f t="shared" si="7"/>
        <v>1801.35</v>
      </c>
      <c r="BK6" s="35" t="str">
        <f t="shared" si="7"/>
        <v>-</v>
      </c>
      <c r="BL6" s="35" t="str">
        <f t="shared" si="7"/>
        <v>-</v>
      </c>
      <c r="BM6" s="35" t="str">
        <f t="shared" si="7"/>
        <v>-</v>
      </c>
      <c r="BN6" s="35">
        <f t="shared" si="7"/>
        <v>991.69</v>
      </c>
      <c r="BO6" s="35">
        <f t="shared" si="7"/>
        <v>986.82</v>
      </c>
      <c r="BP6" s="34" t="str">
        <f>IF(BP7="","",IF(BP7="-","【-】","【"&amp;SUBSTITUTE(TEXT(BP7,"#,##0.00"),"-","△")&amp;"】"))</f>
        <v>【707.33】</v>
      </c>
      <c r="BQ6" s="35" t="str">
        <f>IF(BQ7="",NA(),BQ7)</f>
        <v>-</v>
      </c>
      <c r="BR6" s="35" t="str">
        <f t="shared" ref="BR6:BZ6" si="8">IF(BR7="",NA(),BR7)</f>
        <v>-</v>
      </c>
      <c r="BS6" s="35" t="str">
        <f t="shared" si="8"/>
        <v>-</v>
      </c>
      <c r="BT6" s="35">
        <f t="shared" si="8"/>
        <v>120.8</v>
      </c>
      <c r="BU6" s="35">
        <f t="shared" si="8"/>
        <v>120.15</v>
      </c>
      <c r="BV6" s="35" t="str">
        <f t="shared" si="8"/>
        <v>-</v>
      </c>
      <c r="BW6" s="35" t="str">
        <f t="shared" si="8"/>
        <v>-</v>
      </c>
      <c r="BX6" s="35" t="str">
        <f t="shared" si="8"/>
        <v>-</v>
      </c>
      <c r="BY6" s="35">
        <f t="shared" si="8"/>
        <v>84.53</v>
      </c>
      <c r="BZ6" s="35">
        <f t="shared" si="8"/>
        <v>84.02</v>
      </c>
      <c r="CA6" s="34" t="str">
        <f>IF(CA7="","",IF(CA7="-","【-】","【"&amp;SUBSTITUTE(TEXT(CA7,"#,##0.00"),"-","△")&amp;"】"))</f>
        <v>【101.26】</v>
      </c>
      <c r="CB6" s="35" t="str">
        <f>IF(CB7="",NA(),CB7)</f>
        <v>-</v>
      </c>
      <c r="CC6" s="35" t="str">
        <f t="shared" ref="CC6:CK6" si="9">IF(CC7="",NA(),CC7)</f>
        <v>-</v>
      </c>
      <c r="CD6" s="35" t="str">
        <f t="shared" si="9"/>
        <v>-</v>
      </c>
      <c r="CE6" s="35">
        <f t="shared" si="9"/>
        <v>103.59</v>
      </c>
      <c r="CF6" s="35">
        <f t="shared" si="9"/>
        <v>104.68</v>
      </c>
      <c r="CG6" s="35" t="str">
        <f t="shared" si="9"/>
        <v>-</v>
      </c>
      <c r="CH6" s="35" t="str">
        <f t="shared" si="9"/>
        <v>-</v>
      </c>
      <c r="CI6" s="35" t="str">
        <f t="shared" si="9"/>
        <v>-</v>
      </c>
      <c r="CJ6" s="35">
        <f t="shared" si="9"/>
        <v>154.69999999999999</v>
      </c>
      <c r="CK6" s="35">
        <f t="shared" si="9"/>
        <v>154.83000000000001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58.04</v>
      </c>
      <c r="CV6" s="35">
        <f t="shared" si="10"/>
        <v>59.9</v>
      </c>
      <c r="CW6" s="34" t="str">
        <f>IF(CW7="","",IF(CW7="-","【-】","【"&amp;SUBSTITUTE(TEXT(CW7,"#,##0.00"),"-","△")&amp;"】"))</f>
        <v>【60.13】</v>
      </c>
      <c r="CX6" s="35" t="str">
        <f>IF(CX7="",NA(),CX7)</f>
        <v>-</v>
      </c>
      <c r="CY6" s="35" t="str">
        <f t="shared" ref="CY6:DG6" si="11">IF(CY7="",NA(),CY7)</f>
        <v>-</v>
      </c>
      <c r="CZ6" s="35" t="str">
        <f t="shared" si="11"/>
        <v>-</v>
      </c>
      <c r="DA6" s="35">
        <f t="shared" si="11"/>
        <v>96.04</v>
      </c>
      <c r="DB6" s="35">
        <f t="shared" si="11"/>
        <v>96.23</v>
      </c>
      <c r="DC6" s="35" t="str">
        <f t="shared" si="11"/>
        <v>-</v>
      </c>
      <c r="DD6" s="35" t="str">
        <f t="shared" si="11"/>
        <v>-</v>
      </c>
      <c r="DE6" s="35" t="str">
        <f t="shared" si="11"/>
        <v>-</v>
      </c>
      <c r="DF6" s="35">
        <f t="shared" si="11"/>
        <v>92.56</v>
      </c>
      <c r="DG6" s="35">
        <f t="shared" si="11"/>
        <v>92.4</v>
      </c>
      <c r="DH6" s="34" t="str">
        <f>IF(DH7="","",IF(DH7="-","【-】","【"&amp;SUBSTITUTE(TEXT(DH7,"#,##0.00"),"-","△")&amp;"】"))</f>
        <v>【95.06】</v>
      </c>
      <c r="DI6" s="35" t="str">
        <f>IF(DI7="",NA(),DI7)</f>
        <v>-</v>
      </c>
      <c r="DJ6" s="35" t="str">
        <f t="shared" ref="DJ6:DR6" si="12">IF(DJ7="",NA(),DJ7)</f>
        <v>-</v>
      </c>
      <c r="DK6" s="35" t="str">
        <f t="shared" si="12"/>
        <v>-</v>
      </c>
      <c r="DL6" s="35">
        <f t="shared" si="12"/>
        <v>3.52</v>
      </c>
      <c r="DM6" s="35">
        <f t="shared" si="12"/>
        <v>6.94</v>
      </c>
      <c r="DN6" s="35" t="str">
        <f t="shared" si="12"/>
        <v>-</v>
      </c>
      <c r="DO6" s="35" t="str">
        <f t="shared" si="12"/>
        <v>-</v>
      </c>
      <c r="DP6" s="35" t="str">
        <f t="shared" si="12"/>
        <v>-</v>
      </c>
      <c r="DQ6" s="35">
        <f t="shared" si="12"/>
        <v>19.920000000000002</v>
      </c>
      <c r="DR6" s="35">
        <f t="shared" si="12"/>
        <v>20.56</v>
      </c>
      <c r="DS6" s="34" t="str">
        <f>IF(DS7="","",IF(DS7="-","【-】","【"&amp;SUBSTITUTE(TEXT(DS7,"#,##0.00"),"-","△")&amp;"】"))</f>
        <v>【38.13】</v>
      </c>
      <c r="DT6" s="35" t="str">
        <f>IF(DT7="",NA(),DT7)</f>
        <v>-</v>
      </c>
      <c r="DU6" s="35" t="str">
        <f t="shared" ref="DU6:EC6" si="13">IF(DU7="",NA(),DU7)</f>
        <v>-</v>
      </c>
      <c r="DV6" s="35" t="str">
        <f t="shared" si="13"/>
        <v>-</v>
      </c>
      <c r="DW6" s="35">
        <f t="shared" si="13"/>
        <v>1.48</v>
      </c>
      <c r="DX6" s="35">
        <f t="shared" si="13"/>
        <v>1.45</v>
      </c>
      <c r="DY6" s="35" t="str">
        <f t="shared" si="13"/>
        <v>-</v>
      </c>
      <c r="DZ6" s="35" t="str">
        <f t="shared" si="13"/>
        <v>-</v>
      </c>
      <c r="EA6" s="35" t="str">
        <f t="shared" si="13"/>
        <v>-</v>
      </c>
      <c r="EB6" s="35">
        <f t="shared" si="13"/>
        <v>0.44</v>
      </c>
      <c r="EC6" s="35">
        <f t="shared" si="13"/>
        <v>0.42</v>
      </c>
      <c r="ED6" s="34" t="str">
        <f>IF(ED7="","",IF(ED7="-","【-】","【"&amp;SUBSTITUTE(TEXT(ED7,"#,##0.00"),"-","△")&amp;"】"))</f>
        <v>【5.37】</v>
      </c>
      <c r="EE6" s="35" t="str">
        <f>IF(EE7="",NA(),EE7)</f>
        <v>-</v>
      </c>
      <c r="EF6" s="35" t="str">
        <f t="shared" ref="EF6:EN6" si="14">IF(EF7="",NA(),EF7)</f>
        <v>-</v>
      </c>
      <c r="EG6" s="35" t="str">
        <f t="shared" si="14"/>
        <v>-</v>
      </c>
      <c r="EH6" s="35">
        <f t="shared" si="14"/>
        <v>0.02</v>
      </c>
      <c r="EI6" s="35">
        <f t="shared" si="14"/>
        <v>0.31</v>
      </c>
      <c r="EJ6" s="35" t="str">
        <f t="shared" si="14"/>
        <v>-</v>
      </c>
      <c r="EK6" s="35" t="str">
        <f t="shared" si="14"/>
        <v>-</v>
      </c>
      <c r="EL6" s="35" t="str">
        <f t="shared" si="14"/>
        <v>-</v>
      </c>
      <c r="EM6" s="35">
        <f t="shared" si="14"/>
        <v>0.05</v>
      </c>
      <c r="EN6" s="35">
        <f t="shared" si="14"/>
        <v>0.06</v>
      </c>
      <c r="EO6" s="34" t="str">
        <f>IF(EO7="","",IF(EO7="-","【-】","【"&amp;SUBSTITUTE(TEXT(EO7,"#,##0.00"),"-","△")&amp;"】"))</f>
        <v>【0.23】</v>
      </c>
    </row>
    <row r="7" spans="1:148" s="36" customFormat="1" x14ac:dyDescent="0.15">
      <c r="A7" s="28"/>
      <c r="B7" s="37">
        <v>2017</v>
      </c>
      <c r="C7" s="37">
        <v>272167</v>
      </c>
      <c r="D7" s="37">
        <v>46</v>
      </c>
      <c r="E7" s="37">
        <v>17</v>
      </c>
      <c r="F7" s="37">
        <v>1</v>
      </c>
      <c r="G7" s="37">
        <v>0</v>
      </c>
      <c r="H7" s="37" t="s">
        <v>108</v>
      </c>
      <c r="I7" s="37" t="s">
        <v>109</v>
      </c>
      <c r="J7" s="37" t="s">
        <v>110</v>
      </c>
      <c r="K7" s="37" t="s">
        <v>111</v>
      </c>
      <c r="L7" s="37" t="s">
        <v>112</v>
      </c>
      <c r="M7" s="37" t="s">
        <v>113</v>
      </c>
      <c r="N7" s="38" t="s">
        <v>114</v>
      </c>
      <c r="O7" s="38">
        <v>49.14</v>
      </c>
      <c r="P7" s="38">
        <v>91.67</v>
      </c>
      <c r="Q7" s="38">
        <v>97.81</v>
      </c>
      <c r="R7" s="38">
        <v>2289</v>
      </c>
      <c r="S7" s="38">
        <v>107280</v>
      </c>
      <c r="T7" s="38">
        <v>109.63</v>
      </c>
      <c r="U7" s="38">
        <v>978.56</v>
      </c>
      <c r="V7" s="38">
        <v>97820</v>
      </c>
      <c r="W7" s="38">
        <v>14.8</v>
      </c>
      <c r="X7" s="38">
        <v>6609.46</v>
      </c>
      <c r="Y7" s="38" t="s">
        <v>114</v>
      </c>
      <c r="Z7" s="38" t="s">
        <v>114</v>
      </c>
      <c r="AA7" s="38" t="s">
        <v>114</v>
      </c>
      <c r="AB7" s="38">
        <v>100.15</v>
      </c>
      <c r="AC7" s="38">
        <v>100.35</v>
      </c>
      <c r="AD7" s="38" t="s">
        <v>114</v>
      </c>
      <c r="AE7" s="38" t="s">
        <v>114</v>
      </c>
      <c r="AF7" s="38" t="s">
        <v>114</v>
      </c>
      <c r="AG7" s="38">
        <v>106.62</v>
      </c>
      <c r="AH7" s="38">
        <v>106.66</v>
      </c>
      <c r="AI7" s="38">
        <v>108.8</v>
      </c>
      <c r="AJ7" s="38" t="s">
        <v>114</v>
      </c>
      <c r="AK7" s="38" t="s">
        <v>114</v>
      </c>
      <c r="AL7" s="38" t="s">
        <v>114</v>
      </c>
      <c r="AM7" s="38">
        <v>0</v>
      </c>
      <c r="AN7" s="38">
        <v>0</v>
      </c>
      <c r="AO7" s="38" t="s">
        <v>114</v>
      </c>
      <c r="AP7" s="38" t="s">
        <v>114</v>
      </c>
      <c r="AQ7" s="38" t="s">
        <v>114</v>
      </c>
      <c r="AR7" s="38">
        <v>0.43</v>
      </c>
      <c r="AS7" s="38">
        <v>0.72</v>
      </c>
      <c r="AT7" s="38">
        <v>4.2699999999999996</v>
      </c>
      <c r="AU7" s="38" t="s">
        <v>114</v>
      </c>
      <c r="AV7" s="38" t="s">
        <v>114</v>
      </c>
      <c r="AW7" s="38" t="s">
        <v>114</v>
      </c>
      <c r="AX7" s="38">
        <v>27.84</v>
      </c>
      <c r="AY7" s="38">
        <v>33.32</v>
      </c>
      <c r="AZ7" s="38" t="s">
        <v>114</v>
      </c>
      <c r="BA7" s="38" t="s">
        <v>114</v>
      </c>
      <c r="BB7" s="38" t="s">
        <v>114</v>
      </c>
      <c r="BC7" s="38">
        <v>76.95</v>
      </c>
      <c r="BD7" s="38">
        <v>77.180000000000007</v>
      </c>
      <c r="BE7" s="38">
        <v>66.41</v>
      </c>
      <c r="BF7" s="38" t="s">
        <v>114</v>
      </c>
      <c r="BG7" s="38" t="s">
        <v>114</v>
      </c>
      <c r="BH7" s="38" t="s">
        <v>114</v>
      </c>
      <c r="BI7" s="38">
        <v>1777.49</v>
      </c>
      <c r="BJ7" s="38">
        <v>1801.35</v>
      </c>
      <c r="BK7" s="38" t="s">
        <v>114</v>
      </c>
      <c r="BL7" s="38" t="s">
        <v>114</v>
      </c>
      <c r="BM7" s="38" t="s">
        <v>114</v>
      </c>
      <c r="BN7" s="38">
        <v>991.69</v>
      </c>
      <c r="BO7" s="38">
        <v>986.82</v>
      </c>
      <c r="BP7" s="38">
        <v>707.33</v>
      </c>
      <c r="BQ7" s="38" t="s">
        <v>114</v>
      </c>
      <c r="BR7" s="38" t="s">
        <v>114</v>
      </c>
      <c r="BS7" s="38" t="s">
        <v>114</v>
      </c>
      <c r="BT7" s="38">
        <v>120.8</v>
      </c>
      <c r="BU7" s="38">
        <v>120.15</v>
      </c>
      <c r="BV7" s="38" t="s">
        <v>114</v>
      </c>
      <c r="BW7" s="38" t="s">
        <v>114</v>
      </c>
      <c r="BX7" s="38" t="s">
        <v>114</v>
      </c>
      <c r="BY7" s="38">
        <v>84.53</v>
      </c>
      <c r="BZ7" s="38">
        <v>84.02</v>
      </c>
      <c r="CA7" s="38">
        <v>101.26</v>
      </c>
      <c r="CB7" s="38" t="s">
        <v>114</v>
      </c>
      <c r="CC7" s="38" t="s">
        <v>114</v>
      </c>
      <c r="CD7" s="38" t="s">
        <v>114</v>
      </c>
      <c r="CE7" s="38">
        <v>103.59</v>
      </c>
      <c r="CF7" s="38">
        <v>104.68</v>
      </c>
      <c r="CG7" s="38" t="s">
        <v>114</v>
      </c>
      <c r="CH7" s="38" t="s">
        <v>114</v>
      </c>
      <c r="CI7" s="38" t="s">
        <v>114</v>
      </c>
      <c r="CJ7" s="38">
        <v>154.69999999999999</v>
      </c>
      <c r="CK7" s="38">
        <v>154.83000000000001</v>
      </c>
      <c r="CL7" s="38">
        <v>136.38999999999999</v>
      </c>
      <c r="CM7" s="38" t="s">
        <v>114</v>
      </c>
      <c r="CN7" s="38" t="s">
        <v>114</v>
      </c>
      <c r="CO7" s="38" t="s">
        <v>114</v>
      </c>
      <c r="CP7" s="38" t="s">
        <v>114</v>
      </c>
      <c r="CQ7" s="38" t="s">
        <v>114</v>
      </c>
      <c r="CR7" s="38" t="s">
        <v>114</v>
      </c>
      <c r="CS7" s="38" t="s">
        <v>114</v>
      </c>
      <c r="CT7" s="38" t="s">
        <v>114</v>
      </c>
      <c r="CU7" s="38">
        <v>58.04</v>
      </c>
      <c r="CV7" s="38">
        <v>59.9</v>
      </c>
      <c r="CW7" s="38">
        <v>60.13</v>
      </c>
      <c r="CX7" s="38" t="s">
        <v>114</v>
      </c>
      <c r="CY7" s="38" t="s">
        <v>114</v>
      </c>
      <c r="CZ7" s="38" t="s">
        <v>114</v>
      </c>
      <c r="DA7" s="38">
        <v>96.04</v>
      </c>
      <c r="DB7" s="38">
        <v>96.23</v>
      </c>
      <c r="DC7" s="38" t="s">
        <v>114</v>
      </c>
      <c r="DD7" s="38" t="s">
        <v>114</v>
      </c>
      <c r="DE7" s="38" t="s">
        <v>114</v>
      </c>
      <c r="DF7" s="38">
        <v>92.56</v>
      </c>
      <c r="DG7" s="38">
        <v>92.4</v>
      </c>
      <c r="DH7" s="38">
        <v>95.06</v>
      </c>
      <c r="DI7" s="38" t="s">
        <v>114</v>
      </c>
      <c r="DJ7" s="38" t="s">
        <v>114</v>
      </c>
      <c r="DK7" s="38" t="s">
        <v>114</v>
      </c>
      <c r="DL7" s="38">
        <v>3.52</v>
      </c>
      <c r="DM7" s="38">
        <v>6.94</v>
      </c>
      <c r="DN7" s="38" t="s">
        <v>114</v>
      </c>
      <c r="DO7" s="38" t="s">
        <v>114</v>
      </c>
      <c r="DP7" s="38" t="s">
        <v>114</v>
      </c>
      <c r="DQ7" s="38">
        <v>19.920000000000002</v>
      </c>
      <c r="DR7" s="38">
        <v>20.56</v>
      </c>
      <c r="DS7" s="38">
        <v>38.130000000000003</v>
      </c>
      <c r="DT7" s="38" t="s">
        <v>114</v>
      </c>
      <c r="DU7" s="38" t="s">
        <v>114</v>
      </c>
      <c r="DV7" s="38" t="s">
        <v>114</v>
      </c>
      <c r="DW7" s="38">
        <v>1.48</v>
      </c>
      <c r="DX7" s="38">
        <v>1.45</v>
      </c>
      <c r="DY7" s="38" t="s">
        <v>114</v>
      </c>
      <c r="DZ7" s="38" t="s">
        <v>114</v>
      </c>
      <c r="EA7" s="38" t="s">
        <v>114</v>
      </c>
      <c r="EB7" s="38">
        <v>0.44</v>
      </c>
      <c r="EC7" s="38">
        <v>0.42</v>
      </c>
      <c r="ED7" s="38">
        <v>5.37</v>
      </c>
      <c r="EE7" s="38" t="s">
        <v>114</v>
      </c>
      <c r="EF7" s="38" t="s">
        <v>114</v>
      </c>
      <c r="EG7" s="38" t="s">
        <v>114</v>
      </c>
      <c r="EH7" s="38">
        <v>0.02</v>
      </c>
      <c r="EI7" s="38">
        <v>0.31</v>
      </c>
      <c r="EJ7" s="38" t="s">
        <v>114</v>
      </c>
      <c r="EK7" s="38" t="s">
        <v>114</v>
      </c>
      <c r="EL7" s="38" t="s">
        <v>114</v>
      </c>
      <c r="EM7" s="38">
        <v>0.05</v>
      </c>
      <c r="EN7" s="38">
        <v>0.06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2019-02-05T05:45:38Z</cp:lastPrinted>
  <dcterms:created xsi:type="dcterms:W3CDTF">2018-12-03T08:50:02Z</dcterms:created>
  <dcterms:modified xsi:type="dcterms:W3CDTF">2019-02-14T04:51:47Z</dcterms:modified>
</cp:coreProperties>
</file>