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15富田林市〇\"/>
    </mc:Choice>
  </mc:AlternateContent>
  <workbookProtection workbookAlgorithmName="SHA-512" workbookHashValue="rSC9EXlL7Tnk2OQsffjKA9FziQz/u8MPEWK7DKugk9BTjPjHTZKoBOqGKojrgqjnP2T+EmG8499Sc0qbUaCePA==" workbookSaltValue="pKvo6CGwXU2xvthwO9pCv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E86" i="4"/>
  <c r="AT10" i="4"/>
  <c r="W10" i="4"/>
  <c r="P10" i="4"/>
  <c r="I10" i="4"/>
  <c r="BB8" i="4"/>
  <c r="AL8" i="4"/>
  <c r="AD8" i="4"/>
  <c r="P8" i="4"/>
  <c r="B8" i="4"/>
  <c r="C10" i="5" l="1"/>
  <c r="D10" i="5"/>
  <c r="E10" i="5"/>
  <c r="B10" i="5"/>
</calcChain>
</file>

<file path=xl/sharedStrings.xml><?xml version="1.0" encoding="utf-8"?>
<sst xmlns="http://schemas.openxmlformats.org/spreadsheetml/2006/main" count="303" uniqueCount="123">
  <si>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</si>
  <si>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</si>
  <si>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</si>
  <si>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</si>
  <si>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</si>
  <si>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</si>
  <si>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</si>
  <si>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</si>
  <si>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</si>
  <si>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</si>
  <si>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</si>
  <si>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</si>
  <si>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</si>
  <si>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</si>
  <si>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</si>
  <si>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</si>
  <si>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</si>
  <si>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</si>
  <si>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</si>
  <si>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</si>
  <si>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</si>
  <si>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</si>
  <si>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</si>
  <si>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</si>
  <si>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</si>
  <si>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</si>
  <si>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</si>
  <si>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</si>
  <si>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</si>
  <si>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</si>
  <si>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</si>
  <si>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</si>
  <si>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</si>
  <si>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</si>
  <si>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</si>
  <si>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</si>
  <si>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</si>
  <si>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</si>
  <si>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</si>
  <si>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</si>
  <si>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</si>
  <si>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</si>
  <si>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</si>
  <si>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</si>
  <si>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</si>
  <si>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</si>
  <si>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</si>
  <si>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</si>
  <si>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</si>
  <si>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</si>
  <si>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</si>
  <si>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</si>
  <si>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</si>
  <si>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</si>
  <si>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</si>
  <si>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</si>
  <si>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</si>
  <si>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</si>
  <si>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</si>
  <si>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</si>
  <si>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</si>
  <si>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</si>
  <si>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</si>
  <si>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</si>
  <si>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</si>
  <si>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</si>
  <si>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</si>
  <si>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</si>
  <si>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</si>
  <si>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</si>
  <si>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</si>
  <si>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</si>
  <si>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</si>
  <si>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</si>
  <si>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</si>
  <si>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</si>
  <si>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</si>
  <si>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</si>
  <si>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</si>
  <si>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</si>
  <si>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</si>
  <si>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</si>
  <si>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</si>
  <si>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</si>
  <si>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</si>
  <si>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</si>
  <si>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</si>
  <si>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</si>
  <si>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</si>
  <si>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</si>
  <si>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</si>
  <si>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</si>
  <si>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</si>
  <si>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</si>
  <si>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</si>
  <si>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</si>
  <si>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</si>
  <si>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</si>
  <si>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</si>
  <si>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</si>
  <si>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</si>
  <si>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</si>
  <si>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</si>
  <si>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</si>
  <si>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</si>
  <si>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</si>
  <si>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</si>
  <si>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</si>
  <si>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</si>
  <si>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</si>
  <si>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</si>
  <si>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</si>
  <si>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</si>
  <si>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</si>
  <si>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</si>
  <si>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</si>
  <si>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</si>
  <si>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</si>
  <si>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</si>
  <si>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</si>
  <si>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平成28年度から地方公営企業法を全部適用したため、平成27年度以前の数値の計上はない。　
 平成29年度決算では、経常収益、経常費用ともに減少しているが、収益の減少が大きく経常収支比率は、減少している。
　資金繰りの状況に大きな変化はなく、３月時点での流動比率の変化は小さい。企業債の償還額が大きいことが、流動比率を小さくする大きな要因となっている。
　本市では近年、企業債残高が毎年減少しており、企業債残高対事業規模比率は減少している。
　経費回収率には変化は見られない。汚水処理原価は、微増(前年度比0.15円増加）となっている。
　水洗化率は、新規整備による整備済人口の増や、整備済地域からの人口流出などの減少要因があるが、整備済地域への啓発など促進活動も行っており、前年度比0.15％増加となっている。
　市一般会計からの補助金収入により収支均衡を図っている状態である。なお、経常収支比率は100％を超えているが、資本的収支(建設改良費等）への補填により、資金の余剰は発生していない。
　</t>
    <rPh sb="1" eb="3">
      <t>ヘイセイ</t>
    </rPh>
    <rPh sb="5" eb="7">
      <t>ネンド</t>
    </rPh>
    <rPh sb="9" eb="11">
      <t>チホウ</t>
    </rPh>
    <rPh sb="11" eb="13">
      <t>コウエイ</t>
    </rPh>
    <rPh sb="13" eb="15">
      <t>キギョウ</t>
    </rPh>
    <rPh sb="15" eb="16">
      <t>ホウ</t>
    </rPh>
    <rPh sb="17" eb="19">
      <t>ゼンブ</t>
    </rPh>
    <rPh sb="19" eb="21">
      <t>テキヨウ</t>
    </rPh>
    <rPh sb="26" eb="28">
      <t>ヘイセイ</t>
    </rPh>
    <rPh sb="30" eb="32">
      <t>ネンド</t>
    </rPh>
    <rPh sb="32" eb="34">
      <t>イゼン</t>
    </rPh>
    <rPh sb="35" eb="37">
      <t>スウチ</t>
    </rPh>
    <rPh sb="38" eb="40">
      <t>ケイジョウ</t>
    </rPh>
    <rPh sb="81" eb="83">
      <t>ゲンショウ</t>
    </rPh>
    <rPh sb="104" eb="106">
      <t>シキン</t>
    </rPh>
    <rPh sb="106" eb="107">
      <t>グ</t>
    </rPh>
    <rPh sb="109" eb="111">
      <t>ジョウキョウ</t>
    </rPh>
    <rPh sb="112" eb="113">
      <t>オオ</t>
    </rPh>
    <rPh sb="115" eb="117">
      <t>ヘンカ</t>
    </rPh>
    <rPh sb="122" eb="123">
      <t>ガツ</t>
    </rPh>
    <rPh sb="123" eb="125">
      <t>ジテン</t>
    </rPh>
    <rPh sb="127" eb="129">
      <t>リュウドウ</t>
    </rPh>
    <rPh sb="129" eb="131">
      <t>ヒリツ</t>
    </rPh>
    <rPh sb="132" eb="134">
      <t>ヘンカ</t>
    </rPh>
    <rPh sb="135" eb="136">
      <t>チイ</t>
    </rPh>
    <rPh sb="139" eb="141">
      <t>キギョウ</t>
    </rPh>
    <rPh sb="141" eb="142">
      <t>サイ</t>
    </rPh>
    <rPh sb="145" eb="146">
      <t>ガク</t>
    </rPh>
    <rPh sb="147" eb="148">
      <t>オオ</t>
    </rPh>
    <rPh sb="154" eb="156">
      <t>リュウドウ</t>
    </rPh>
    <rPh sb="156" eb="158">
      <t>ヒリツ</t>
    </rPh>
    <rPh sb="159" eb="160">
      <t>チイ</t>
    </rPh>
    <rPh sb="164" eb="165">
      <t>オオ</t>
    </rPh>
    <rPh sb="167" eb="169">
      <t>ヨウイン</t>
    </rPh>
    <rPh sb="178" eb="179">
      <t>ホン</t>
    </rPh>
    <rPh sb="179" eb="180">
      <t>シ</t>
    </rPh>
    <rPh sb="182" eb="184">
      <t>キンネン</t>
    </rPh>
    <rPh sb="185" eb="187">
      <t>キギョウ</t>
    </rPh>
    <rPh sb="187" eb="188">
      <t>サイ</t>
    </rPh>
    <rPh sb="188" eb="190">
      <t>ザンダカ</t>
    </rPh>
    <rPh sb="191" eb="193">
      <t>マイネン</t>
    </rPh>
    <rPh sb="193" eb="195">
      <t>ゲンショウ</t>
    </rPh>
    <rPh sb="200" eb="202">
      <t>キギョウ</t>
    </rPh>
    <rPh sb="202" eb="203">
      <t>サイ</t>
    </rPh>
    <rPh sb="203" eb="205">
      <t>ザンダカ</t>
    </rPh>
    <rPh sb="205" eb="206">
      <t>タイ</t>
    </rPh>
    <rPh sb="206" eb="208">
      <t>ジギョウ</t>
    </rPh>
    <rPh sb="208" eb="210">
      <t>キボ</t>
    </rPh>
    <rPh sb="210" eb="212">
      <t>ヒリツ</t>
    </rPh>
    <rPh sb="213" eb="215">
      <t>ゲンショウ</t>
    </rPh>
    <rPh sb="222" eb="224">
      <t>ケイヒ</t>
    </rPh>
    <rPh sb="224" eb="226">
      <t>カイシュウ</t>
    </rPh>
    <rPh sb="226" eb="227">
      <t>リツ</t>
    </rPh>
    <rPh sb="229" eb="231">
      <t>ヘンカ</t>
    </rPh>
    <rPh sb="232" eb="233">
      <t>ミ</t>
    </rPh>
    <rPh sb="238" eb="240">
      <t>オスイ</t>
    </rPh>
    <rPh sb="240" eb="242">
      <t>ショリ</t>
    </rPh>
    <rPh sb="242" eb="244">
      <t>ゲンカ</t>
    </rPh>
    <rPh sb="246" eb="248">
      <t>ビゾウ</t>
    </rPh>
    <rPh sb="257" eb="258">
      <t>エン</t>
    </rPh>
    <rPh sb="258" eb="259">
      <t>ゾウ</t>
    </rPh>
    <rPh sb="259" eb="260">
      <t>カ</t>
    </rPh>
    <rPh sb="270" eb="273">
      <t>スイセンカ</t>
    </rPh>
    <rPh sb="273" eb="274">
      <t>リツ</t>
    </rPh>
    <rPh sb="276" eb="278">
      <t>シンキ</t>
    </rPh>
    <rPh sb="278" eb="280">
      <t>セイビ</t>
    </rPh>
    <rPh sb="283" eb="285">
      <t>セイビ</t>
    </rPh>
    <rPh sb="285" eb="286">
      <t>ズミ</t>
    </rPh>
    <rPh sb="286" eb="288">
      <t>ジンコウ</t>
    </rPh>
    <rPh sb="289" eb="290">
      <t>ゾウ</t>
    </rPh>
    <rPh sb="292" eb="294">
      <t>セイビ</t>
    </rPh>
    <rPh sb="294" eb="295">
      <t>ズミ</t>
    </rPh>
    <rPh sb="295" eb="297">
      <t>チイキ</t>
    </rPh>
    <rPh sb="300" eb="302">
      <t>ジンコウ</t>
    </rPh>
    <rPh sb="302" eb="304">
      <t>リュウシュツ</t>
    </rPh>
    <rPh sb="307" eb="309">
      <t>ゲンショウ</t>
    </rPh>
    <rPh sb="309" eb="311">
      <t>ヨウイン</t>
    </rPh>
    <rPh sb="316" eb="318">
      <t>セイビ</t>
    </rPh>
    <rPh sb="318" eb="319">
      <t>ズミ</t>
    </rPh>
    <rPh sb="319" eb="321">
      <t>チイキ</t>
    </rPh>
    <rPh sb="323" eb="325">
      <t>ケイハツ</t>
    </rPh>
    <rPh sb="327" eb="329">
      <t>ソクシン</t>
    </rPh>
    <rPh sb="329" eb="331">
      <t>カツドウ</t>
    </rPh>
    <rPh sb="332" eb="333">
      <t>オコナ</t>
    </rPh>
    <rPh sb="348" eb="349">
      <t>カ</t>
    </rPh>
    <rPh sb="358" eb="359">
      <t>シ</t>
    </rPh>
    <rPh sb="359" eb="361">
      <t>イッパン</t>
    </rPh>
    <rPh sb="361" eb="363">
      <t>カイケイ</t>
    </rPh>
    <rPh sb="366" eb="369">
      <t>ホジョキン</t>
    </rPh>
    <rPh sb="369" eb="371">
      <t>シュウニュウ</t>
    </rPh>
    <rPh sb="374" eb="376">
      <t>シュウシ</t>
    </rPh>
    <rPh sb="376" eb="378">
      <t>キンコウ</t>
    </rPh>
    <rPh sb="379" eb="380">
      <t>ハカ</t>
    </rPh>
    <rPh sb="384" eb="386">
      <t>ジョウタイ</t>
    </rPh>
    <rPh sb="393" eb="395">
      <t>ケイジョウ</t>
    </rPh>
    <rPh sb="395" eb="397">
      <t>シュウシ</t>
    </rPh>
    <rPh sb="397" eb="399">
      <t>ヒリツ</t>
    </rPh>
    <rPh sb="405" eb="406">
      <t>コ</t>
    </rPh>
    <rPh sb="412" eb="415">
      <t>シホンテキ</t>
    </rPh>
    <rPh sb="415" eb="417">
      <t>シュウシ</t>
    </rPh>
    <rPh sb="418" eb="420">
      <t>ケンセツ</t>
    </rPh>
    <rPh sb="420" eb="422">
      <t>カイリョウ</t>
    </rPh>
    <rPh sb="422" eb="423">
      <t>ヒ</t>
    </rPh>
    <rPh sb="423" eb="424">
      <t>トウ</t>
    </rPh>
    <rPh sb="427" eb="429">
      <t>ホテン</t>
    </rPh>
    <rPh sb="433" eb="435">
      <t>シキン</t>
    </rPh>
    <rPh sb="436" eb="438">
      <t>ヨジョウ</t>
    </rPh>
    <rPh sb="439" eb="441">
      <t>ハッセイ</t>
    </rPh>
    <phoneticPr fontId="4"/>
  </si>
  <si>
    <t>　本市では、生活排水100%適正処理を早期に達成するために、公共下水道事業と浄化槽整備推進事業（特定地域生活排水処理施設）の2つの手法を活用し、生活排水処理施設の整備を進めている。必要以上の投資を抑制し、効率性の高い浄化槽を併用することで、本市の生活排水対策全体の財政リスクの低減を図っている。
　事業の広域化に取り組んでおり、平成28年度からは関係団体との協議会を開催し、検討を進めている。
　平成31年度に経営戦略を策定し、今後の財源確保についても方向性を示す予定である。</t>
    <rPh sb="149" eb="151">
      <t>ジギョウ</t>
    </rPh>
    <rPh sb="152" eb="155">
      <t>コウイキカ</t>
    </rPh>
    <rPh sb="156" eb="157">
      <t>ト</t>
    </rPh>
    <rPh sb="158" eb="159">
      <t>ク</t>
    </rPh>
    <rPh sb="164" eb="166">
      <t>ヘイセイ</t>
    </rPh>
    <rPh sb="168" eb="170">
      <t>ネンド</t>
    </rPh>
    <rPh sb="173" eb="175">
      <t>カンケイ</t>
    </rPh>
    <rPh sb="175" eb="177">
      <t>ダンタイ</t>
    </rPh>
    <rPh sb="183" eb="185">
      <t>カイサイ</t>
    </rPh>
    <rPh sb="190" eb="191">
      <t>スス</t>
    </rPh>
    <rPh sb="198" eb="200">
      <t>ヘイセイ</t>
    </rPh>
    <rPh sb="202" eb="204">
      <t>ネンド</t>
    </rPh>
    <rPh sb="214" eb="216">
      <t>コンゴ</t>
    </rPh>
    <rPh sb="217" eb="219">
      <t>ザイゲン</t>
    </rPh>
    <rPh sb="219" eb="221">
      <t>カクホ</t>
    </rPh>
    <rPh sb="226" eb="229">
      <t>ホウコウセイ</t>
    </rPh>
    <rPh sb="230" eb="231">
      <t>シメ</t>
    </rPh>
    <rPh sb="232" eb="234">
      <t>ヨテイ</t>
    </rPh>
    <phoneticPr fontId="4"/>
  </si>
  <si>
    <t>　有形固定資産減価償却率は類似団体平均値と比較すると少ない。本市では、昭和50年代後半に下水道整備が本格化した経過があるため、開発時期によるものと思われる。
　平成29年度に、本市で最初に整備された管が老朽化（50年経過）を迎え、管路老朽化率は5.01％となっている。管渠改善率は類似団体平均値よりも高い数値になっている。</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19" eb="20">
      <t>チ</t>
    </rPh>
    <rPh sb="21" eb="23">
      <t>ヒカク</t>
    </rPh>
    <rPh sb="26" eb="27">
      <t>スク</t>
    </rPh>
    <rPh sb="30" eb="31">
      <t>ホン</t>
    </rPh>
    <rPh sb="31" eb="32">
      <t>シ</t>
    </rPh>
    <rPh sb="35" eb="37">
      <t>ショウワ</t>
    </rPh>
    <rPh sb="39" eb="41">
      <t>ネンダイ</t>
    </rPh>
    <rPh sb="41" eb="43">
      <t>コウハン</t>
    </rPh>
    <rPh sb="44" eb="47">
      <t>ゲスイドウ</t>
    </rPh>
    <rPh sb="47" eb="49">
      <t>セイビ</t>
    </rPh>
    <rPh sb="50" eb="53">
      <t>ホンカクカ</t>
    </rPh>
    <rPh sb="55" eb="57">
      <t>ケイカ</t>
    </rPh>
    <rPh sb="63" eb="65">
      <t>カイハツ</t>
    </rPh>
    <rPh sb="65" eb="67">
      <t>ジキ</t>
    </rPh>
    <rPh sb="73" eb="74">
      <t>オモ</t>
    </rPh>
    <rPh sb="80" eb="82">
      <t>ヘイセイ</t>
    </rPh>
    <rPh sb="84" eb="86">
      <t>ネンド</t>
    </rPh>
    <rPh sb="88" eb="89">
      <t>ホン</t>
    </rPh>
    <rPh sb="89" eb="90">
      <t>シ</t>
    </rPh>
    <rPh sb="91" eb="93">
      <t>サイショ</t>
    </rPh>
    <rPh sb="94" eb="96">
      <t>セイビ</t>
    </rPh>
    <rPh sb="99" eb="100">
      <t>カン</t>
    </rPh>
    <rPh sb="101" eb="104">
      <t>ロウキュウカ</t>
    </rPh>
    <rPh sb="107" eb="108">
      <t>ネン</t>
    </rPh>
    <rPh sb="108" eb="110">
      <t>ケイカ</t>
    </rPh>
    <rPh sb="112" eb="113">
      <t>ムカ</t>
    </rPh>
    <rPh sb="115" eb="117">
      <t>カンロ</t>
    </rPh>
    <rPh sb="117" eb="120">
      <t>ロウキュウカ</t>
    </rPh>
    <rPh sb="120" eb="121">
      <t>リツ</t>
    </rPh>
    <rPh sb="134" eb="135">
      <t>カン</t>
    </rPh>
    <rPh sb="135" eb="136">
      <t>キョ</t>
    </rPh>
    <rPh sb="136" eb="138">
      <t>カイゼン</t>
    </rPh>
    <rPh sb="138" eb="139">
      <t>リツ</t>
    </rPh>
    <rPh sb="140" eb="142">
      <t>ルイジ</t>
    </rPh>
    <rPh sb="142" eb="144">
      <t>ダンタイ</t>
    </rPh>
    <rPh sb="144" eb="146">
      <t>ヘイキン</t>
    </rPh>
    <rPh sb="146" eb="147">
      <t>チ</t>
    </rPh>
    <rPh sb="150" eb="151">
      <t>タカ</t>
    </rPh>
    <rPh sb="152" eb="154">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</si>
</sst>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0.85</c:v>
                </c:pt>
                <c:pt idx="4">
                  <c:v>0.56999999999999995</c:v>
                </c:pt>
              </c:numCache>
            </c:numRef>
          </c:val>
          <c:extLst>
            <c:ext xmlns:c16="http://schemas.microsoft.com/office/drawing/2014/chart" uri="{C3380CC4-5D6E-409C-BE32-E72D297353CC}">
              <c16:uniqueId val="{00000000-4190-48C3-AE88-8192FB39B291}"/>
            </c:ext>
          </c:extLst>
        </c:ser>
        <c:dLbls>
          <c:showLegendKey val="0"/>
          <c:showVal val="0"/>
          <c:showCatName val="0"/>
          <c:showSerName val="0"/>
          <c:showPercent val="0"/>
          <c:showBubbleSize val="0"/>
        </c:dLbls>
        <c:gapWidth val="150"/>
        <c:axId val="115161728"/>
        <c:axId val="1151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0.17</c:v>
                </c:pt>
              </c:numCache>
            </c:numRef>
          </c:val>
          <c:smooth val="0"/>
          <c:extLst>
            <c:ext xmlns:c16="http://schemas.microsoft.com/office/drawing/2014/chart" uri="{C3380CC4-5D6E-409C-BE32-E72D297353CC}">
              <c16:uniqueId val="{00000001-4190-48C3-AE88-8192FB39B291}"/>
            </c:ext>
          </c:extLst>
        </c:ser>
        <c:dLbls>
          <c:showLegendKey val="0"/>
          <c:showVal val="0"/>
          <c:showCatName val="0"/>
          <c:showSerName val="0"/>
          <c:showPercent val="0"/>
          <c:showBubbleSize val="0"/>
        </c:dLbls>
        <c:marker val="1"/>
        <c:smooth val="0"/>
        <c:axId val="115161728"/>
        <c:axId val="115176192"/>
      </c:lineChart>
      <c:dateAx>
        <c:axId val="115161728"/>
        <c:scaling>
          <c:orientation val="minMax"/>
        </c:scaling>
        <c:delete val="1"/>
        <c:axPos val="b"/>
        <c:numFmt formatCode="ge" sourceLinked="1"/>
        <c:majorTickMark val="none"/>
        <c:minorTickMark val="none"/>
        <c:tickLblPos val="none"/>
        <c:crossAx val="115176192"/>
        <c:crosses val="autoZero"/>
        <c:auto val="1"/>
        <c:lblOffset val="100"/>
        <c:baseTimeUnit val="years"/>
      </c:dateAx>
      <c:valAx>
        <c:axId val="1151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B9-4CBE-8E41-8D05DC543C1E}"/>
            </c:ext>
          </c:extLst>
        </c:ser>
        <c:dLbls>
          <c:showLegendKey val="0"/>
          <c:showVal val="0"/>
          <c:showCatName val="0"/>
          <c:showSerName val="0"/>
          <c:showPercent val="0"/>
          <c:showBubbleSize val="0"/>
        </c:dLbls>
        <c:gapWidth val="150"/>
        <c:axId val="115738880"/>
        <c:axId val="1157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63.26</c:v>
                </c:pt>
                <c:pt idx="4">
                  <c:v>61.54</c:v>
                </c:pt>
              </c:numCache>
            </c:numRef>
          </c:val>
          <c:smooth val="0"/>
          <c:extLst>
            <c:ext xmlns:c16="http://schemas.microsoft.com/office/drawing/2014/chart" uri="{C3380CC4-5D6E-409C-BE32-E72D297353CC}">
              <c16:uniqueId val="{00000001-55B9-4CBE-8E41-8D05DC543C1E}"/>
            </c:ext>
          </c:extLst>
        </c:ser>
        <c:dLbls>
          <c:showLegendKey val="0"/>
          <c:showVal val="0"/>
          <c:showCatName val="0"/>
          <c:showSerName val="0"/>
          <c:showPercent val="0"/>
          <c:showBubbleSize val="0"/>
        </c:dLbls>
        <c:marker val="1"/>
        <c:smooth val="0"/>
        <c:axId val="115738880"/>
        <c:axId val="115753344"/>
      </c:lineChart>
      <c:dateAx>
        <c:axId val="115738880"/>
        <c:scaling>
          <c:orientation val="minMax"/>
        </c:scaling>
        <c:delete val="1"/>
        <c:axPos val="b"/>
        <c:numFmt formatCode="ge" sourceLinked="1"/>
        <c:majorTickMark val="none"/>
        <c:minorTickMark val="none"/>
        <c:tickLblPos val="none"/>
        <c:crossAx val="115753344"/>
        <c:crosses val="autoZero"/>
        <c:auto val="1"/>
        <c:lblOffset val="100"/>
        <c:baseTimeUnit val="years"/>
      </c:dateAx>
      <c:valAx>
        <c:axId val="1157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91.46</c:v>
                </c:pt>
                <c:pt idx="4">
                  <c:v>91.61</c:v>
                </c:pt>
              </c:numCache>
            </c:numRef>
          </c:val>
          <c:extLst>
            <c:ext xmlns:c16="http://schemas.microsoft.com/office/drawing/2014/chart" uri="{C3380CC4-5D6E-409C-BE32-E72D297353CC}">
              <c16:uniqueId val="{00000000-8D19-4557-9401-99271BE8E59D}"/>
            </c:ext>
          </c:extLst>
        </c:ser>
        <c:dLbls>
          <c:showLegendKey val="0"/>
          <c:showVal val="0"/>
          <c:showCatName val="0"/>
          <c:showSerName val="0"/>
          <c:showPercent val="0"/>
          <c:showBubbleSize val="0"/>
        </c:dLbls>
        <c:gapWidth val="150"/>
        <c:axId val="115784320"/>
        <c:axId val="11579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94.07</c:v>
                </c:pt>
                <c:pt idx="4">
                  <c:v>94.13</c:v>
                </c:pt>
              </c:numCache>
            </c:numRef>
          </c:val>
          <c:smooth val="0"/>
          <c:extLst>
            <c:ext xmlns:c16="http://schemas.microsoft.com/office/drawing/2014/chart" uri="{C3380CC4-5D6E-409C-BE32-E72D297353CC}">
              <c16:uniqueId val="{00000001-8D19-4557-9401-99271BE8E59D}"/>
            </c:ext>
          </c:extLst>
        </c:ser>
        <c:dLbls>
          <c:showLegendKey val="0"/>
          <c:showVal val="0"/>
          <c:showCatName val="0"/>
          <c:showSerName val="0"/>
          <c:showPercent val="0"/>
          <c:showBubbleSize val="0"/>
        </c:dLbls>
        <c:marker val="1"/>
        <c:smooth val="0"/>
        <c:axId val="115784320"/>
        <c:axId val="115794688"/>
      </c:lineChart>
      <c:dateAx>
        <c:axId val="115784320"/>
        <c:scaling>
          <c:orientation val="minMax"/>
        </c:scaling>
        <c:delete val="1"/>
        <c:axPos val="b"/>
        <c:numFmt formatCode="ge" sourceLinked="1"/>
        <c:majorTickMark val="none"/>
        <c:minorTickMark val="none"/>
        <c:tickLblPos val="none"/>
        <c:crossAx val="115794688"/>
        <c:crosses val="autoZero"/>
        <c:auto val="1"/>
        <c:lblOffset val="100"/>
        <c:baseTimeUnit val="years"/>
      </c:dateAx>
      <c:valAx>
        <c:axId val="1157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109.96</c:v>
                </c:pt>
                <c:pt idx="4">
                  <c:v>109</c:v>
                </c:pt>
              </c:numCache>
            </c:numRef>
          </c:val>
          <c:extLst>
            <c:ext xmlns:c16="http://schemas.microsoft.com/office/drawing/2014/chart" uri="{C3380CC4-5D6E-409C-BE32-E72D297353CC}">
              <c16:uniqueId val="{00000000-D2A1-4B75-84D1-B6786F59826A}"/>
            </c:ext>
          </c:extLst>
        </c:ser>
        <c:dLbls>
          <c:showLegendKey val="0"/>
          <c:showVal val="0"/>
          <c:showCatName val="0"/>
          <c:showSerName val="0"/>
          <c:showPercent val="0"/>
          <c:showBubbleSize val="0"/>
        </c:dLbls>
        <c:gapWidth val="150"/>
        <c:axId val="115093504"/>
        <c:axId val="1150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107.45</c:v>
                </c:pt>
                <c:pt idx="4">
                  <c:v>107.43</c:v>
                </c:pt>
              </c:numCache>
            </c:numRef>
          </c:val>
          <c:smooth val="0"/>
          <c:extLst>
            <c:ext xmlns:c16="http://schemas.microsoft.com/office/drawing/2014/chart" uri="{C3380CC4-5D6E-409C-BE32-E72D297353CC}">
              <c16:uniqueId val="{00000001-D2A1-4B75-84D1-B6786F59826A}"/>
            </c:ext>
          </c:extLst>
        </c:ser>
        <c:dLbls>
          <c:showLegendKey val="0"/>
          <c:showVal val="0"/>
          <c:showCatName val="0"/>
          <c:showSerName val="0"/>
          <c:showPercent val="0"/>
          <c:showBubbleSize val="0"/>
        </c:dLbls>
        <c:marker val="1"/>
        <c:smooth val="0"/>
        <c:axId val="115093504"/>
        <c:axId val="115095040"/>
      </c:lineChart>
      <c:dateAx>
        <c:axId val="115093504"/>
        <c:scaling>
          <c:orientation val="minMax"/>
        </c:scaling>
        <c:delete val="1"/>
        <c:axPos val="b"/>
        <c:numFmt formatCode="ge" sourceLinked="1"/>
        <c:majorTickMark val="none"/>
        <c:minorTickMark val="none"/>
        <c:tickLblPos val="none"/>
        <c:crossAx val="115095040"/>
        <c:crosses val="autoZero"/>
        <c:auto val="1"/>
        <c:lblOffset val="100"/>
        <c:baseTimeUnit val="years"/>
      </c:dateAx>
      <c:valAx>
        <c:axId val="1150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3.9</c:v>
                </c:pt>
                <c:pt idx="4">
                  <c:v>6.8</c:v>
                </c:pt>
              </c:numCache>
            </c:numRef>
          </c:val>
          <c:extLst>
            <c:ext xmlns:c16="http://schemas.microsoft.com/office/drawing/2014/chart" uri="{C3380CC4-5D6E-409C-BE32-E72D297353CC}">
              <c16:uniqueId val="{00000000-C06E-45A0-B9F3-C505CB064D13}"/>
            </c:ext>
          </c:extLst>
        </c:ser>
        <c:dLbls>
          <c:showLegendKey val="0"/>
          <c:showVal val="0"/>
          <c:showCatName val="0"/>
          <c:showSerName val="0"/>
          <c:showPercent val="0"/>
          <c:showBubbleSize val="0"/>
        </c:dLbls>
        <c:gapWidth val="150"/>
        <c:axId val="115117440"/>
        <c:axId val="1151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28.95</c:v>
                </c:pt>
                <c:pt idx="4">
                  <c:v>30.11</c:v>
                </c:pt>
              </c:numCache>
            </c:numRef>
          </c:val>
          <c:smooth val="0"/>
          <c:extLst>
            <c:ext xmlns:c16="http://schemas.microsoft.com/office/drawing/2014/chart" uri="{C3380CC4-5D6E-409C-BE32-E72D297353CC}">
              <c16:uniqueId val="{00000001-C06E-45A0-B9F3-C505CB064D13}"/>
            </c:ext>
          </c:extLst>
        </c:ser>
        <c:dLbls>
          <c:showLegendKey val="0"/>
          <c:showVal val="0"/>
          <c:showCatName val="0"/>
          <c:showSerName val="0"/>
          <c:showPercent val="0"/>
          <c:showBubbleSize val="0"/>
        </c:dLbls>
        <c:marker val="1"/>
        <c:smooth val="0"/>
        <c:axId val="115117440"/>
        <c:axId val="115131904"/>
      </c:lineChart>
      <c:dateAx>
        <c:axId val="115117440"/>
        <c:scaling>
          <c:orientation val="minMax"/>
        </c:scaling>
        <c:delete val="1"/>
        <c:axPos val="b"/>
        <c:numFmt formatCode="ge" sourceLinked="1"/>
        <c:majorTickMark val="none"/>
        <c:minorTickMark val="none"/>
        <c:tickLblPos val="none"/>
        <c:crossAx val="115131904"/>
        <c:crosses val="autoZero"/>
        <c:auto val="1"/>
        <c:lblOffset val="100"/>
        <c:baseTimeUnit val="years"/>
      </c:dateAx>
      <c:valAx>
        <c:axId val="1151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c:v>5.01</c:v>
                </c:pt>
              </c:numCache>
            </c:numRef>
          </c:val>
          <c:extLst>
            <c:ext xmlns:c16="http://schemas.microsoft.com/office/drawing/2014/chart" uri="{C3380CC4-5D6E-409C-BE32-E72D297353CC}">
              <c16:uniqueId val="{00000000-D49E-4495-BA97-0B02AB73E5D1}"/>
            </c:ext>
          </c:extLst>
        </c:ser>
        <c:dLbls>
          <c:showLegendKey val="0"/>
          <c:showVal val="0"/>
          <c:showCatName val="0"/>
          <c:showSerName val="0"/>
          <c:showPercent val="0"/>
          <c:showBubbleSize val="0"/>
        </c:dLbls>
        <c:gapWidth val="150"/>
        <c:axId val="115503104"/>
        <c:axId val="11550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4.07</c:v>
                </c:pt>
                <c:pt idx="4">
                  <c:v>4.54</c:v>
                </c:pt>
              </c:numCache>
            </c:numRef>
          </c:val>
          <c:smooth val="0"/>
          <c:extLst>
            <c:ext xmlns:c16="http://schemas.microsoft.com/office/drawing/2014/chart" uri="{C3380CC4-5D6E-409C-BE32-E72D297353CC}">
              <c16:uniqueId val="{00000001-D49E-4495-BA97-0B02AB73E5D1}"/>
            </c:ext>
          </c:extLst>
        </c:ser>
        <c:dLbls>
          <c:showLegendKey val="0"/>
          <c:showVal val="0"/>
          <c:showCatName val="0"/>
          <c:showSerName val="0"/>
          <c:showPercent val="0"/>
          <c:showBubbleSize val="0"/>
        </c:dLbls>
        <c:marker val="1"/>
        <c:smooth val="0"/>
        <c:axId val="115503104"/>
        <c:axId val="115505024"/>
      </c:lineChart>
      <c:dateAx>
        <c:axId val="115503104"/>
        <c:scaling>
          <c:orientation val="minMax"/>
        </c:scaling>
        <c:delete val="1"/>
        <c:axPos val="b"/>
        <c:numFmt formatCode="ge" sourceLinked="1"/>
        <c:majorTickMark val="none"/>
        <c:minorTickMark val="none"/>
        <c:tickLblPos val="none"/>
        <c:crossAx val="115505024"/>
        <c:crosses val="autoZero"/>
        <c:auto val="1"/>
        <c:lblOffset val="100"/>
        <c:baseTimeUnit val="years"/>
      </c:dateAx>
      <c:valAx>
        <c:axId val="1155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CA5-4C68-A07D-ED814AA28430}"/>
            </c:ext>
          </c:extLst>
        </c:ser>
        <c:dLbls>
          <c:showLegendKey val="0"/>
          <c:showVal val="0"/>
          <c:showCatName val="0"/>
          <c:showSerName val="0"/>
          <c:showPercent val="0"/>
          <c:showBubbleSize val="0"/>
        </c:dLbls>
        <c:gapWidth val="150"/>
        <c:axId val="116070656"/>
        <c:axId val="11608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11.01</c:v>
                </c:pt>
                <c:pt idx="4">
                  <c:v>10.199999999999999</c:v>
                </c:pt>
              </c:numCache>
            </c:numRef>
          </c:val>
          <c:smooth val="0"/>
          <c:extLst>
            <c:ext xmlns:c16="http://schemas.microsoft.com/office/drawing/2014/chart" uri="{C3380CC4-5D6E-409C-BE32-E72D297353CC}">
              <c16:uniqueId val="{00000001-5CA5-4C68-A07D-ED814AA28430}"/>
            </c:ext>
          </c:extLst>
        </c:ser>
        <c:dLbls>
          <c:showLegendKey val="0"/>
          <c:showVal val="0"/>
          <c:showCatName val="0"/>
          <c:showSerName val="0"/>
          <c:showPercent val="0"/>
          <c:showBubbleSize val="0"/>
        </c:dLbls>
        <c:marker val="1"/>
        <c:smooth val="0"/>
        <c:axId val="116070656"/>
        <c:axId val="116081024"/>
      </c:lineChart>
      <c:dateAx>
        <c:axId val="116070656"/>
        <c:scaling>
          <c:orientation val="minMax"/>
        </c:scaling>
        <c:delete val="1"/>
        <c:axPos val="b"/>
        <c:numFmt formatCode="ge" sourceLinked="1"/>
        <c:majorTickMark val="none"/>
        <c:minorTickMark val="none"/>
        <c:tickLblPos val="none"/>
        <c:crossAx val="116081024"/>
        <c:crosses val="autoZero"/>
        <c:auto val="1"/>
        <c:lblOffset val="100"/>
        <c:baseTimeUnit val="years"/>
      </c:dateAx>
      <c:valAx>
        <c:axId val="1160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50.38</c:v>
                </c:pt>
                <c:pt idx="4">
                  <c:v>52.47</c:v>
                </c:pt>
              </c:numCache>
            </c:numRef>
          </c:val>
          <c:extLst>
            <c:ext xmlns:c16="http://schemas.microsoft.com/office/drawing/2014/chart" uri="{C3380CC4-5D6E-409C-BE32-E72D297353CC}">
              <c16:uniqueId val="{00000000-9FE8-4DBB-A9AA-514885A6C46F}"/>
            </c:ext>
          </c:extLst>
        </c:ser>
        <c:dLbls>
          <c:showLegendKey val="0"/>
          <c:showVal val="0"/>
          <c:showCatName val="0"/>
          <c:showSerName val="0"/>
          <c:showPercent val="0"/>
          <c:showBubbleSize val="0"/>
        </c:dLbls>
        <c:gapWidth val="150"/>
        <c:axId val="116115712"/>
        <c:axId val="11553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54.03</c:v>
                </c:pt>
                <c:pt idx="4">
                  <c:v>65.83</c:v>
                </c:pt>
              </c:numCache>
            </c:numRef>
          </c:val>
          <c:smooth val="0"/>
          <c:extLst>
            <c:ext xmlns:c16="http://schemas.microsoft.com/office/drawing/2014/chart" uri="{C3380CC4-5D6E-409C-BE32-E72D297353CC}">
              <c16:uniqueId val="{00000001-9FE8-4DBB-A9AA-514885A6C46F}"/>
            </c:ext>
          </c:extLst>
        </c:ser>
        <c:dLbls>
          <c:showLegendKey val="0"/>
          <c:showVal val="0"/>
          <c:showCatName val="0"/>
          <c:showSerName val="0"/>
          <c:showPercent val="0"/>
          <c:showBubbleSize val="0"/>
        </c:dLbls>
        <c:marker val="1"/>
        <c:smooth val="0"/>
        <c:axId val="116115712"/>
        <c:axId val="115539968"/>
      </c:lineChart>
      <c:dateAx>
        <c:axId val="116115712"/>
        <c:scaling>
          <c:orientation val="minMax"/>
        </c:scaling>
        <c:delete val="1"/>
        <c:axPos val="b"/>
        <c:numFmt formatCode="ge" sourceLinked="1"/>
        <c:majorTickMark val="none"/>
        <c:minorTickMark val="none"/>
        <c:tickLblPos val="none"/>
        <c:crossAx val="115539968"/>
        <c:crosses val="autoZero"/>
        <c:auto val="1"/>
        <c:lblOffset val="100"/>
        <c:baseTimeUnit val="years"/>
      </c:dateAx>
      <c:valAx>
        <c:axId val="1155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644.33000000000004</c:v>
                </c:pt>
                <c:pt idx="4">
                  <c:v>618.53</c:v>
                </c:pt>
              </c:numCache>
            </c:numRef>
          </c:val>
          <c:extLst>
            <c:ext xmlns:c16="http://schemas.microsoft.com/office/drawing/2014/chart" uri="{C3380CC4-5D6E-409C-BE32-E72D297353CC}">
              <c16:uniqueId val="{00000000-2328-4203-9939-86D58F0B83FF}"/>
            </c:ext>
          </c:extLst>
        </c:ser>
        <c:dLbls>
          <c:showLegendKey val="0"/>
          <c:showVal val="0"/>
          <c:showCatName val="0"/>
          <c:showSerName val="0"/>
          <c:showPercent val="0"/>
          <c:showBubbleSize val="0"/>
        </c:dLbls>
        <c:gapWidth val="150"/>
        <c:axId val="115566080"/>
        <c:axId val="11556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802.49</c:v>
                </c:pt>
                <c:pt idx="4">
                  <c:v>805.14</c:v>
                </c:pt>
              </c:numCache>
            </c:numRef>
          </c:val>
          <c:smooth val="0"/>
          <c:extLst>
            <c:ext xmlns:c16="http://schemas.microsoft.com/office/drawing/2014/chart" uri="{C3380CC4-5D6E-409C-BE32-E72D297353CC}">
              <c16:uniqueId val="{00000001-2328-4203-9939-86D58F0B83FF}"/>
            </c:ext>
          </c:extLst>
        </c:ser>
        <c:dLbls>
          <c:showLegendKey val="0"/>
          <c:showVal val="0"/>
          <c:showCatName val="0"/>
          <c:showSerName val="0"/>
          <c:showPercent val="0"/>
          <c:showBubbleSize val="0"/>
        </c:dLbls>
        <c:marker val="1"/>
        <c:smooth val="0"/>
        <c:axId val="115566080"/>
        <c:axId val="115568000"/>
      </c:lineChart>
      <c:dateAx>
        <c:axId val="115566080"/>
        <c:scaling>
          <c:orientation val="minMax"/>
        </c:scaling>
        <c:delete val="1"/>
        <c:axPos val="b"/>
        <c:numFmt formatCode="ge" sourceLinked="1"/>
        <c:majorTickMark val="none"/>
        <c:minorTickMark val="none"/>
        <c:tickLblPos val="none"/>
        <c:crossAx val="115568000"/>
        <c:crosses val="autoZero"/>
        <c:auto val="1"/>
        <c:lblOffset val="100"/>
        <c:baseTimeUnit val="years"/>
      </c:dateAx>
      <c:valAx>
        <c:axId val="1155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122.05</c:v>
                </c:pt>
                <c:pt idx="4">
                  <c:v>122.28</c:v>
                </c:pt>
              </c:numCache>
            </c:numRef>
          </c:val>
          <c:extLst>
            <c:ext xmlns:c16="http://schemas.microsoft.com/office/drawing/2014/chart" uri="{C3380CC4-5D6E-409C-BE32-E72D297353CC}">
              <c16:uniqueId val="{00000000-1334-49FD-81A8-1158FB7FCBE5}"/>
            </c:ext>
          </c:extLst>
        </c:ser>
        <c:dLbls>
          <c:showLegendKey val="0"/>
          <c:showVal val="0"/>
          <c:showCatName val="0"/>
          <c:showSerName val="0"/>
          <c:showPercent val="0"/>
          <c:showBubbleSize val="0"/>
        </c:dLbls>
        <c:gapWidth val="150"/>
        <c:axId val="115591040"/>
        <c:axId val="1156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103.18</c:v>
                </c:pt>
                <c:pt idx="4">
                  <c:v>100.22</c:v>
                </c:pt>
              </c:numCache>
            </c:numRef>
          </c:val>
          <c:smooth val="0"/>
          <c:extLst>
            <c:ext xmlns:c16="http://schemas.microsoft.com/office/drawing/2014/chart" uri="{C3380CC4-5D6E-409C-BE32-E72D297353CC}">
              <c16:uniqueId val="{00000001-1334-49FD-81A8-1158FB7FCBE5}"/>
            </c:ext>
          </c:extLst>
        </c:ser>
        <c:dLbls>
          <c:showLegendKey val="0"/>
          <c:showVal val="0"/>
          <c:showCatName val="0"/>
          <c:showSerName val="0"/>
          <c:showPercent val="0"/>
          <c:showBubbleSize val="0"/>
        </c:dLbls>
        <c:marker val="1"/>
        <c:smooth val="0"/>
        <c:axId val="115591040"/>
        <c:axId val="115671040"/>
      </c:lineChart>
      <c:dateAx>
        <c:axId val="115591040"/>
        <c:scaling>
          <c:orientation val="minMax"/>
        </c:scaling>
        <c:delete val="1"/>
        <c:axPos val="b"/>
        <c:numFmt formatCode="ge" sourceLinked="1"/>
        <c:majorTickMark val="none"/>
        <c:minorTickMark val="none"/>
        <c:tickLblPos val="none"/>
        <c:crossAx val="115671040"/>
        <c:crosses val="autoZero"/>
        <c:auto val="1"/>
        <c:lblOffset val="100"/>
        <c:baseTimeUnit val="years"/>
      </c:dateAx>
      <c:valAx>
        <c:axId val="1156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111.68</c:v>
                </c:pt>
                <c:pt idx="4">
                  <c:v>111.83</c:v>
                </c:pt>
              </c:numCache>
            </c:numRef>
          </c:val>
          <c:extLst>
            <c:ext xmlns:c16="http://schemas.microsoft.com/office/drawing/2014/chart" uri="{C3380CC4-5D6E-409C-BE32-E72D297353CC}">
              <c16:uniqueId val="{00000000-4F47-46B2-9E41-0B2A9C14DBF2}"/>
            </c:ext>
          </c:extLst>
        </c:ser>
        <c:dLbls>
          <c:showLegendKey val="0"/>
          <c:showVal val="0"/>
          <c:showCatName val="0"/>
          <c:showSerName val="0"/>
          <c:showPercent val="0"/>
          <c:showBubbleSize val="0"/>
        </c:dLbls>
        <c:gapWidth val="150"/>
        <c:axId val="115701632"/>
        <c:axId val="11571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141.11000000000001</c:v>
                </c:pt>
                <c:pt idx="4">
                  <c:v>144.79</c:v>
                </c:pt>
              </c:numCache>
            </c:numRef>
          </c:val>
          <c:smooth val="0"/>
          <c:extLst>
            <c:ext xmlns:c16="http://schemas.microsoft.com/office/drawing/2014/chart" uri="{C3380CC4-5D6E-409C-BE32-E72D297353CC}">
              <c16:uniqueId val="{00000001-4F47-46B2-9E41-0B2A9C14DBF2}"/>
            </c:ext>
          </c:extLst>
        </c:ser>
        <c:dLbls>
          <c:showLegendKey val="0"/>
          <c:showVal val="0"/>
          <c:showCatName val="0"/>
          <c:showSerName val="0"/>
          <c:showPercent val="0"/>
          <c:showBubbleSize val="0"/>
        </c:dLbls>
        <c:marker val="1"/>
        <c:smooth val="0"/>
        <c:axId val="115701632"/>
        <c:axId val="115712000"/>
      </c:lineChart>
      <c:dateAx>
        <c:axId val="115701632"/>
        <c:scaling>
          <c:orientation val="minMax"/>
        </c:scaling>
        <c:delete val="1"/>
        <c:axPos val="b"/>
        <c:numFmt formatCode="ge" sourceLinked="1"/>
        <c:majorTickMark val="none"/>
        <c:minorTickMark val="none"/>
        <c:tickLblPos val="none"/>
        <c:crossAx val="115712000"/>
        <c:crosses val="autoZero"/>
        <c:auto val="1"/>
        <c:lblOffset val="100"/>
        <c:baseTimeUnit val="years"/>
      </c:dateAx>
      <c:valAx>
        <c:axId val="1157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富田林市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非設置</v>
      </c>
      <c r="AE8" s="49"/>
      <c r="AF8" s="49"/>
      <c r="AG8" s="49"/>
      <c r="AH8" s="49"/>
      <c r="AI8" s="49"/>
      <c r="AJ8" s="49"/>
      <c r="AK8" s="3"/>
      <c r="AL8" s="50">
        <f>データ!S6</f>
        <v>112931</v>
      </c>
      <c r="AM8" s="50"/>
      <c r="AN8" s="50"/>
      <c r="AO8" s="50"/>
      <c r="AP8" s="50"/>
      <c r="AQ8" s="50"/>
      <c r="AR8" s="50"/>
      <c r="AS8" s="50"/>
      <c r="AT8" s="45">
        <f>データ!T6</f>
        <v>39.72</v>
      </c>
      <c r="AU8" s="45"/>
      <c r="AV8" s="45"/>
      <c r="AW8" s="45"/>
      <c r="AX8" s="45"/>
      <c r="AY8" s="45"/>
      <c r="AZ8" s="45"/>
      <c r="BA8" s="45"/>
      <c r="BB8" s="45">
        <f>データ!U6</f>
        <v>2843.18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64.39</v>
      </c>
      <c r="J10" s="45"/>
      <c r="K10" s="45"/>
      <c r="L10" s="45"/>
      <c r="M10" s="45"/>
      <c r="N10" s="45"/>
      <c r="O10" s="45"/>
      <c r="P10" s="45">
        <f>データ!P6</f>
        <v>90.11</v>
      </c>
      <c r="Q10" s="45"/>
      <c r="R10" s="45"/>
      <c r="S10" s="45"/>
      <c r="T10" s="45"/>
      <c r="U10" s="45"/>
      <c r="V10" s="45"/>
      <c r="W10" s="45">
        <f>データ!Q6</f>
        <v>96.8</v>
      </c>
      <c r="X10" s="45"/>
      <c r="Y10" s="45"/>
      <c r="Z10" s="45"/>
      <c r="AA10" s="45"/>
      <c r="AB10" s="45"/>
      <c r="AC10" s="45"/>
      <c r="AD10" s="50">
        <f>データ!R6</f>
        <v>2339</v>
      </c>
      <c r="AE10" s="50"/>
      <c r="AF10" s="50"/>
      <c r="AG10" s="50"/>
      <c r="AH10" s="50"/>
      <c r="AI10" s="50"/>
      <c r="AJ10" s="50"/>
      <c r="AK10" s="2"/>
      <c r="AL10" s="50">
        <f>データ!V6</f>
        <v>101458</v>
      </c>
      <c r="AM10" s="50"/>
      <c r="AN10" s="50"/>
      <c r="AO10" s="50"/>
      <c r="AP10" s="50"/>
      <c r="AQ10" s="50"/>
      <c r="AR10" s="50"/>
      <c r="AS10" s="50"/>
      <c r="AT10" s="45">
        <f>データ!W6</f>
        <v>16.63</v>
      </c>
      <c r="AU10" s="45"/>
      <c r="AV10" s="45"/>
      <c r="AW10" s="45"/>
      <c r="AX10" s="45"/>
      <c r="AY10" s="45"/>
      <c r="AZ10" s="45"/>
      <c r="BA10" s="45"/>
      <c r="BB10" s="45">
        <f>データ!X6</f>
        <v>6100.9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WaN07RVi44i2rs/CS7ozYQ2xzfC0tZzPKZ07FNd+UvnZ/9gW5sY9FqAp1qmwiLQMafZZgZERVA/Ott4wPFHKOQ==" saltValue="yomfB7eHyUEfaLuOCHh/L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272141</v>
      </c>
      <c r="D6" s="33">
        <f t="shared" si="3"/>
        <v>46</v>
      </c>
      <c r="E6" s="33">
        <f t="shared" si="3"/>
        <v>17</v>
      </c>
      <c r="F6" s="33">
        <f t="shared" si="3"/>
        <v>1</v>
      </c>
      <c r="G6" s="33">
        <f t="shared" si="3"/>
        <v>0</v>
      </c>
      <c r="H6" s="33" t="str">
        <f t="shared" si="3"/>
        <v>大阪府　富田林市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64.39</v>
      </c>
      <c r="P6" s="34">
        <f t="shared" si="3"/>
        <v>90.11</v>
      </c>
      <c r="Q6" s="34">
        <f t="shared" si="3"/>
        <v>96.8</v>
      </c>
      <c r="R6" s="34">
        <f t="shared" si="3"/>
        <v>2339</v>
      </c>
      <c r="S6" s="34">
        <f t="shared" si="3"/>
        <v>112931</v>
      </c>
      <c r="T6" s="34">
        <f t="shared" si="3"/>
        <v>39.72</v>
      </c>
      <c r="U6" s="34">
        <f t="shared" si="3"/>
        <v>2843.18</v>
      </c>
      <c r="V6" s="34">
        <f t="shared" si="3"/>
        <v>101458</v>
      </c>
      <c r="W6" s="34">
        <f t="shared" si="3"/>
        <v>16.63</v>
      </c>
      <c r="X6" s="34">
        <f t="shared" si="3"/>
        <v>6100.9</v>
      </c>
      <c r="Y6" s="35" t="str">
        <f>IF(Y7="",NA(),Y7)</f>
        <v>-</v>
      </c>
      <c r="Z6" s="35" t="str">
        <f t="shared" ref="Z6:AH6" si="4">IF(Z7="",NA(),Z7)</f>
        <v>-</v>
      </c>
      <c r="AA6" s="35" t="str">
        <f t="shared" si="4"/>
        <v>-</v>
      </c>
      <c r="AB6" s="35">
        <f t="shared" si="4"/>
        <v>109.96</v>
      </c>
      <c r="AC6" s="35">
        <f t="shared" si="4"/>
        <v>109</v>
      </c>
      <c r="AD6" s="35" t="str">
        <f t="shared" si="4"/>
        <v>-</v>
      </c>
      <c r="AE6" s="35" t="str">
        <f t="shared" si="4"/>
        <v>-</v>
      </c>
      <c r="AF6" s="35" t="str">
        <f t="shared" si="4"/>
        <v>-</v>
      </c>
      <c r="AG6" s="35">
        <f t="shared" si="4"/>
        <v>107.45</v>
      </c>
      <c r="AH6" s="35">
        <f t="shared" si="4"/>
        <v>107.43</v>
      </c>
      <c r="AI6" s="34" t="str">
        <f>IF(AI7="","",IF(AI7="-","【-】","【"&amp;SUBSTITUTE(TEXT(AI7,"#,##0.00"),"-","△")&amp;"】"))</f>
        <v>【108.80】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11.01</v>
      </c>
      <c r="AS6" s="35">
        <f t="shared" si="5"/>
        <v>10.199999999999999</v>
      </c>
      <c r="AT6" s="34" t="str">
        <f>IF(AT7="","",IF(AT7="-","【-】","【"&amp;SUBSTITUTE(TEXT(AT7,"#,##0.00"),"-","△")&amp;"】"))</f>
        <v>【4.27】</v>
      </c>
      <c r="AU6" s="35" t="str">
        <f>IF(AU7="",NA(),AU7)</f>
        <v>-</v>
      </c>
      <c r="AV6" s="35" t="str">
        <f t="shared" ref="AV6:BD6" si="6">IF(AV7="",NA(),AV7)</f>
        <v>-</v>
      </c>
      <c r="AW6" s="35" t="str">
        <f t="shared" si="6"/>
        <v>-</v>
      </c>
      <c r="AX6" s="35">
        <f t="shared" si="6"/>
        <v>50.38</v>
      </c>
      <c r="AY6" s="35">
        <f t="shared" si="6"/>
        <v>52.47</v>
      </c>
      <c r="AZ6" s="35" t="str">
        <f t="shared" si="6"/>
        <v>-</v>
      </c>
      <c r="BA6" s="35" t="str">
        <f t="shared" si="6"/>
        <v>-</v>
      </c>
      <c r="BB6" s="35" t="str">
        <f t="shared" si="6"/>
        <v>-</v>
      </c>
      <c r="BC6" s="35">
        <f t="shared" si="6"/>
        <v>54.03</v>
      </c>
      <c r="BD6" s="35">
        <f t="shared" si="6"/>
        <v>65.83</v>
      </c>
      <c r="BE6" s="34" t="str">
        <f>IF(BE7="","",IF(BE7="-","【-】","【"&amp;SUBSTITUTE(TEXT(BE7,"#,##0.00"),"-","△")&amp;"】"))</f>
        <v>【66.41】</v>
      </c>
      <c r="BF6" s="35" t="str">
        <f>IF(BF7="",NA(),BF7)</f>
        <v>-</v>
      </c>
      <c r="BG6" s="35" t="str">
        <f t="shared" ref="BG6:BO6" si="7">IF(BG7="",NA(),BG7)</f>
        <v>-</v>
      </c>
      <c r="BH6" s="35" t="str">
        <f t="shared" si="7"/>
        <v>-</v>
      </c>
      <c r="BI6" s="35">
        <f t="shared" si="7"/>
        <v>644.33000000000004</v>
      </c>
      <c r="BJ6" s="35">
        <f t="shared" si="7"/>
        <v>618.53</v>
      </c>
      <c r="BK6" s="35" t="str">
        <f t="shared" si="7"/>
        <v>-</v>
      </c>
      <c r="BL6" s="35" t="str">
        <f t="shared" si="7"/>
        <v>-</v>
      </c>
      <c r="BM6" s="35" t="str">
        <f t="shared" si="7"/>
        <v>-</v>
      </c>
      <c r="BN6" s="35">
        <f t="shared" si="7"/>
        <v>802.49</v>
      </c>
      <c r="BO6" s="35">
        <f t="shared" si="7"/>
        <v>805.14</v>
      </c>
      <c r="BP6" s="34" t="str">
        <f>IF(BP7="","",IF(BP7="-","【-】","【"&amp;SUBSTITUTE(TEXT(BP7,"#,##0.00"),"-","△")&amp;"】"))</f>
        <v>【707.33】</v>
      </c>
      <c r="BQ6" s="35" t="str">
        <f>IF(BQ7="",NA(),BQ7)</f>
        <v>-</v>
      </c>
      <c r="BR6" s="35" t="str">
        <f t="shared" ref="BR6:BZ6" si="8">IF(BR7="",NA(),BR7)</f>
        <v>-</v>
      </c>
      <c r="BS6" s="35" t="str">
        <f t="shared" si="8"/>
        <v>-</v>
      </c>
      <c r="BT6" s="35">
        <f t="shared" si="8"/>
        <v>122.05</v>
      </c>
      <c r="BU6" s="35">
        <f t="shared" si="8"/>
        <v>122.28</v>
      </c>
      <c r="BV6" s="35" t="str">
        <f t="shared" si="8"/>
        <v>-</v>
      </c>
      <c r="BW6" s="35" t="str">
        <f t="shared" si="8"/>
        <v>-</v>
      </c>
      <c r="BX6" s="35" t="str">
        <f t="shared" si="8"/>
        <v>-</v>
      </c>
      <c r="BY6" s="35">
        <f t="shared" si="8"/>
        <v>103.18</v>
      </c>
      <c r="BZ6" s="35">
        <f t="shared" si="8"/>
        <v>100.22</v>
      </c>
      <c r="CA6" s="34" t="str">
        <f>IF(CA7="","",IF(CA7="-","【-】","【"&amp;SUBSTITUTE(TEXT(CA7,"#,##0.00"),"-","△")&amp;"】"))</f>
        <v>【101.26】</v>
      </c>
      <c r="CB6" s="35" t="str">
        <f>IF(CB7="",NA(),CB7)</f>
        <v>-</v>
      </c>
      <c r="CC6" s="35" t="str">
        <f t="shared" ref="CC6:CK6" si="9">IF(CC7="",NA(),CC7)</f>
        <v>-</v>
      </c>
      <c r="CD6" s="35" t="str">
        <f t="shared" si="9"/>
        <v>-</v>
      </c>
      <c r="CE6" s="35">
        <f t="shared" si="9"/>
        <v>111.68</v>
      </c>
      <c r="CF6" s="35">
        <f t="shared" si="9"/>
        <v>111.83</v>
      </c>
      <c r="CG6" s="35" t="str">
        <f t="shared" si="9"/>
        <v>-</v>
      </c>
      <c r="CH6" s="35" t="str">
        <f t="shared" si="9"/>
        <v>-</v>
      </c>
      <c r="CI6" s="35" t="str">
        <f t="shared" si="9"/>
        <v>-</v>
      </c>
      <c r="CJ6" s="35">
        <f t="shared" si="9"/>
        <v>141.11000000000001</v>
      </c>
      <c r="CK6" s="35">
        <f t="shared" si="9"/>
        <v>144.79</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63.26</v>
      </c>
      <c r="CV6" s="35">
        <f t="shared" si="10"/>
        <v>61.54</v>
      </c>
      <c r="CW6" s="34" t="str">
        <f>IF(CW7="","",IF(CW7="-","【-】","【"&amp;SUBSTITUTE(TEXT(CW7,"#,##0.00"),"-","△")&amp;"】"))</f>
        <v>【60.13】</v>
      </c>
      <c r="CX6" s="35" t="str">
        <f>IF(CX7="",NA(),CX7)</f>
        <v>-</v>
      </c>
      <c r="CY6" s="35" t="str">
        <f t="shared" ref="CY6:DG6" si="11">IF(CY7="",NA(),CY7)</f>
        <v>-</v>
      </c>
      <c r="CZ6" s="35" t="str">
        <f t="shared" si="11"/>
        <v>-</v>
      </c>
      <c r="DA6" s="35">
        <f t="shared" si="11"/>
        <v>91.46</v>
      </c>
      <c r="DB6" s="35">
        <f t="shared" si="11"/>
        <v>91.61</v>
      </c>
      <c r="DC6" s="35" t="str">
        <f t="shared" si="11"/>
        <v>-</v>
      </c>
      <c r="DD6" s="35" t="str">
        <f t="shared" si="11"/>
        <v>-</v>
      </c>
      <c r="DE6" s="35" t="str">
        <f t="shared" si="11"/>
        <v>-</v>
      </c>
      <c r="DF6" s="35">
        <f t="shared" si="11"/>
        <v>94.07</v>
      </c>
      <c r="DG6" s="35">
        <f t="shared" si="11"/>
        <v>94.13</v>
      </c>
      <c r="DH6" s="34" t="str">
        <f>IF(DH7="","",IF(DH7="-","【-】","【"&amp;SUBSTITUTE(TEXT(DH7,"#,##0.00"),"-","△")&amp;"】"))</f>
        <v>【95.06】</v>
      </c>
      <c r="DI6" s="35" t="str">
        <f>IF(DI7="",NA(),DI7)</f>
        <v>-</v>
      </c>
      <c r="DJ6" s="35" t="str">
        <f t="shared" ref="DJ6:DR6" si="12">IF(DJ7="",NA(),DJ7)</f>
        <v>-</v>
      </c>
      <c r="DK6" s="35" t="str">
        <f t="shared" si="12"/>
        <v>-</v>
      </c>
      <c r="DL6" s="35">
        <f t="shared" si="12"/>
        <v>3.9</v>
      </c>
      <c r="DM6" s="35">
        <f t="shared" si="12"/>
        <v>6.8</v>
      </c>
      <c r="DN6" s="35" t="str">
        <f t="shared" si="12"/>
        <v>-</v>
      </c>
      <c r="DO6" s="35" t="str">
        <f t="shared" si="12"/>
        <v>-</v>
      </c>
      <c r="DP6" s="35" t="str">
        <f t="shared" si="12"/>
        <v>-</v>
      </c>
      <c r="DQ6" s="35">
        <f t="shared" si="12"/>
        <v>28.95</v>
      </c>
      <c r="DR6" s="35">
        <f t="shared" si="12"/>
        <v>30.11</v>
      </c>
      <c r="DS6" s="34" t="str">
        <f>IF(DS7="","",IF(DS7="-","【-】","【"&amp;SUBSTITUTE(TEXT(DS7,"#,##0.00"),"-","△")&amp;"】"))</f>
        <v>【38.13】</v>
      </c>
      <c r="DT6" s="35" t="str">
        <f>IF(DT7="",NA(),DT7)</f>
        <v>-</v>
      </c>
      <c r="DU6" s="35" t="str">
        <f t="shared" ref="DU6:EC6" si="13">IF(DU7="",NA(),DU7)</f>
        <v>-</v>
      </c>
      <c r="DV6" s="35" t="str">
        <f t="shared" si="13"/>
        <v>-</v>
      </c>
      <c r="DW6" s="34">
        <f t="shared" si="13"/>
        <v>0</v>
      </c>
      <c r="DX6" s="35">
        <f t="shared" si="13"/>
        <v>5.01</v>
      </c>
      <c r="DY6" s="35" t="str">
        <f t="shared" si="13"/>
        <v>-</v>
      </c>
      <c r="DZ6" s="35" t="str">
        <f t="shared" si="13"/>
        <v>-</v>
      </c>
      <c r="EA6" s="35" t="str">
        <f t="shared" si="13"/>
        <v>-</v>
      </c>
      <c r="EB6" s="35">
        <f t="shared" si="13"/>
        <v>4.07</v>
      </c>
      <c r="EC6" s="35">
        <f t="shared" si="13"/>
        <v>4.54</v>
      </c>
      <c r="ED6" s="34" t="str">
        <f>IF(ED7="","",IF(ED7="-","【-】","【"&amp;SUBSTITUTE(TEXT(ED7,"#,##0.00"),"-","△")&amp;"】"))</f>
        <v>【5.37】</v>
      </c>
      <c r="EE6" s="35" t="str">
        <f>IF(EE7="",NA(),EE7)</f>
        <v>-</v>
      </c>
      <c r="EF6" s="35" t="str">
        <f t="shared" ref="EF6:EN6" si="14">IF(EF7="",NA(),EF7)</f>
        <v>-</v>
      </c>
      <c r="EG6" s="35" t="str">
        <f t="shared" si="14"/>
        <v>-</v>
      </c>
      <c r="EH6" s="35">
        <f t="shared" si="14"/>
        <v>0.85</v>
      </c>
      <c r="EI6" s="35">
        <f t="shared" si="14"/>
        <v>0.56999999999999995</v>
      </c>
      <c r="EJ6" s="35" t="str">
        <f t="shared" si="14"/>
        <v>-</v>
      </c>
      <c r="EK6" s="35" t="str">
        <f t="shared" si="14"/>
        <v>-</v>
      </c>
      <c r="EL6" s="35" t="str">
        <f t="shared" si="14"/>
        <v>-</v>
      </c>
      <c r="EM6" s="35">
        <f t="shared" si="14"/>
        <v>0.13</v>
      </c>
      <c r="EN6" s="35">
        <f t="shared" si="14"/>
        <v>0.17</v>
      </c>
      <c r="EO6" s="34" t="str">
        <f>IF(EO7="","",IF(EO7="-","【-】","【"&amp;SUBSTITUTE(TEXT(EO7,"#,##0.00"),"-","△")&amp;"】"))</f>
        <v>【0.23】</v>
      </c>
    </row>
    <row r="7" spans="1:148" s="36" customFormat="1" x14ac:dyDescent="0.15">
      <c r="A7" s="28"/>
      <c r="B7" s="37">
        <v>2017</v>
      </c>
      <c r="C7" s="37">
        <v>272141</v>
      </c>
      <c r="D7" s="37">
        <v>46</v>
      </c>
      <c r="E7" s="37">
        <v>17</v>
      </c>
      <c r="F7" s="37">
        <v>1</v>
      </c>
      <c r="G7" s="37">
        <v>0</v>
      </c>
      <c r="H7" s="37" t="s">
        <v>108</v>
      </c>
      <c r="I7" s="37" t="s">
        <v>109</v>
      </c>
      <c r="J7" s="37" t="s">
        <v>110</v>
      </c>
      <c r="K7" s="37" t="s">
        <v>111</v>
      </c>
      <c r="L7" s="37" t="s">
        <v>112</v>
      </c>
      <c r="M7" s="37" t="s">
        <v>113</v>
      </c>
      <c r="N7" s="38" t="s">
        <v>114</v>
      </c>
      <c r="O7" s="38">
        <v>64.39</v>
      </c>
      <c r="P7" s="38">
        <v>90.11</v>
      </c>
      <c r="Q7" s="38">
        <v>96.8</v>
      </c>
      <c r="R7" s="38">
        <v>2339</v>
      </c>
      <c r="S7" s="38">
        <v>112931</v>
      </c>
      <c r="T7" s="38">
        <v>39.72</v>
      </c>
      <c r="U7" s="38">
        <v>2843.18</v>
      </c>
      <c r="V7" s="38">
        <v>101458</v>
      </c>
      <c r="W7" s="38">
        <v>16.63</v>
      </c>
      <c r="X7" s="38">
        <v>6100.9</v>
      </c>
      <c r="Y7" s="38" t="s">
        <v>114</v>
      </c>
      <c r="Z7" s="38" t="s">
        <v>114</v>
      </c>
      <c r="AA7" s="38" t="s">
        <v>114</v>
      </c>
      <c r="AB7" s="38">
        <v>109.96</v>
      </c>
      <c r="AC7" s="38">
        <v>109</v>
      </c>
      <c r="AD7" s="38" t="s">
        <v>114</v>
      </c>
      <c r="AE7" s="38" t="s">
        <v>114</v>
      </c>
      <c r="AF7" s="38" t="s">
        <v>114</v>
      </c>
      <c r="AG7" s="38">
        <v>107.45</v>
      </c>
      <c r="AH7" s="38">
        <v>107.43</v>
      </c>
      <c r="AI7" s="38">
        <v>108.8</v>
      </c>
      <c r="AJ7" s="38" t="s">
        <v>114</v>
      </c>
      <c r="AK7" s="38" t="s">
        <v>114</v>
      </c>
      <c r="AL7" s="38" t="s">
        <v>114</v>
      </c>
      <c r="AM7" s="38">
        <v>0</v>
      </c>
      <c r="AN7" s="38">
        <v>0</v>
      </c>
      <c r="AO7" s="38" t="s">
        <v>114</v>
      </c>
      <c r="AP7" s="38" t="s">
        <v>114</v>
      </c>
      <c r="AQ7" s="38" t="s">
        <v>114</v>
      </c>
      <c r="AR7" s="38">
        <v>11.01</v>
      </c>
      <c r="AS7" s="38">
        <v>10.199999999999999</v>
      </c>
      <c r="AT7" s="38">
        <v>4.2699999999999996</v>
      </c>
      <c r="AU7" s="38" t="s">
        <v>114</v>
      </c>
      <c r="AV7" s="38" t="s">
        <v>114</v>
      </c>
      <c r="AW7" s="38" t="s">
        <v>114</v>
      </c>
      <c r="AX7" s="38">
        <v>50.38</v>
      </c>
      <c r="AY7" s="38">
        <v>52.47</v>
      </c>
      <c r="AZ7" s="38" t="s">
        <v>114</v>
      </c>
      <c r="BA7" s="38" t="s">
        <v>114</v>
      </c>
      <c r="BB7" s="38" t="s">
        <v>114</v>
      </c>
      <c r="BC7" s="38">
        <v>54.03</v>
      </c>
      <c r="BD7" s="38">
        <v>65.83</v>
      </c>
      <c r="BE7" s="38">
        <v>66.41</v>
      </c>
      <c r="BF7" s="38" t="s">
        <v>114</v>
      </c>
      <c r="BG7" s="38" t="s">
        <v>114</v>
      </c>
      <c r="BH7" s="38" t="s">
        <v>114</v>
      </c>
      <c r="BI7" s="38">
        <v>644.33000000000004</v>
      </c>
      <c r="BJ7" s="38">
        <v>618.53</v>
      </c>
      <c r="BK7" s="38" t="s">
        <v>114</v>
      </c>
      <c r="BL7" s="38" t="s">
        <v>114</v>
      </c>
      <c r="BM7" s="38" t="s">
        <v>114</v>
      </c>
      <c r="BN7" s="38">
        <v>802.49</v>
      </c>
      <c r="BO7" s="38">
        <v>805.14</v>
      </c>
      <c r="BP7" s="38">
        <v>707.33</v>
      </c>
      <c r="BQ7" s="38" t="s">
        <v>114</v>
      </c>
      <c r="BR7" s="38" t="s">
        <v>114</v>
      </c>
      <c r="BS7" s="38" t="s">
        <v>114</v>
      </c>
      <c r="BT7" s="38">
        <v>122.05</v>
      </c>
      <c r="BU7" s="38">
        <v>122.28</v>
      </c>
      <c r="BV7" s="38" t="s">
        <v>114</v>
      </c>
      <c r="BW7" s="38" t="s">
        <v>114</v>
      </c>
      <c r="BX7" s="38" t="s">
        <v>114</v>
      </c>
      <c r="BY7" s="38">
        <v>103.18</v>
      </c>
      <c r="BZ7" s="38">
        <v>100.22</v>
      </c>
      <c r="CA7" s="38">
        <v>101.26</v>
      </c>
      <c r="CB7" s="38" t="s">
        <v>114</v>
      </c>
      <c r="CC7" s="38" t="s">
        <v>114</v>
      </c>
      <c r="CD7" s="38" t="s">
        <v>114</v>
      </c>
      <c r="CE7" s="38">
        <v>111.68</v>
      </c>
      <c r="CF7" s="38">
        <v>111.83</v>
      </c>
      <c r="CG7" s="38" t="s">
        <v>114</v>
      </c>
      <c r="CH7" s="38" t="s">
        <v>114</v>
      </c>
      <c r="CI7" s="38" t="s">
        <v>114</v>
      </c>
      <c r="CJ7" s="38">
        <v>141.11000000000001</v>
      </c>
      <c r="CK7" s="38">
        <v>144.79</v>
      </c>
      <c r="CL7" s="38">
        <v>136.38999999999999</v>
      </c>
      <c r="CM7" s="38" t="s">
        <v>114</v>
      </c>
      <c r="CN7" s="38" t="s">
        <v>114</v>
      </c>
      <c r="CO7" s="38" t="s">
        <v>114</v>
      </c>
      <c r="CP7" s="38" t="s">
        <v>114</v>
      </c>
      <c r="CQ7" s="38" t="s">
        <v>114</v>
      </c>
      <c r="CR7" s="38" t="s">
        <v>114</v>
      </c>
      <c r="CS7" s="38" t="s">
        <v>114</v>
      </c>
      <c r="CT7" s="38" t="s">
        <v>114</v>
      </c>
      <c r="CU7" s="38">
        <v>63.26</v>
      </c>
      <c r="CV7" s="38">
        <v>61.54</v>
      </c>
      <c r="CW7" s="38">
        <v>60.13</v>
      </c>
      <c r="CX7" s="38" t="s">
        <v>114</v>
      </c>
      <c r="CY7" s="38" t="s">
        <v>114</v>
      </c>
      <c r="CZ7" s="38" t="s">
        <v>114</v>
      </c>
      <c r="DA7" s="38">
        <v>91.46</v>
      </c>
      <c r="DB7" s="38">
        <v>91.61</v>
      </c>
      <c r="DC7" s="38" t="s">
        <v>114</v>
      </c>
      <c r="DD7" s="38" t="s">
        <v>114</v>
      </c>
      <c r="DE7" s="38" t="s">
        <v>114</v>
      </c>
      <c r="DF7" s="38">
        <v>94.07</v>
      </c>
      <c r="DG7" s="38">
        <v>94.13</v>
      </c>
      <c r="DH7" s="38">
        <v>95.06</v>
      </c>
      <c r="DI7" s="38" t="s">
        <v>114</v>
      </c>
      <c r="DJ7" s="38" t="s">
        <v>114</v>
      </c>
      <c r="DK7" s="38" t="s">
        <v>114</v>
      </c>
      <c r="DL7" s="38">
        <v>3.9</v>
      </c>
      <c r="DM7" s="38">
        <v>6.8</v>
      </c>
      <c r="DN7" s="38" t="s">
        <v>114</v>
      </c>
      <c r="DO7" s="38" t="s">
        <v>114</v>
      </c>
      <c r="DP7" s="38" t="s">
        <v>114</v>
      </c>
      <c r="DQ7" s="38">
        <v>28.95</v>
      </c>
      <c r="DR7" s="38">
        <v>30.11</v>
      </c>
      <c r="DS7" s="38">
        <v>38.130000000000003</v>
      </c>
      <c r="DT7" s="38" t="s">
        <v>114</v>
      </c>
      <c r="DU7" s="38" t="s">
        <v>114</v>
      </c>
      <c r="DV7" s="38" t="s">
        <v>114</v>
      </c>
      <c r="DW7" s="38">
        <v>0</v>
      </c>
      <c r="DX7" s="38">
        <v>5.01</v>
      </c>
      <c r="DY7" s="38" t="s">
        <v>114</v>
      </c>
      <c r="DZ7" s="38" t="s">
        <v>114</v>
      </c>
      <c r="EA7" s="38" t="s">
        <v>114</v>
      </c>
      <c r="EB7" s="38">
        <v>4.07</v>
      </c>
      <c r="EC7" s="38">
        <v>4.54</v>
      </c>
      <c r="ED7" s="38">
        <v>5.37</v>
      </c>
      <c r="EE7" s="38" t="s">
        <v>114</v>
      </c>
      <c r="EF7" s="38" t="s">
        <v>114</v>
      </c>
      <c r="EG7" s="38" t="s">
        <v>114</v>
      </c>
      <c r="EH7" s="38">
        <v>0.85</v>
      </c>
      <c r="EI7" s="38">
        <v>0.56999999999999995</v>
      </c>
      <c r="EJ7" s="38" t="s">
        <v>114</v>
      </c>
      <c r="EK7" s="38" t="s">
        <v>114</v>
      </c>
      <c r="EL7" s="38" t="s">
        <v>114</v>
      </c>
      <c r="EM7" s="38">
        <v>0.13</v>
      </c>
      <c r="EN7" s="38">
        <v>0.17</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2019-02-14T08:43:27Z</cp:lastPrinted>
  <dcterms:created xsi:type="dcterms:W3CDTF">2018-12-03T08:50:01Z</dcterms:created>
  <dcterms:modified xsi:type="dcterms:W3CDTF">2019-02-15T07:56:15Z</dcterms:modified>
  <cp:category/>
</cp:coreProperties>
</file>