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03岸和田市◎\"/>
    </mc:Choice>
  </mc:AlternateContent>
  <workbookProtection workbookAlgorithmName="SHA-512" workbookHashValue="W8Tt4tNYSjpCmm1Djt+Kgz0NvNw/NZnE1QHvTyy/cesgtyfChWyIEnsDJ7TfOProd8WQVPVyU2p9fCosFEStFg==" workbookSaltValue="7tFiWObXBBtRPVABny1GO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R6" i="5"/>
  <c r="AD10" i="4" s="1"/>
  <c r="Q6" i="5"/>
  <c r="P6" i="5"/>
  <c r="O6" i="5"/>
  <c r="I10" i="4" s="1"/>
  <c r="N6" i="5"/>
  <c r="B10" i="4" s="1"/>
  <c r="M6" i="5"/>
  <c r="AD8" i="4" s="1"/>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L86" i="4"/>
  <c r="K86" i="4"/>
  <c r="J86" i="4"/>
  <c r="I86" i="4"/>
  <c r="H86" i="4"/>
  <c r="G86" i="4"/>
  <c r="F86" i="4"/>
  <c r="BB10" i="4"/>
  <c r="AL10" i="4"/>
  <c r="W10" i="4"/>
  <c r="P10" i="4"/>
  <c r="AT8" i="4"/>
  <c r="AL8" i="4"/>
  <c r="W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<sst xmlns="http://schemas.openxmlformats.org/spreadsheetml/2006/main" count="235" uniqueCount="123">
  <si>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</si>
  <si>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</si>
  <si>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</si>
  <si>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</si>
  <si>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</si>
  <si>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</si>
  <si>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</si>
  <si>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</si>
  <si>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</si>
  <si>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</si>
  <si>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</si>
  <si>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</si>
  <si>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</si>
  <si>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</si>
  <si>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</si>
  <si>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</si>
  <si>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</si>
  <si>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</si>
  <si>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</si>
  <si>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</si>
  <si>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</si>
  <si>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</si>
  <si>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</si>
  <si>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</si>
  <si>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</si>
  <si>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</si>
  <si>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</si>
  <si>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</si>
  <si>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</si>
  <si>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</si>
  <si>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</si>
  <si>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</si>
  <si>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</si>
  <si>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</si>
  <si>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</si>
  <si>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</si>
  <si>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</si>
  <si>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</si>
  <si>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</si>
  <si>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</si>
  <si>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</si>
  <si>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</si>
  <si>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</si>
  <si>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</si>
  <si>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</si>
  <si>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</si>
  <si>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</si>
  <si>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</si>
  <si>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</si>
  <si>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</si>
  <si>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</si>
  <si>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</si>
  <si>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</si>
  <si>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</si>
  <si>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</si>
  <si>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</si>
  <si>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</si>
  <si>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</si>
  <si>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</si>
  <si>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</si>
  <si>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</si>
  <si>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</si>
  <si>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</si>
  <si>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</si>
  <si>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</si>
  <si>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</si>
  <si>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</si>
  <si>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</si>
  <si>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</si>
  <si>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</si>
  <si>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</si>
  <si>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</si>
  <si>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</si>
  <si>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</si>
  <si>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</si>
  <si>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</si>
  <si>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</si>
  <si>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</si>
  <si>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</si>
  <si>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</si>
  <si>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</si>
  <si>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</si>
  <si>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</si>
  <si>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</si>
  <si>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</si>
  <si>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</si>
  <si>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</si>
  <si>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</si>
  <si>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</si>
  <si>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</si>
  <si>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</si>
  <si>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</si>
  <si>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</si>
  <si>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</si>
  <si>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</si>
  <si>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</si>
  <si>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</si>
  <si>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</si>
  <si>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</si>
  <si>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</si>
  <si>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</si>
  <si>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</si>
  <si>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</si>
  <si>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</si>
  <si>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</si>
  <si>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</si>
  <si>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</si>
  <si>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</si>
  <si>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岸和田市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</si>
  <si>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</si>
  <si>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</si>
  <si>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</si>
  <si>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</si>
  <si>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</si>
  <si>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</si>
  <si>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</si>
  <si>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</si>
  <si>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</si>
  <si>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</si>
  <si>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</si>
  <si>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平成24年度の料金改定により収入は増加したものの、収入不足の構造は改善しておらず、一般会計から繰入により補てんする状況が続く。
　汚水処理にかかる費用が高くなる一方、対象となる人口が少なく、十分な料金収入を見込むことができない状況は今後も変わらないと考えられる。
　農村部の生活環境改善に資する事業として取り組んでいく必要があるため、今後も一般会計からの繰入を前提とする状況が続くものと見込まれる。
　また、処理場の設備やマンホールポンプの老朽化が進みつつあることから、今後更新費用が必要となることが予想される。しかし、過去の企業債の償還は順次終わっていくことから、長期的には徐々に資金状況が改善する見込みとなっている。</t>
    <rPh sb="1" eb="3">
      <t>ヘイセイ</t>
    </rPh>
    <rPh sb="5" eb="7">
      <t>ネンド</t>
    </rPh>
    <rPh sb="8" eb="10">
      <t>リョウキン</t>
    </rPh>
    <rPh sb="10" eb="12">
      <t>カイテイ</t>
    </rPh>
    <rPh sb="15" eb="17">
      <t>シュウニュウ</t>
    </rPh>
    <rPh sb="18" eb="20">
      <t>ゾウカ</t>
    </rPh>
    <rPh sb="26" eb="28">
      <t>シュウニュウ</t>
    </rPh>
    <rPh sb="28" eb="30">
      <t>フソク</t>
    </rPh>
    <rPh sb="31" eb="33">
      <t>コウゾウ</t>
    </rPh>
    <rPh sb="34" eb="36">
      <t>カイゼン</t>
    </rPh>
    <rPh sb="42" eb="44">
      <t>イッパン</t>
    </rPh>
    <rPh sb="44" eb="46">
      <t>カイケイ</t>
    </rPh>
    <rPh sb="48" eb="49">
      <t>ク</t>
    </rPh>
    <rPh sb="49" eb="50">
      <t>イ</t>
    </rPh>
    <rPh sb="53" eb="54">
      <t>ホ</t>
    </rPh>
    <rPh sb="58" eb="60">
      <t>ジョウキョウ</t>
    </rPh>
    <rPh sb="61" eb="62">
      <t>ツヅ</t>
    </rPh>
    <rPh sb="66" eb="68">
      <t>オスイ</t>
    </rPh>
    <rPh sb="68" eb="70">
      <t>ショリ</t>
    </rPh>
    <rPh sb="74" eb="76">
      <t>ヒヨウ</t>
    </rPh>
    <rPh sb="77" eb="78">
      <t>タカ</t>
    </rPh>
    <rPh sb="81" eb="83">
      <t>イッポウ</t>
    </rPh>
    <rPh sb="84" eb="86">
      <t>タイショウ</t>
    </rPh>
    <rPh sb="89" eb="91">
      <t>ジンコウ</t>
    </rPh>
    <rPh sb="92" eb="93">
      <t>スク</t>
    </rPh>
    <rPh sb="96" eb="98">
      <t>ジュウブン</t>
    </rPh>
    <rPh sb="99" eb="101">
      <t>リョウキン</t>
    </rPh>
    <rPh sb="101" eb="103">
      <t>シュウニュウ</t>
    </rPh>
    <rPh sb="104" eb="106">
      <t>ミコ</t>
    </rPh>
    <rPh sb="114" eb="116">
      <t>ジョウキョウ</t>
    </rPh>
    <rPh sb="117" eb="119">
      <t>コンゴ</t>
    </rPh>
    <rPh sb="120" eb="121">
      <t>カ</t>
    </rPh>
    <rPh sb="126" eb="127">
      <t>カンガ</t>
    </rPh>
    <rPh sb="134" eb="136">
      <t>ノウソン</t>
    </rPh>
    <rPh sb="136" eb="137">
      <t>ブ</t>
    </rPh>
    <rPh sb="138" eb="140">
      <t>セイカツ</t>
    </rPh>
    <rPh sb="140" eb="142">
      <t>カンキョウ</t>
    </rPh>
    <rPh sb="142" eb="144">
      <t>カイゼン</t>
    </rPh>
    <rPh sb="145" eb="146">
      <t>シ</t>
    </rPh>
    <rPh sb="148" eb="150">
      <t>ジギョウ</t>
    </rPh>
    <rPh sb="153" eb="154">
      <t>ト</t>
    </rPh>
    <rPh sb="155" eb="156">
      <t>ク</t>
    </rPh>
    <rPh sb="160" eb="162">
      <t>ヒツヨウ</t>
    </rPh>
    <rPh sb="168" eb="170">
      <t>コンゴ</t>
    </rPh>
    <rPh sb="171" eb="173">
      <t>イッパン</t>
    </rPh>
    <rPh sb="173" eb="175">
      <t>カイケイ</t>
    </rPh>
    <rPh sb="178" eb="179">
      <t>ク</t>
    </rPh>
    <rPh sb="179" eb="180">
      <t>イ</t>
    </rPh>
    <rPh sb="181" eb="183">
      <t>ゼンテイ</t>
    </rPh>
    <rPh sb="186" eb="188">
      <t>ジョウキョウ</t>
    </rPh>
    <rPh sb="189" eb="190">
      <t>ツヅ</t>
    </rPh>
    <rPh sb="194" eb="196">
      <t>ミコ</t>
    </rPh>
    <rPh sb="205" eb="208">
      <t>ショリジョウ</t>
    </rPh>
    <rPh sb="209" eb="211">
      <t>セツビ</t>
    </rPh>
    <rPh sb="221" eb="224">
      <t>ロウキュウカ</t>
    </rPh>
    <rPh sb="225" eb="226">
      <t>スス</t>
    </rPh>
    <rPh sb="236" eb="238">
      <t>コンゴ</t>
    </rPh>
    <rPh sb="238" eb="240">
      <t>コウシン</t>
    </rPh>
    <rPh sb="240" eb="242">
      <t>ヒヨウ</t>
    </rPh>
    <rPh sb="243" eb="245">
      <t>ヒツヨウ</t>
    </rPh>
    <rPh sb="251" eb="253">
      <t>ヨソウ</t>
    </rPh>
    <rPh sb="261" eb="263">
      <t>カコ</t>
    </rPh>
    <rPh sb="264" eb="266">
      <t>キギョウ</t>
    </rPh>
    <rPh sb="266" eb="267">
      <t>サイ</t>
    </rPh>
    <rPh sb="268" eb="270">
      <t>ショウカン</t>
    </rPh>
    <rPh sb="271" eb="273">
      <t>ジュンジ</t>
    </rPh>
    <rPh sb="273" eb="274">
      <t>オ</t>
    </rPh>
    <rPh sb="284" eb="287">
      <t>チョウキテキ</t>
    </rPh>
    <rPh sb="289" eb="291">
      <t>ジョジョ</t>
    </rPh>
    <rPh sb="292" eb="294">
      <t>シキン</t>
    </rPh>
    <rPh sb="294" eb="296">
      <t>ジョウキョウ</t>
    </rPh>
    <rPh sb="297" eb="299">
      <t>カイゼン</t>
    </rPh>
    <rPh sb="301" eb="303">
      <t>ミコ</t>
    </rPh>
    <phoneticPr fontId="4"/>
  </si>
  <si>
    <t>　有形固定資産減価償却率は、下水道施設の減価償却がどの程度進んでいるかを表す指標であるが、平成13年の供用開始後施設の更新をほとんど行っていないため、徐々に増加する傾向にある。平成26年度に大幅に上昇しているのは、地方公営企業の会計制度改正の影響によるものである。
　また、耐用年数の50年を経過した管渠がまだないため、管渠老朽化率及び管渠改善率は0％となっている。</t>
    <rPh sb="14" eb="17">
      <t>ゲスイドウ</t>
    </rPh>
    <rPh sb="17" eb="19">
      <t>シセツ</t>
    </rPh>
    <rPh sb="20" eb="22">
      <t>ゲンカ</t>
    </rPh>
    <rPh sb="22" eb="24">
      <t>ショウキャク</t>
    </rPh>
    <rPh sb="27" eb="29">
      <t>テイド</t>
    </rPh>
    <rPh sb="29" eb="30">
      <t>スス</t>
    </rPh>
    <rPh sb="36" eb="37">
      <t>アラワ</t>
    </rPh>
    <rPh sb="38" eb="40">
      <t>シヒョウ</t>
    </rPh>
    <rPh sb="45" eb="47">
      <t>ヘイセイ</t>
    </rPh>
    <rPh sb="49" eb="50">
      <t>ネン</t>
    </rPh>
    <rPh sb="51" eb="53">
      <t>キョウヨウ</t>
    </rPh>
    <rPh sb="53" eb="56">
      <t>カイシゴ</t>
    </rPh>
    <rPh sb="56" eb="58">
      <t>シセツ</t>
    </rPh>
    <rPh sb="59" eb="61">
      <t>コウシン</t>
    </rPh>
    <rPh sb="66" eb="67">
      <t>オコナ</t>
    </rPh>
    <rPh sb="75" eb="77">
      <t>ジョジョ</t>
    </rPh>
    <rPh sb="78" eb="80">
      <t>ゾウカ</t>
    </rPh>
    <rPh sb="82" eb="84">
      <t>ケイコウ</t>
    </rPh>
    <rPh sb="88" eb="90">
      <t>ヘイセイ</t>
    </rPh>
    <rPh sb="137" eb="139">
      <t>タイヨウ</t>
    </rPh>
    <rPh sb="139" eb="141">
      <t>ネンスウ</t>
    </rPh>
    <rPh sb="144" eb="145">
      <t>ネン</t>
    </rPh>
    <rPh sb="146" eb="148">
      <t>ケイカ</t>
    </rPh>
    <rPh sb="150" eb="152">
      <t>カンキョ</t>
    </rPh>
    <rPh sb="160" eb="162">
      <t>カンキョ</t>
    </rPh>
    <rPh sb="162" eb="165">
      <t>ロウキュウカ</t>
    </rPh>
    <rPh sb="165" eb="166">
      <t>リツ</t>
    </rPh>
    <rPh sb="166" eb="167">
      <t>オヨ</t>
    </rPh>
    <rPh sb="168" eb="170">
      <t>カンキョ</t>
    </rPh>
    <rPh sb="170" eb="172">
      <t>カイゼン</t>
    </rPh>
    <rPh sb="172" eb="173">
      <t>リツ</t>
    </rPh>
    <phoneticPr fontId="4"/>
  </si>
  <si>
    <t>　農業集落排水事業は、山間部の集落2地区の汚水処理を行う事業であり、汚水処理に係る費用が高額になる一方、十分な料金収入を得ることが困難な経営環境となっている。
　経常収支比率は102.95％で収支均衡となっているが、これは、維持管理費用に対して料金収入が不足する部分を一般会計からの繰入金により補てんしているためである。
　平成29年度に処理施設が台風により被災し、災害対応の費用を特別損失に計上したため、累積欠損金が増加し、累積欠損金比率が悪化した。
　経常収支は均衡しているが、投資の財源として借り入れた企業債（借金）の償還も含めた資金収支では不足を生じており、資金が年々減少している。平成29年度は災害の影響もあり、短期的な支払い能力を示す流動比率が100％を下回った。
　供用開始後は新たな投資は行っていないことから、企業債の残高は年々減少し、その結果企業債残高対事業規模比率が減少しているが、類似団体平均値と比較するとまだかなり高い水準となっている。
　汚水処理原価は、1㎥の汚水を処理するために必要な費用であり、平成29年度は災害による修繕費を計上したため大幅に増加している。
　経費回収率は、過去から100％を下回り、汚水処理費用を料金収入で賄うことができていないが、平成29年度は災害の影響でさらに悪化した。</t>
    <rPh sb="1" eb="3">
      <t>ノウギョウ</t>
    </rPh>
    <rPh sb="3" eb="5">
      <t>シュウラク</t>
    </rPh>
    <rPh sb="5" eb="7">
      <t>ハイスイ</t>
    </rPh>
    <rPh sb="7" eb="9">
      <t>ジギョウ</t>
    </rPh>
    <rPh sb="11" eb="14">
      <t>サンカンブ</t>
    </rPh>
    <rPh sb="15" eb="17">
      <t>シュウラク</t>
    </rPh>
    <rPh sb="18" eb="20">
      <t>チク</t>
    </rPh>
    <rPh sb="21" eb="23">
      <t>オスイ</t>
    </rPh>
    <rPh sb="23" eb="25">
      <t>ショリ</t>
    </rPh>
    <rPh sb="26" eb="27">
      <t>オコナ</t>
    </rPh>
    <rPh sb="28" eb="30">
      <t>ジギョウ</t>
    </rPh>
    <rPh sb="34" eb="36">
      <t>オスイ</t>
    </rPh>
    <rPh sb="36" eb="38">
      <t>ショリ</t>
    </rPh>
    <rPh sb="39" eb="40">
      <t>カカ</t>
    </rPh>
    <rPh sb="41" eb="43">
      <t>ヒヨウ</t>
    </rPh>
    <rPh sb="44" eb="46">
      <t>コウガク</t>
    </rPh>
    <rPh sb="49" eb="51">
      <t>イッポウ</t>
    </rPh>
    <rPh sb="52" eb="54">
      <t>ジュウブン</t>
    </rPh>
    <rPh sb="55" eb="57">
      <t>リョウキン</t>
    </rPh>
    <rPh sb="57" eb="59">
      <t>シュウニュウ</t>
    </rPh>
    <rPh sb="60" eb="61">
      <t>エ</t>
    </rPh>
    <rPh sb="65" eb="67">
      <t>コンナン</t>
    </rPh>
    <rPh sb="68" eb="70">
      <t>ケイエイ</t>
    </rPh>
    <rPh sb="70" eb="72">
      <t>カンキョウ</t>
    </rPh>
    <rPh sb="81" eb="83">
      <t>ケイジョウ</t>
    </rPh>
    <rPh sb="83" eb="85">
      <t>シュウシ</t>
    </rPh>
    <rPh sb="85" eb="87">
      <t>ヒリツ</t>
    </rPh>
    <rPh sb="96" eb="98">
      <t>シュウシ</t>
    </rPh>
    <rPh sb="98" eb="100">
      <t>キンコウ</t>
    </rPh>
    <rPh sb="112" eb="114">
      <t>イジ</t>
    </rPh>
    <rPh sb="114" eb="116">
      <t>カンリ</t>
    </rPh>
    <rPh sb="116" eb="118">
      <t>ヒヨウ</t>
    </rPh>
    <rPh sb="119" eb="120">
      <t>タイ</t>
    </rPh>
    <rPh sb="122" eb="124">
      <t>リョウキン</t>
    </rPh>
    <rPh sb="124" eb="126">
      <t>シュウニュウ</t>
    </rPh>
    <rPh sb="131" eb="132">
      <t>ブ</t>
    </rPh>
    <rPh sb="134" eb="136">
      <t>イッパン</t>
    </rPh>
    <rPh sb="136" eb="138">
      <t>カイケイ</t>
    </rPh>
    <rPh sb="141" eb="143">
      <t>クリイレ</t>
    </rPh>
    <rPh sb="143" eb="144">
      <t>キン</t>
    </rPh>
    <rPh sb="147" eb="148">
      <t>ホ</t>
    </rPh>
    <rPh sb="162" eb="164">
      <t>ヘイセイ</t>
    </rPh>
    <rPh sb="166" eb="168">
      <t>ネンド</t>
    </rPh>
    <rPh sb="169" eb="171">
      <t>ショリ</t>
    </rPh>
    <rPh sb="171" eb="173">
      <t>シセツ</t>
    </rPh>
    <rPh sb="179" eb="181">
      <t>ヒサイ</t>
    </rPh>
    <rPh sb="183" eb="185">
      <t>サイガイ</t>
    </rPh>
    <rPh sb="188" eb="190">
      <t>ヒヨウ</t>
    </rPh>
    <rPh sb="203" eb="205">
      <t>ルイセキ</t>
    </rPh>
    <rPh sb="205" eb="208">
      <t>ケッソンキン</t>
    </rPh>
    <rPh sb="209" eb="211">
      <t>ゾウカ</t>
    </rPh>
    <rPh sb="213" eb="215">
      <t>ルイセキ</t>
    </rPh>
    <rPh sb="215" eb="218">
      <t>ケッソンキン</t>
    </rPh>
    <rPh sb="218" eb="220">
      <t>ヒリツ</t>
    </rPh>
    <rPh sb="221" eb="223">
      <t>アッカ</t>
    </rPh>
    <rPh sb="228" eb="230">
      <t>ケイジョウ</t>
    </rPh>
    <rPh sb="230" eb="232">
      <t>シュウシ</t>
    </rPh>
    <rPh sb="233" eb="235">
      <t>キンコウ</t>
    </rPh>
    <rPh sb="241" eb="243">
      <t>トウシ</t>
    </rPh>
    <rPh sb="244" eb="246">
      <t>ザイゲン</t>
    </rPh>
    <rPh sb="249" eb="250">
      <t>カ</t>
    </rPh>
    <rPh sb="251" eb="252">
      <t>イ</t>
    </rPh>
    <rPh sb="254" eb="256">
      <t>キギョウ</t>
    </rPh>
    <rPh sb="256" eb="257">
      <t>サイ</t>
    </rPh>
    <rPh sb="258" eb="260">
      <t>シャッキン</t>
    </rPh>
    <rPh sb="262" eb="264">
      <t>ショウカン</t>
    </rPh>
    <rPh sb="265" eb="266">
      <t>フク</t>
    </rPh>
    <rPh sb="268" eb="270">
      <t>シキン</t>
    </rPh>
    <rPh sb="270" eb="272">
      <t>シュウシ</t>
    </rPh>
    <rPh sb="274" eb="276">
      <t>フソク</t>
    </rPh>
    <rPh sb="277" eb="278">
      <t>ショウ</t>
    </rPh>
    <rPh sb="283" eb="285">
      <t>シキン</t>
    </rPh>
    <rPh sb="286" eb="288">
      <t>ネンネン</t>
    </rPh>
    <rPh sb="288" eb="290">
      <t>ゲンショウ</t>
    </rPh>
    <rPh sb="295" eb="297">
      <t>ヘイセイ</t>
    </rPh>
    <rPh sb="299" eb="301">
      <t>ネンド</t>
    </rPh>
    <rPh sb="302" eb="304">
      <t>サイガイ</t>
    </rPh>
    <rPh sb="305" eb="307">
      <t>エイキョウ</t>
    </rPh>
    <rPh sb="311" eb="314">
      <t>タンキテキ</t>
    </rPh>
    <rPh sb="315" eb="317">
      <t>シハラ</t>
    </rPh>
    <rPh sb="318" eb="320">
      <t>ノウリョク</t>
    </rPh>
    <rPh sb="321" eb="322">
      <t>シメ</t>
    </rPh>
    <rPh sb="323" eb="325">
      <t>リュウドウ</t>
    </rPh>
    <rPh sb="325" eb="327">
      <t>ヒリツ</t>
    </rPh>
    <rPh sb="333" eb="335">
      <t>シタマワ</t>
    </rPh>
    <rPh sb="340" eb="342">
      <t>キョウヨウ</t>
    </rPh>
    <rPh sb="342" eb="345">
      <t>カイシゴ</t>
    </rPh>
    <rPh sb="346" eb="347">
      <t>アラ</t>
    </rPh>
    <rPh sb="349" eb="351">
      <t>トウシ</t>
    </rPh>
    <rPh sb="352" eb="353">
      <t>オコナ</t>
    </rPh>
    <rPh sb="363" eb="365">
      <t>キギョウ</t>
    </rPh>
    <rPh sb="365" eb="366">
      <t>サイ</t>
    </rPh>
    <rPh sb="367" eb="369">
      <t>ザンダカ</t>
    </rPh>
    <rPh sb="370" eb="372">
      <t>ネンネン</t>
    </rPh>
    <rPh sb="372" eb="374">
      <t>ゲンショウ</t>
    </rPh>
    <rPh sb="378" eb="380">
      <t>ケッカ</t>
    </rPh>
    <rPh sb="380" eb="382">
      <t>キギョウ</t>
    </rPh>
    <rPh sb="382" eb="383">
      <t>サイ</t>
    </rPh>
    <rPh sb="383" eb="385">
      <t>ザンダカ</t>
    </rPh>
    <rPh sb="385" eb="386">
      <t>タイ</t>
    </rPh>
    <rPh sb="386" eb="388">
      <t>ジギョウ</t>
    </rPh>
    <rPh sb="388" eb="390">
      <t>キボ</t>
    </rPh>
    <rPh sb="390" eb="392">
      <t>ヒリツ</t>
    </rPh>
    <rPh sb="393" eb="395">
      <t>ゲンショウ</t>
    </rPh>
    <rPh sb="401" eb="403">
      <t>ルイジ</t>
    </rPh>
    <rPh sb="403" eb="405">
      <t>ダンタイ</t>
    </rPh>
    <rPh sb="405" eb="408">
      <t>ヘイキンチ</t>
    </rPh>
    <rPh sb="409" eb="411">
      <t>ヒカク</t>
    </rPh>
    <rPh sb="419" eb="420">
      <t>タカ</t>
    </rPh>
    <rPh sb="421" eb="423">
      <t>スイジュン</t>
    </rPh>
    <rPh sb="432" eb="434">
      <t>オスイ</t>
    </rPh>
    <rPh sb="434" eb="436">
      <t>ショリ</t>
    </rPh>
    <rPh sb="436" eb="438">
      <t>ゲンカ</t>
    </rPh>
    <rPh sb="443" eb="445">
      <t>オスイ</t>
    </rPh>
    <rPh sb="446" eb="448">
      <t>ショリ</t>
    </rPh>
    <rPh sb="453" eb="455">
      <t>ヒツヨウ</t>
    </rPh>
    <rPh sb="456" eb="458">
      <t>ヒヨウ</t>
    </rPh>
    <rPh sb="462" eb="464">
      <t>ヘイセイ</t>
    </rPh>
    <rPh sb="466" eb="468">
      <t>ネンド</t>
    </rPh>
    <rPh sb="469" eb="471">
      <t>サイガイ</t>
    </rPh>
    <rPh sb="474" eb="477">
      <t>シュウゼンヒ</t>
    </rPh>
    <rPh sb="478" eb="480">
      <t>ケイジョウ</t>
    </rPh>
    <rPh sb="484" eb="486">
      <t>オオハバ</t>
    </rPh>
    <rPh sb="487" eb="489">
      <t>ゾウカ</t>
    </rPh>
    <rPh sb="503" eb="505">
      <t>カコ</t>
    </rPh>
    <rPh sb="512" eb="514">
      <t>シタマワ</t>
    </rPh>
    <rPh sb="516" eb="518">
      <t>オスイ</t>
    </rPh>
    <rPh sb="518" eb="520">
      <t>ショリ</t>
    </rPh>
    <rPh sb="520" eb="522">
      <t>ヒヨウ</t>
    </rPh>
    <rPh sb="523" eb="525">
      <t>リョウキン</t>
    </rPh>
    <rPh sb="525" eb="527">
      <t>シュウニュウ</t>
    </rPh>
    <rPh sb="528" eb="529">
      <t>マカナ</t>
    </rPh>
    <rPh sb="541" eb="543">
      <t>ヘイセイ</t>
    </rPh>
    <rPh sb="545" eb="547">
      <t>ネンド</t>
    </rPh>
    <rPh sb="548" eb="550">
      <t>サイガイ</t>
    </rPh>
    <rPh sb="551" eb="553">
      <t>エイキョウ</t>
    </rPh>
    <rPh sb="557" eb="559">
      <t>アッカ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</si>
</sst>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32-4C39-A1BF-3874CA7CE3D4}"/>
            </c:ext>
          </c:extLst>
        </c:ser>
        <c:dLbls>
          <c:showLegendKey val="0"/>
          <c:showVal val="0"/>
          <c:showCatName val="0"/>
          <c:showSerName val="0"/>
          <c:showPercent val="0"/>
          <c:showBubbleSize val="0"/>
        </c:dLbls>
        <c:gapWidth val="150"/>
        <c:axId val="94343552"/>
        <c:axId val="9434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2.0499999999999998</c:v>
                </c:pt>
                <c:pt idx="4">
                  <c:v>0.01</c:v>
                </c:pt>
              </c:numCache>
            </c:numRef>
          </c:val>
          <c:smooth val="0"/>
          <c:extLst>
            <c:ext xmlns:c16="http://schemas.microsoft.com/office/drawing/2014/chart" uri="{C3380CC4-5D6E-409C-BE32-E72D297353CC}">
              <c16:uniqueId val="{00000001-5732-4C39-A1BF-3874CA7CE3D4}"/>
            </c:ext>
          </c:extLst>
        </c:ser>
        <c:dLbls>
          <c:showLegendKey val="0"/>
          <c:showVal val="0"/>
          <c:showCatName val="0"/>
          <c:showSerName val="0"/>
          <c:showPercent val="0"/>
          <c:showBubbleSize val="0"/>
        </c:dLbls>
        <c:marker val="1"/>
        <c:smooth val="0"/>
        <c:axId val="94343552"/>
        <c:axId val="94345472"/>
      </c:lineChart>
      <c:dateAx>
        <c:axId val="94343552"/>
        <c:scaling>
          <c:orientation val="minMax"/>
        </c:scaling>
        <c:delete val="1"/>
        <c:axPos val="b"/>
        <c:numFmt formatCode="ge" sourceLinked="1"/>
        <c:majorTickMark val="none"/>
        <c:minorTickMark val="none"/>
        <c:tickLblPos val="none"/>
        <c:crossAx val="94345472"/>
        <c:crosses val="autoZero"/>
        <c:auto val="1"/>
        <c:lblOffset val="100"/>
        <c:baseTimeUnit val="years"/>
      </c:dateAx>
      <c:valAx>
        <c:axId val="9434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40.65</c:v>
                </c:pt>
                <c:pt idx="1">
                  <c:v>41.54</c:v>
                </c:pt>
                <c:pt idx="2">
                  <c:v>42.43</c:v>
                </c:pt>
                <c:pt idx="3">
                  <c:v>42.43</c:v>
                </c:pt>
                <c:pt idx="4">
                  <c:v>39.47</c:v>
                </c:pt>
              </c:numCache>
            </c:numRef>
          </c:val>
          <c:extLst>
            <c:ext xmlns:c16="http://schemas.microsoft.com/office/drawing/2014/chart" uri="{C3380CC4-5D6E-409C-BE32-E72D297353CC}">
              <c16:uniqueId val="{00000000-BA68-496F-A79A-82DAEB7631E4}"/>
            </c:ext>
          </c:extLst>
        </c:ser>
        <c:dLbls>
          <c:showLegendKey val="0"/>
          <c:showVal val="0"/>
          <c:showCatName val="0"/>
          <c:showSerName val="0"/>
          <c:showPercent val="0"/>
          <c:showBubbleSize val="0"/>
        </c:dLbls>
        <c:gapWidth val="150"/>
        <c:axId val="103504512"/>
        <c:axId val="10351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60.65</c:v>
                </c:pt>
                <c:pt idx="4">
                  <c:v>51.75</c:v>
                </c:pt>
              </c:numCache>
            </c:numRef>
          </c:val>
          <c:smooth val="0"/>
          <c:extLst>
            <c:ext xmlns:c16="http://schemas.microsoft.com/office/drawing/2014/chart" uri="{C3380CC4-5D6E-409C-BE32-E72D297353CC}">
              <c16:uniqueId val="{00000001-BA68-496F-A79A-82DAEB7631E4}"/>
            </c:ext>
          </c:extLst>
        </c:ser>
        <c:dLbls>
          <c:showLegendKey val="0"/>
          <c:showVal val="0"/>
          <c:showCatName val="0"/>
          <c:showSerName val="0"/>
          <c:showPercent val="0"/>
          <c:showBubbleSize val="0"/>
        </c:dLbls>
        <c:marker val="1"/>
        <c:smooth val="0"/>
        <c:axId val="103504512"/>
        <c:axId val="103514880"/>
      </c:lineChart>
      <c:dateAx>
        <c:axId val="103504512"/>
        <c:scaling>
          <c:orientation val="minMax"/>
        </c:scaling>
        <c:delete val="1"/>
        <c:axPos val="b"/>
        <c:numFmt formatCode="ge" sourceLinked="1"/>
        <c:majorTickMark val="none"/>
        <c:minorTickMark val="none"/>
        <c:tickLblPos val="none"/>
        <c:crossAx val="103514880"/>
        <c:crosses val="autoZero"/>
        <c:auto val="1"/>
        <c:lblOffset val="100"/>
        <c:baseTimeUnit val="years"/>
      </c:dateAx>
      <c:valAx>
        <c:axId val="1035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65.349999999999994</c:v>
                </c:pt>
                <c:pt idx="1">
                  <c:v>66.849999999999994</c:v>
                </c:pt>
                <c:pt idx="2">
                  <c:v>67.48</c:v>
                </c:pt>
                <c:pt idx="3">
                  <c:v>64.06</c:v>
                </c:pt>
                <c:pt idx="4">
                  <c:v>66.27</c:v>
                </c:pt>
              </c:numCache>
            </c:numRef>
          </c:val>
          <c:extLst>
            <c:ext xmlns:c16="http://schemas.microsoft.com/office/drawing/2014/chart" uri="{C3380CC4-5D6E-409C-BE32-E72D297353CC}">
              <c16:uniqueId val="{00000000-3C9D-4046-9AB1-D80E98F3E89A}"/>
            </c:ext>
          </c:extLst>
        </c:ser>
        <c:dLbls>
          <c:showLegendKey val="0"/>
          <c:showVal val="0"/>
          <c:showCatName val="0"/>
          <c:showSerName val="0"/>
          <c:showPercent val="0"/>
          <c:showBubbleSize val="0"/>
        </c:dLbls>
        <c:gapWidth val="150"/>
        <c:axId val="103545856"/>
        <c:axId val="10368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84.58</c:v>
                </c:pt>
                <c:pt idx="4">
                  <c:v>84.84</c:v>
                </c:pt>
              </c:numCache>
            </c:numRef>
          </c:val>
          <c:smooth val="0"/>
          <c:extLst>
            <c:ext xmlns:c16="http://schemas.microsoft.com/office/drawing/2014/chart" uri="{C3380CC4-5D6E-409C-BE32-E72D297353CC}">
              <c16:uniqueId val="{00000001-3C9D-4046-9AB1-D80E98F3E89A}"/>
            </c:ext>
          </c:extLst>
        </c:ser>
        <c:dLbls>
          <c:showLegendKey val="0"/>
          <c:showVal val="0"/>
          <c:showCatName val="0"/>
          <c:showSerName val="0"/>
          <c:showPercent val="0"/>
          <c:showBubbleSize val="0"/>
        </c:dLbls>
        <c:marker val="1"/>
        <c:smooth val="0"/>
        <c:axId val="103545856"/>
        <c:axId val="103683200"/>
      </c:lineChart>
      <c:dateAx>
        <c:axId val="103545856"/>
        <c:scaling>
          <c:orientation val="minMax"/>
        </c:scaling>
        <c:delete val="1"/>
        <c:axPos val="b"/>
        <c:numFmt formatCode="ge" sourceLinked="1"/>
        <c:majorTickMark val="none"/>
        <c:minorTickMark val="none"/>
        <c:tickLblPos val="none"/>
        <c:crossAx val="103683200"/>
        <c:crosses val="autoZero"/>
        <c:auto val="1"/>
        <c:lblOffset val="100"/>
        <c:baseTimeUnit val="years"/>
      </c:dateAx>
      <c:valAx>
        <c:axId val="10368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100.01</c:v>
                </c:pt>
                <c:pt idx="1">
                  <c:v>101.14</c:v>
                </c:pt>
                <c:pt idx="2">
                  <c:v>100</c:v>
                </c:pt>
                <c:pt idx="3">
                  <c:v>100</c:v>
                </c:pt>
                <c:pt idx="4">
                  <c:v>102.95</c:v>
                </c:pt>
              </c:numCache>
            </c:numRef>
          </c:val>
          <c:extLst>
            <c:ext xmlns:c16="http://schemas.microsoft.com/office/drawing/2014/chart" uri="{C3380CC4-5D6E-409C-BE32-E72D297353CC}">
              <c16:uniqueId val="{00000000-F61A-4C81-AF31-88FFBB0AA164}"/>
            </c:ext>
          </c:extLst>
        </c:ser>
        <c:dLbls>
          <c:showLegendKey val="0"/>
          <c:showVal val="0"/>
          <c:showCatName val="0"/>
          <c:showSerName val="0"/>
          <c:showPercent val="0"/>
          <c:showBubbleSize val="0"/>
        </c:dLbls>
        <c:gapWidth val="150"/>
        <c:axId val="94458624"/>
        <c:axId val="9446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92.63</c:v>
                </c:pt>
                <c:pt idx="1">
                  <c:v>100.45</c:v>
                </c:pt>
                <c:pt idx="2">
                  <c:v>111.6</c:v>
                </c:pt>
                <c:pt idx="3">
                  <c:v>99.66</c:v>
                </c:pt>
                <c:pt idx="4">
                  <c:v>100.95</c:v>
                </c:pt>
              </c:numCache>
            </c:numRef>
          </c:val>
          <c:smooth val="0"/>
          <c:extLst>
            <c:ext xmlns:c16="http://schemas.microsoft.com/office/drawing/2014/chart" uri="{C3380CC4-5D6E-409C-BE32-E72D297353CC}">
              <c16:uniqueId val="{00000001-F61A-4C81-AF31-88FFBB0AA164}"/>
            </c:ext>
          </c:extLst>
        </c:ser>
        <c:dLbls>
          <c:showLegendKey val="0"/>
          <c:showVal val="0"/>
          <c:showCatName val="0"/>
          <c:showSerName val="0"/>
          <c:showPercent val="0"/>
          <c:showBubbleSize val="0"/>
        </c:dLbls>
        <c:marker val="1"/>
        <c:smooth val="0"/>
        <c:axId val="94458624"/>
        <c:axId val="94460544"/>
      </c:lineChart>
      <c:dateAx>
        <c:axId val="94458624"/>
        <c:scaling>
          <c:orientation val="minMax"/>
        </c:scaling>
        <c:delete val="1"/>
        <c:axPos val="b"/>
        <c:numFmt formatCode="ge" sourceLinked="1"/>
        <c:majorTickMark val="none"/>
        <c:minorTickMark val="none"/>
        <c:tickLblPos val="none"/>
        <c:crossAx val="94460544"/>
        <c:crosses val="autoZero"/>
        <c:auto val="1"/>
        <c:lblOffset val="100"/>
        <c:baseTimeUnit val="years"/>
      </c:dateAx>
      <c:valAx>
        <c:axId val="944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5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6.43</c:v>
                </c:pt>
                <c:pt idx="1">
                  <c:v>24.1</c:v>
                </c:pt>
                <c:pt idx="2">
                  <c:v>26.93</c:v>
                </c:pt>
                <c:pt idx="3">
                  <c:v>29.71</c:v>
                </c:pt>
                <c:pt idx="4">
                  <c:v>32.39</c:v>
                </c:pt>
              </c:numCache>
            </c:numRef>
          </c:val>
          <c:extLst>
            <c:ext xmlns:c16="http://schemas.microsoft.com/office/drawing/2014/chart" uri="{C3380CC4-5D6E-409C-BE32-E72D297353CC}">
              <c16:uniqueId val="{00000000-2C50-4AE3-AA3C-D78E92E7A34D}"/>
            </c:ext>
          </c:extLst>
        </c:ser>
        <c:dLbls>
          <c:showLegendKey val="0"/>
          <c:showVal val="0"/>
          <c:showCatName val="0"/>
          <c:showSerName val="0"/>
          <c:showPercent val="0"/>
          <c:showBubbleSize val="0"/>
        </c:dLbls>
        <c:gapWidth val="150"/>
        <c:axId val="94481792"/>
        <c:axId val="10355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10.77</c:v>
                </c:pt>
                <c:pt idx="1">
                  <c:v>17.02</c:v>
                </c:pt>
                <c:pt idx="2">
                  <c:v>18.39</c:v>
                </c:pt>
                <c:pt idx="3">
                  <c:v>22.9</c:v>
                </c:pt>
                <c:pt idx="4">
                  <c:v>24.87</c:v>
                </c:pt>
              </c:numCache>
            </c:numRef>
          </c:val>
          <c:smooth val="0"/>
          <c:extLst>
            <c:ext xmlns:c16="http://schemas.microsoft.com/office/drawing/2014/chart" uri="{C3380CC4-5D6E-409C-BE32-E72D297353CC}">
              <c16:uniqueId val="{00000001-2C50-4AE3-AA3C-D78E92E7A34D}"/>
            </c:ext>
          </c:extLst>
        </c:ser>
        <c:dLbls>
          <c:showLegendKey val="0"/>
          <c:showVal val="0"/>
          <c:showCatName val="0"/>
          <c:showSerName val="0"/>
          <c:showPercent val="0"/>
          <c:showBubbleSize val="0"/>
        </c:dLbls>
        <c:marker val="1"/>
        <c:smooth val="0"/>
        <c:axId val="94481792"/>
        <c:axId val="103556608"/>
      </c:lineChart>
      <c:dateAx>
        <c:axId val="94481792"/>
        <c:scaling>
          <c:orientation val="minMax"/>
        </c:scaling>
        <c:delete val="1"/>
        <c:axPos val="b"/>
        <c:numFmt formatCode="ge" sourceLinked="1"/>
        <c:majorTickMark val="none"/>
        <c:minorTickMark val="none"/>
        <c:tickLblPos val="none"/>
        <c:crossAx val="103556608"/>
        <c:crosses val="autoZero"/>
        <c:auto val="1"/>
        <c:lblOffset val="100"/>
        <c:baseTimeUnit val="years"/>
      </c:dateAx>
      <c:valAx>
        <c:axId val="1035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79-4BD3-8A60-F3EB6D0E27EB}"/>
            </c:ext>
          </c:extLst>
        </c:ser>
        <c:dLbls>
          <c:showLegendKey val="0"/>
          <c:showVal val="0"/>
          <c:showCatName val="0"/>
          <c:showSerName val="0"/>
          <c:showPercent val="0"/>
          <c:showBubbleSize val="0"/>
        </c:dLbls>
        <c:gapWidth val="150"/>
        <c:axId val="103575552"/>
        <c:axId val="10357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779-4BD3-8A60-F3EB6D0E27EB}"/>
            </c:ext>
          </c:extLst>
        </c:ser>
        <c:dLbls>
          <c:showLegendKey val="0"/>
          <c:showVal val="0"/>
          <c:showCatName val="0"/>
          <c:showSerName val="0"/>
          <c:showPercent val="0"/>
          <c:showBubbleSize val="0"/>
        </c:dLbls>
        <c:marker val="1"/>
        <c:smooth val="0"/>
        <c:axId val="103575552"/>
        <c:axId val="103577472"/>
      </c:lineChart>
      <c:dateAx>
        <c:axId val="103575552"/>
        <c:scaling>
          <c:orientation val="minMax"/>
        </c:scaling>
        <c:delete val="1"/>
        <c:axPos val="b"/>
        <c:numFmt formatCode="ge" sourceLinked="1"/>
        <c:majorTickMark val="none"/>
        <c:minorTickMark val="none"/>
        <c:tickLblPos val="none"/>
        <c:crossAx val="103577472"/>
        <c:crosses val="autoZero"/>
        <c:auto val="1"/>
        <c:lblOffset val="100"/>
        <c:baseTimeUnit val="years"/>
      </c:dateAx>
      <c:valAx>
        <c:axId val="1035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1005.84</c:v>
                </c:pt>
                <c:pt idx="1">
                  <c:v>983.96</c:v>
                </c:pt>
                <c:pt idx="2">
                  <c:v>959.11</c:v>
                </c:pt>
                <c:pt idx="3">
                  <c:v>975.71</c:v>
                </c:pt>
                <c:pt idx="4">
                  <c:v>1293.42</c:v>
                </c:pt>
              </c:numCache>
            </c:numRef>
          </c:val>
          <c:extLst>
            <c:ext xmlns:c16="http://schemas.microsoft.com/office/drawing/2014/chart" uri="{C3380CC4-5D6E-409C-BE32-E72D297353CC}">
              <c16:uniqueId val="{00000000-07E5-47A8-BA91-3310042F2102}"/>
            </c:ext>
          </c:extLst>
        </c:ser>
        <c:dLbls>
          <c:showLegendKey val="0"/>
          <c:showVal val="0"/>
          <c:showCatName val="0"/>
          <c:showSerName val="0"/>
          <c:showPercent val="0"/>
          <c:showBubbleSize val="0"/>
        </c:dLbls>
        <c:gapWidth val="150"/>
        <c:axId val="90786048"/>
        <c:axId val="9079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680.39</c:v>
                </c:pt>
                <c:pt idx="1">
                  <c:v>309.62</c:v>
                </c:pt>
                <c:pt idx="2">
                  <c:v>367.95</c:v>
                </c:pt>
                <c:pt idx="3">
                  <c:v>225.39</c:v>
                </c:pt>
                <c:pt idx="4">
                  <c:v>224.04</c:v>
                </c:pt>
              </c:numCache>
            </c:numRef>
          </c:val>
          <c:smooth val="0"/>
          <c:extLst>
            <c:ext xmlns:c16="http://schemas.microsoft.com/office/drawing/2014/chart" uri="{C3380CC4-5D6E-409C-BE32-E72D297353CC}">
              <c16:uniqueId val="{00000001-07E5-47A8-BA91-3310042F2102}"/>
            </c:ext>
          </c:extLst>
        </c:ser>
        <c:dLbls>
          <c:showLegendKey val="0"/>
          <c:showVal val="0"/>
          <c:showCatName val="0"/>
          <c:showSerName val="0"/>
          <c:showPercent val="0"/>
          <c:showBubbleSize val="0"/>
        </c:dLbls>
        <c:marker val="1"/>
        <c:smooth val="0"/>
        <c:axId val="90786048"/>
        <c:axId val="90792320"/>
      </c:lineChart>
      <c:dateAx>
        <c:axId val="90786048"/>
        <c:scaling>
          <c:orientation val="minMax"/>
        </c:scaling>
        <c:delete val="1"/>
        <c:axPos val="b"/>
        <c:numFmt formatCode="ge" sourceLinked="1"/>
        <c:majorTickMark val="none"/>
        <c:minorTickMark val="none"/>
        <c:tickLblPos val="none"/>
        <c:crossAx val="90792320"/>
        <c:crosses val="autoZero"/>
        <c:auto val="1"/>
        <c:lblOffset val="100"/>
        <c:baseTimeUnit val="years"/>
      </c:dateAx>
      <c:valAx>
        <c:axId val="907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8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2034.2</c:v>
                </c:pt>
                <c:pt idx="1">
                  <c:v>191.72</c:v>
                </c:pt>
                <c:pt idx="2">
                  <c:v>164.84</c:v>
                </c:pt>
                <c:pt idx="3">
                  <c:v>134.47</c:v>
                </c:pt>
                <c:pt idx="4">
                  <c:v>37.840000000000003</c:v>
                </c:pt>
              </c:numCache>
            </c:numRef>
          </c:val>
          <c:extLst>
            <c:ext xmlns:c16="http://schemas.microsoft.com/office/drawing/2014/chart" uri="{C3380CC4-5D6E-409C-BE32-E72D297353CC}">
              <c16:uniqueId val="{00000000-6F15-42A8-B2DB-947322F762B1}"/>
            </c:ext>
          </c:extLst>
        </c:ser>
        <c:dLbls>
          <c:showLegendKey val="0"/>
          <c:showVal val="0"/>
          <c:showCatName val="0"/>
          <c:showSerName val="0"/>
          <c:showPercent val="0"/>
          <c:showBubbleSize val="0"/>
        </c:dLbls>
        <c:gapWidth val="150"/>
        <c:axId val="90831872"/>
        <c:axId val="10328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268.19</c:v>
                </c:pt>
                <c:pt idx="1">
                  <c:v>150.66999999999999</c:v>
                </c:pt>
                <c:pt idx="2">
                  <c:v>153.97</c:v>
                </c:pt>
                <c:pt idx="3">
                  <c:v>31.84</c:v>
                </c:pt>
                <c:pt idx="4">
                  <c:v>29.91</c:v>
                </c:pt>
              </c:numCache>
            </c:numRef>
          </c:val>
          <c:smooth val="0"/>
          <c:extLst>
            <c:ext xmlns:c16="http://schemas.microsoft.com/office/drawing/2014/chart" uri="{C3380CC4-5D6E-409C-BE32-E72D297353CC}">
              <c16:uniqueId val="{00000001-6F15-42A8-B2DB-947322F762B1}"/>
            </c:ext>
          </c:extLst>
        </c:ser>
        <c:dLbls>
          <c:showLegendKey val="0"/>
          <c:showVal val="0"/>
          <c:showCatName val="0"/>
          <c:showSerName val="0"/>
          <c:showPercent val="0"/>
          <c:showBubbleSize val="0"/>
        </c:dLbls>
        <c:marker val="1"/>
        <c:smooth val="0"/>
        <c:axId val="90831872"/>
        <c:axId val="103289984"/>
      </c:lineChart>
      <c:dateAx>
        <c:axId val="90831872"/>
        <c:scaling>
          <c:orientation val="minMax"/>
        </c:scaling>
        <c:delete val="1"/>
        <c:axPos val="b"/>
        <c:numFmt formatCode="ge" sourceLinked="1"/>
        <c:majorTickMark val="none"/>
        <c:minorTickMark val="none"/>
        <c:tickLblPos val="none"/>
        <c:crossAx val="103289984"/>
        <c:crosses val="autoZero"/>
        <c:auto val="1"/>
        <c:lblOffset val="100"/>
        <c:baseTimeUnit val="years"/>
      </c:dateAx>
      <c:valAx>
        <c:axId val="1032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3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6543.34</c:v>
                </c:pt>
                <c:pt idx="1">
                  <c:v>6097.35</c:v>
                </c:pt>
                <c:pt idx="2">
                  <c:v>5650.8</c:v>
                </c:pt>
                <c:pt idx="3">
                  <c:v>5445.35</c:v>
                </c:pt>
                <c:pt idx="4">
                  <c:v>5169.03</c:v>
                </c:pt>
              </c:numCache>
            </c:numRef>
          </c:val>
          <c:extLst>
            <c:ext xmlns:c16="http://schemas.microsoft.com/office/drawing/2014/chart" uri="{C3380CC4-5D6E-409C-BE32-E72D297353CC}">
              <c16:uniqueId val="{00000000-595A-480A-A45F-570891AF9545}"/>
            </c:ext>
          </c:extLst>
        </c:ser>
        <c:dLbls>
          <c:showLegendKey val="0"/>
          <c:showVal val="0"/>
          <c:showCatName val="0"/>
          <c:showSerName val="0"/>
          <c:showPercent val="0"/>
          <c:showBubbleSize val="0"/>
        </c:dLbls>
        <c:gapWidth val="150"/>
        <c:axId val="103331712"/>
        <c:axId val="10334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974.93</c:v>
                </c:pt>
                <c:pt idx="4">
                  <c:v>855.8</c:v>
                </c:pt>
              </c:numCache>
            </c:numRef>
          </c:val>
          <c:smooth val="0"/>
          <c:extLst>
            <c:ext xmlns:c16="http://schemas.microsoft.com/office/drawing/2014/chart" uri="{C3380CC4-5D6E-409C-BE32-E72D297353CC}">
              <c16:uniqueId val="{00000001-595A-480A-A45F-570891AF9545}"/>
            </c:ext>
          </c:extLst>
        </c:ser>
        <c:dLbls>
          <c:showLegendKey val="0"/>
          <c:showVal val="0"/>
          <c:showCatName val="0"/>
          <c:showSerName val="0"/>
          <c:showPercent val="0"/>
          <c:showBubbleSize val="0"/>
        </c:dLbls>
        <c:marker val="1"/>
        <c:smooth val="0"/>
        <c:axId val="103331712"/>
        <c:axId val="103342080"/>
      </c:lineChart>
      <c:dateAx>
        <c:axId val="103331712"/>
        <c:scaling>
          <c:orientation val="minMax"/>
        </c:scaling>
        <c:delete val="1"/>
        <c:axPos val="b"/>
        <c:numFmt formatCode="ge" sourceLinked="1"/>
        <c:majorTickMark val="none"/>
        <c:minorTickMark val="none"/>
        <c:tickLblPos val="none"/>
        <c:crossAx val="103342080"/>
        <c:crosses val="autoZero"/>
        <c:auto val="1"/>
        <c:lblOffset val="100"/>
        <c:baseTimeUnit val="years"/>
      </c:dateAx>
      <c:valAx>
        <c:axId val="1033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3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61.7</c:v>
                </c:pt>
                <c:pt idx="1">
                  <c:v>58.6</c:v>
                </c:pt>
                <c:pt idx="2">
                  <c:v>63.18</c:v>
                </c:pt>
                <c:pt idx="3">
                  <c:v>56.68</c:v>
                </c:pt>
                <c:pt idx="4">
                  <c:v>32.28</c:v>
                </c:pt>
              </c:numCache>
            </c:numRef>
          </c:val>
          <c:extLst>
            <c:ext xmlns:c16="http://schemas.microsoft.com/office/drawing/2014/chart" uri="{C3380CC4-5D6E-409C-BE32-E72D297353CC}">
              <c16:uniqueId val="{00000000-F0F3-4A85-AC95-3F84F7A8C80F}"/>
            </c:ext>
          </c:extLst>
        </c:ser>
        <c:dLbls>
          <c:showLegendKey val="0"/>
          <c:showVal val="0"/>
          <c:showCatName val="0"/>
          <c:showSerName val="0"/>
          <c:showPercent val="0"/>
          <c:showBubbleSize val="0"/>
        </c:dLbls>
        <c:gapWidth val="150"/>
        <c:axId val="103421824"/>
        <c:axId val="1034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55.32</c:v>
                </c:pt>
                <c:pt idx="4">
                  <c:v>59.8</c:v>
                </c:pt>
              </c:numCache>
            </c:numRef>
          </c:val>
          <c:smooth val="0"/>
          <c:extLst>
            <c:ext xmlns:c16="http://schemas.microsoft.com/office/drawing/2014/chart" uri="{C3380CC4-5D6E-409C-BE32-E72D297353CC}">
              <c16:uniqueId val="{00000001-F0F3-4A85-AC95-3F84F7A8C80F}"/>
            </c:ext>
          </c:extLst>
        </c:ser>
        <c:dLbls>
          <c:showLegendKey val="0"/>
          <c:showVal val="0"/>
          <c:showCatName val="0"/>
          <c:showSerName val="0"/>
          <c:showPercent val="0"/>
          <c:showBubbleSize val="0"/>
        </c:dLbls>
        <c:marker val="1"/>
        <c:smooth val="0"/>
        <c:axId val="103421824"/>
        <c:axId val="103440384"/>
      </c:lineChart>
      <c:dateAx>
        <c:axId val="103421824"/>
        <c:scaling>
          <c:orientation val="minMax"/>
        </c:scaling>
        <c:delete val="1"/>
        <c:axPos val="b"/>
        <c:numFmt formatCode="ge" sourceLinked="1"/>
        <c:majorTickMark val="none"/>
        <c:minorTickMark val="none"/>
        <c:tickLblPos val="none"/>
        <c:crossAx val="103440384"/>
        <c:crosses val="autoZero"/>
        <c:auto val="1"/>
        <c:lblOffset val="100"/>
        <c:baseTimeUnit val="years"/>
      </c:dateAx>
      <c:valAx>
        <c:axId val="1034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255.08</c:v>
                </c:pt>
                <c:pt idx="1">
                  <c:v>269.38</c:v>
                </c:pt>
                <c:pt idx="2">
                  <c:v>250.22</c:v>
                </c:pt>
                <c:pt idx="3">
                  <c:v>274.81</c:v>
                </c:pt>
                <c:pt idx="4">
                  <c:v>483.07</c:v>
                </c:pt>
              </c:numCache>
            </c:numRef>
          </c:val>
          <c:extLst>
            <c:ext xmlns:c16="http://schemas.microsoft.com/office/drawing/2014/chart" uri="{C3380CC4-5D6E-409C-BE32-E72D297353CC}">
              <c16:uniqueId val="{00000000-25DF-4D1B-97E7-1C1CFEE96A76}"/>
            </c:ext>
          </c:extLst>
        </c:ser>
        <c:dLbls>
          <c:showLegendKey val="0"/>
          <c:showVal val="0"/>
          <c:showCatName val="0"/>
          <c:showSerName val="0"/>
          <c:showPercent val="0"/>
          <c:showBubbleSize val="0"/>
        </c:dLbls>
        <c:gapWidth val="150"/>
        <c:axId val="103467264"/>
        <c:axId val="10346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283.17</c:v>
                </c:pt>
                <c:pt idx="4">
                  <c:v>263.76</c:v>
                </c:pt>
              </c:numCache>
            </c:numRef>
          </c:val>
          <c:smooth val="0"/>
          <c:extLst>
            <c:ext xmlns:c16="http://schemas.microsoft.com/office/drawing/2014/chart" uri="{C3380CC4-5D6E-409C-BE32-E72D297353CC}">
              <c16:uniqueId val="{00000001-25DF-4D1B-97E7-1C1CFEE96A76}"/>
            </c:ext>
          </c:extLst>
        </c:ser>
        <c:dLbls>
          <c:showLegendKey val="0"/>
          <c:showVal val="0"/>
          <c:showCatName val="0"/>
          <c:showSerName val="0"/>
          <c:showPercent val="0"/>
          <c:showBubbleSize val="0"/>
        </c:dLbls>
        <c:marker val="1"/>
        <c:smooth val="0"/>
        <c:axId val="103467264"/>
        <c:axId val="103469440"/>
      </c:lineChart>
      <c:dateAx>
        <c:axId val="103467264"/>
        <c:scaling>
          <c:orientation val="minMax"/>
        </c:scaling>
        <c:delete val="1"/>
        <c:axPos val="b"/>
        <c:numFmt formatCode="ge" sourceLinked="1"/>
        <c:majorTickMark val="none"/>
        <c:minorTickMark val="none"/>
        <c:tickLblPos val="none"/>
        <c:crossAx val="103469440"/>
        <c:crosses val="autoZero"/>
        <c:auto val="1"/>
        <c:lblOffset val="100"/>
        <c:baseTimeUnit val="years"/>
      </c:dateAx>
      <c:valAx>
        <c:axId val="10346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岸和田市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7">
        <f>データ!S6</f>
        <v>196871</v>
      </c>
      <c r="AM8" s="67"/>
      <c r="AN8" s="67"/>
      <c r="AO8" s="67"/>
      <c r="AP8" s="67"/>
      <c r="AQ8" s="67"/>
      <c r="AR8" s="67"/>
      <c r="AS8" s="67"/>
      <c r="AT8" s="66">
        <f>データ!T6</f>
        <v>72.680000000000007</v>
      </c>
      <c r="AU8" s="66"/>
      <c r="AV8" s="66"/>
      <c r="AW8" s="66"/>
      <c r="AX8" s="66"/>
      <c r="AY8" s="66"/>
      <c r="AZ8" s="66"/>
      <c r="BA8" s="66"/>
      <c r="BB8" s="66">
        <f>データ!U6</f>
        <v>2708.74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69.319999999999993</v>
      </c>
      <c r="J10" s="66"/>
      <c r="K10" s="66"/>
      <c r="L10" s="66"/>
      <c r="M10" s="66"/>
      <c r="N10" s="66"/>
      <c r="O10" s="66"/>
      <c r="P10" s="66">
        <f>データ!P6</f>
        <v>0.35</v>
      </c>
      <c r="Q10" s="66"/>
      <c r="R10" s="66"/>
      <c r="S10" s="66"/>
      <c r="T10" s="66"/>
      <c r="U10" s="66"/>
      <c r="V10" s="66"/>
      <c r="W10" s="66">
        <f>データ!Q6</f>
        <v>95.33</v>
      </c>
      <c r="X10" s="66"/>
      <c r="Y10" s="66"/>
      <c r="Z10" s="66"/>
      <c r="AA10" s="66"/>
      <c r="AB10" s="66"/>
      <c r="AC10" s="66"/>
      <c r="AD10" s="67">
        <f>データ!R6</f>
        <v>2818</v>
      </c>
      <c r="AE10" s="67"/>
      <c r="AF10" s="67"/>
      <c r="AG10" s="67"/>
      <c r="AH10" s="67"/>
      <c r="AI10" s="67"/>
      <c r="AJ10" s="67"/>
      <c r="AK10" s="2"/>
      <c r="AL10" s="67">
        <f>データ!V6</f>
        <v>679</v>
      </c>
      <c r="AM10" s="67"/>
      <c r="AN10" s="67"/>
      <c r="AO10" s="67"/>
      <c r="AP10" s="67"/>
      <c r="AQ10" s="67"/>
      <c r="AR10" s="67"/>
      <c r="AS10" s="67"/>
      <c r="AT10" s="66">
        <f>データ!W6</f>
        <v>0.17</v>
      </c>
      <c r="AU10" s="66"/>
      <c r="AV10" s="66"/>
      <c r="AW10" s="66"/>
      <c r="AX10" s="66"/>
      <c r="AY10" s="66"/>
      <c r="AZ10" s="66"/>
      <c r="BA10" s="66"/>
      <c r="BB10" s="66">
        <f>データ!X6</f>
        <v>3994.12</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Ccsmb4uQATeDwW5A1ITmMjCBGGukFbd+Dqpd24FtP4KGnsVmKm7SDyswSFUwDz9vWoJRFsRjVIR1zvBCChgxyg==" saltValue="/fTaMnLx2c+UqET1fUn+0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272027</v>
      </c>
      <c r="D6" s="33">
        <f t="shared" si="3"/>
        <v>46</v>
      </c>
      <c r="E6" s="33">
        <f t="shared" si="3"/>
        <v>17</v>
      </c>
      <c r="F6" s="33">
        <f t="shared" si="3"/>
        <v>5</v>
      </c>
      <c r="G6" s="33">
        <f t="shared" si="3"/>
        <v>0</v>
      </c>
      <c r="H6" s="33" t="str">
        <f t="shared" si="3"/>
        <v>大阪府　岸和田市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69.319999999999993</v>
      </c>
      <c r="P6" s="34">
        <f t="shared" si="3"/>
        <v>0.35</v>
      </c>
      <c r="Q6" s="34">
        <f t="shared" si="3"/>
        <v>95.33</v>
      </c>
      <c r="R6" s="34">
        <f t="shared" si="3"/>
        <v>2818</v>
      </c>
      <c r="S6" s="34">
        <f t="shared" si="3"/>
        <v>196871</v>
      </c>
      <c r="T6" s="34">
        <f t="shared" si="3"/>
        <v>72.680000000000007</v>
      </c>
      <c r="U6" s="34">
        <f t="shared" si="3"/>
        <v>2708.74</v>
      </c>
      <c r="V6" s="34">
        <f t="shared" si="3"/>
        <v>679</v>
      </c>
      <c r="W6" s="34">
        <f t="shared" si="3"/>
        <v>0.17</v>
      </c>
      <c r="X6" s="34">
        <f t="shared" si="3"/>
        <v>3994.12</v>
      </c>
      <c r="Y6" s="35">
        <f>IF(Y7="",NA(),Y7)</f>
        <v>100.01</v>
      </c>
      <c r="Z6" s="35">
        <f t="shared" ref="Z6:AH6" si="4">IF(Z7="",NA(),Z7)</f>
        <v>101.14</v>
      </c>
      <c r="AA6" s="35">
        <f t="shared" si="4"/>
        <v>100</v>
      </c>
      <c r="AB6" s="35">
        <f t="shared" si="4"/>
        <v>100</v>
      </c>
      <c r="AC6" s="35">
        <f t="shared" si="4"/>
        <v>102.95</v>
      </c>
      <c r="AD6" s="35">
        <f t="shared" si="4"/>
        <v>92.63</v>
      </c>
      <c r="AE6" s="35">
        <f t="shared" si="4"/>
        <v>100.45</v>
      </c>
      <c r="AF6" s="35">
        <f t="shared" si="4"/>
        <v>111.6</v>
      </c>
      <c r="AG6" s="35">
        <f t="shared" si="4"/>
        <v>99.66</v>
      </c>
      <c r="AH6" s="35">
        <f t="shared" si="4"/>
        <v>100.95</v>
      </c>
      <c r="AI6" s="34" t="str">
        <f>IF(AI7="","",IF(AI7="-","【-】","【"&amp;SUBSTITUTE(TEXT(AI7,"#,##0.00"),"-","△")&amp;"】"))</f>
        <v>【100.96】</v>
      </c>
      <c r="AJ6" s="35">
        <f>IF(AJ7="",NA(),AJ7)</f>
        <v>1005.84</v>
      </c>
      <c r="AK6" s="35">
        <f t="shared" ref="AK6:AS6" si="5">IF(AK7="",NA(),AK7)</f>
        <v>983.96</v>
      </c>
      <c r="AL6" s="35">
        <f t="shared" si="5"/>
        <v>959.11</v>
      </c>
      <c r="AM6" s="35">
        <f t="shared" si="5"/>
        <v>975.71</v>
      </c>
      <c r="AN6" s="35">
        <f t="shared" si="5"/>
        <v>1293.42</v>
      </c>
      <c r="AO6" s="35">
        <f t="shared" si="5"/>
        <v>680.39</v>
      </c>
      <c r="AP6" s="35">
        <f t="shared" si="5"/>
        <v>309.62</v>
      </c>
      <c r="AQ6" s="35">
        <f t="shared" si="5"/>
        <v>367.95</v>
      </c>
      <c r="AR6" s="35">
        <f t="shared" si="5"/>
        <v>225.39</v>
      </c>
      <c r="AS6" s="35">
        <f t="shared" si="5"/>
        <v>224.04</v>
      </c>
      <c r="AT6" s="34" t="str">
        <f>IF(AT7="","",IF(AT7="-","【-】","【"&amp;SUBSTITUTE(TEXT(AT7,"#,##0.00"),"-","△")&amp;"】"))</f>
        <v>【198.51】</v>
      </c>
      <c r="AU6" s="35">
        <f>IF(AU7="",NA(),AU7)</f>
        <v>2034.2</v>
      </c>
      <c r="AV6" s="35">
        <f t="shared" ref="AV6:BD6" si="6">IF(AV7="",NA(),AV7)</f>
        <v>191.72</v>
      </c>
      <c r="AW6" s="35">
        <f t="shared" si="6"/>
        <v>164.84</v>
      </c>
      <c r="AX6" s="35">
        <f t="shared" si="6"/>
        <v>134.47</v>
      </c>
      <c r="AY6" s="35">
        <f t="shared" si="6"/>
        <v>37.840000000000003</v>
      </c>
      <c r="AZ6" s="35">
        <f t="shared" si="6"/>
        <v>268.19</v>
      </c>
      <c r="BA6" s="35">
        <f t="shared" si="6"/>
        <v>150.66999999999999</v>
      </c>
      <c r="BB6" s="35">
        <f t="shared" si="6"/>
        <v>153.97</v>
      </c>
      <c r="BC6" s="35">
        <f t="shared" si="6"/>
        <v>31.84</v>
      </c>
      <c r="BD6" s="35">
        <f t="shared" si="6"/>
        <v>29.91</v>
      </c>
      <c r="BE6" s="34" t="str">
        <f>IF(BE7="","",IF(BE7="-","【-】","【"&amp;SUBSTITUTE(TEXT(BE7,"#,##0.00"),"-","△")&amp;"】"))</f>
        <v>【32.86】</v>
      </c>
      <c r="BF6" s="35">
        <f>IF(BF7="",NA(),BF7)</f>
        <v>6543.34</v>
      </c>
      <c r="BG6" s="35">
        <f t="shared" ref="BG6:BO6" si="7">IF(BG7="",NA(),BG7)</f>
        <v>6097.35</v>
      </c>
      <c r="BH6" s="35">
        <f t="shared" si="7"/>
        <v>5650.8</v>
      </c>
      <c r="BI6" s="35">
        <f t="shared" si="7"/>
        <v>5445.35</v>
      </c>
      <c r="BJ6" s="35">
        <f t="shared" si="7"/>
        <v>5169.03</v>
      </c>
      <c r="BK6" s="35">
        <f t="shared" si="7"/>
        <v>1117.1099999999999</v>
      </c>
      <c r="BL6" s="35">
        <f t="shared" si="7"/>
        <v>1161.05</v>
      </c>
      <c r="BM6" s="35">
        <f t="shared" si="7"/>
        <v>979.89</v>
      </c>
      <c r="BN6" s="35">
        <f t="shared" si="7"/>
        <v>974.93</v>
      </c>
      <c r="BO6" s="35">
        <f t="shared" si="7"/>
        <v>855.8</v>
      </c>
      <c r="BP6" s="34" t="str">
        <f>IF(BP7="","",IF(BP7="-","【-】","【"&amp;SUBSTITUTE(TEXT(BP7,"#,##0.00"),"-","△")&amp;"】"))</f>
        <v>【814.89】</v>
      </c>
      <c r="BQ6" s="35">
        <f>IF(BQ7="",NA(),BQ7)</f>
        <v>61.7</v>
      </c>
      <c r="BR6" s="35">
        <f t="shared" ref="BR6:BZ6" si="8">IF(BR7="",NA(),BR7)</f>
        <v>58.6</v>
      </c>
      <c r="BS6" s="35">
        <f t="shared" si="8"/>
        <v>63.18</v>
      </c>
      <c r="BT6" s="35">
        <f t="shared" si="8"/>
        <v>56.68</v>
      </c>
      <c r="BU6" s="35">
        <f t="shared" si="8"/>
        <v>32.28</v>
      </c>
      <c r="BV6" s="35">
        <f t="shared" si="8"/>
        <v>41.04</v>
      </c>
      <c r="BW6" s="35">
        <f t="shared" si="8"/>
        <v>41.08</v>
      </c>
      <c r="BX6" s="35">
        <f t="shared" si="8"/>
        <v>41.34</v>
      </c>
      <c r="BY6" s="35">
        <f t="shared" si="8"/>
        <v>55.32</v>
      </c>
      <c r="BZ6" s="35">
        <f t="shared" si="8"/>
        <v>59.8</v>
      </c>
      <c r="CA6" s="34" t="str">
        <f>IF(CA7="","",IF(CA7="-","【-】","【"&amp;SUBSTITUTE(TEXT(CA7,"#,##0.00"),"-","△")&amp;"】"))</f>
        <v>【60.64】</v>
      </c>
      <c r="CB6" s="35">
        <f>IF(CB7="",NA(),CB7)</f>
        <v>255.08</v>
      </c>
      <c r="CC6" s="35">
        <f t="shared" ref="CC6:CK6" si="9">IF(CC7="",NA(),CC7)</f>
        <v>269.38</v>
      </c>
      <c r="CD6" s="35">
        <f t="shared" si="9"/>
        <v>250.22</v>
      </c>
      <c r="CE6" s="35">
        <f t="shared" si="9"/>
        <v>274.81</v>
      </c>
      <c r="CF6" s="35">
        <f t="shared" si="9"/>
        <v>483.07</v>
      </c>
      <c r="CG6" s="35">
        <f t="shared" si="9"/>
        <v>357.08</v>
      </c>
      <c r="CH6" s="35">
        <f t="shared" si="9"/>
        <v>378.08</v>
      </c>
      <c r="CI6" s="35">
        <f t="shared" si="9"/>
        <v>357.49</v>
      </c>
      <c r="CJ6" s="35">
        <f t="shared" si="9"/>
        <v>283.17</v>
      </c>
      <c r="CK6" s="35">
        <f t="shared" si="9"/>
        <v>263.76</v>
      </c>
      <c r="CL6" s="34" t="str">
        <f>IF(CL7="","",IF(CL7="-","【-】","【"&amp;SUBSTITUTE(TEXT(CL7,"#,##0.00"),"-","△")&amp;"】"))</f>
        <v>【255.52】</v>
      </c>
      <c r="CM6" s="35">
        <f>IF(CM7="",NA(),CM7)</f>
        <v>40.65</v>
      </c>
      <c r="CN6" s="35">
        <f t="shared" ref="CN6:CV6" si="10">IF(CN7="",NA(),CN7)</f>
        <v>41.54</v>
      </c>
      <c r="CO6" s="35">
        <f t="shared" si="10"/>
        <v>42.43</v>
      </c>
      <c r="CP6" s="35">
        <f t="shared" si="10"/>
        <v>42.43</v>
      </c>
      <c r="CQ6" s="35">
        <f t="shared" si="10"/>
        <v>39.47</v>
      </c>
      <c r="CR6" s="35">
        <f t="shared" si="10"/>
        <v>45.95</v>
      </c>
      <c r="CS6" s="35">
        <f t="shared" si="10"/>
        <v>44.69</v>
      </c>
      <c r="CT6" s="35">
        <f t="shared" si="10"/>
        <v>44.69</v>
      </c>
      <c r="CU6" s="35">
        <f t="shared" si="10"/>
        <v>60.65</v>
      </c>
      <c r="CV6" s="35">
        <f t="shared" si="10"/>
        <v>51.75</v>
      </c>
      <c r="CW6" s="34" t="str">
        <f>IF(CW7="","",IF(CW7="-","【-】","【"&amp;SUBSTITUTE(TEXT(CW7,"#,##0.00"),"-","△")&amp;"】"))</f>
        <v>【52.49】</v>
      </c>
      <c r="CX6" s="35">
        <f>IF(CX7="",NA(),CX7)</f>
        <v>65.349999999999994</v>
      </c>
      <c r="CY6" s="35">
        <f t="shared" ref="CY6:DG6" si="11">IF(CY7="",NA(),CY7)</f>
        <v>66.849999999999994</v>
      </c>
      <c r="CZ6" s="35">
        <f t="shared" si="11"/>
        <v>67.48</v>
      </c>
      <c r="DA6" s="35">
        <f t="shared" si="11"/>
        <v>64.06</v>
      </c>
      <c r="DB6" s="35">
        <f t="shared" si="11"/>
        <v>66.27</v>
      </c>
      <c r="DC6" s="35">
        <f t="shared" si="11"/>
        <v>71.97</v>
      </c>
      <c r="DD6" s="35">
        <f t="shared" si="11"/>
        <v>70.59</v>
      </c>
      <c r="DE6" s="35">
        <f t="shared" si="11"/>
        <v>69.67</v>
      </c>
      <c r="DF6" s="35">
        <f t="shared" si="11"/>
        <v>84.58</v>
      </c>
      <c r="DG6" s="35">
        <f t="shared" si="11"/>
        <v>84.84</v>
      </c>
      <c r="DH6" s="34" t="str">
        <f>IF(DH7="","",IF(DH7="-","【-】","【"&amp;SUBSTITUTE(TEXT(DH7,"#,##0.00"),"-","△")&amp;"】"))</f>
        <v>【85.49】</v>
      </c>
      <c r="DI6" s="35">
        <f>IF(DI7="",NA(),DI7)</f>
        <v>6.43</v>
      </c>
      <c r="DJ6" s="35">
        <f t="shared" ref="DJ6:DR6" si="12">IF(DJ7="",NA(),DJ7)</f>
        <v>24.1</v>
      </c>
      <c r="DK6" s="35">
        <f t="shared" si="12"/>
        <v>26.93</v>
      </c>
      <c r="DL6" s="35">
        <f t="shared" si="12"/>
        <v>29.71</v>
      </c>
      <c r="DM6" s="35">
        <f t="shared" si="12"/>
        <v>32.39</v>
      </c>
      <c r="DN6" s="35">
        <f t="shared" si="12"/>
        <v>10.77</v>
      </c>
      <c r="DO6" s="35">
        <f t="shared" si="12"/>
        <v>17.02</v>
      </c>
      <c r="DP6" s="35">
        <f t="shared" si="12"/>
        <v>18.39</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0.02</v>
      </c>
      <c r="EM6" s="35">
        <f t="shared" si="14"/>
        <v>2.0499999999999998</v>
      </c>
      <c r="EN6" s="35">
        <f t="shared" si="14"/>
        <v>0.01</v>
      </c>
      <c r="EO6" s="34" t="str">
        <f>IF(EO7="","",IF(EO7="-","【-】","【"&amp;SUBSTITUTE(TEXT(EO7,"#,##0.00"),"-","△")&amp;"】"))</f>
        <v>【0.11】</v>
      </c>
    </row>
    <row r="7" spans="1:148" s="36" customFormat="1" x14ac:dyDescent="0.15">
      <c r="A7" s="28"/>
      <c r="B7" s="37">
        <v>2017</v>
      </c>
      <c r="C7" s="37">
        <v>272027</v>
      </c>
      <c r="D7" s="37">
        <v>46</v>
      </c>
      <c r="E7" s="37">
        <v>17</v>
      </c>
      <c r="F7" s="37">
        <v>5</v>
      </c>
      <c r="G7" s="37">
        <v>0</v>
      </c>
      <c r="H7" s="37" t="s">
        <v>108</v>
      </c>
      <c r="I7" s="37" t="s">
        <v>109</v>
      </c>
      <c r="J7" s="37" t="s">
        <v>110</v>
      </c>
      <c r="K7" s="37" t="s">
        <v>111</v>
      </c>
      <c r="L7" s="37" t="s">
        <v>112</v>
      </c>
      <c r="M7" s="37" t="s">
        <v>113</v>
      </c>
      <c r="N7" s="38" t="s">
        <v>114</v>
      </c>
      <c r="O7" s="38">
        <v>69.319999999999993</v>
      </c>
      <c r="P7" s="38">
        <v>0.35</v>
      </c>
      <c r="Q7" s="38">
        <v>95.33</v>
      </c>
      <c r="R7" s="38">
        <v>2818</v>
      </c>
      <c r="S7" s="38">
        <v>196871</v>
      </c>
      <c r="T7" s="38">
        <v>72.680000000000007</v>
      </c>
      <c r="U7" s="38">
        <v>2708.74</v>
      </c>
      <c r="V7" s="38">
        <v>679</v>
      </c>
      <c r="W7" s="38">
        <v>0.17</v>
      </c>
      <c r="X7" s="38">
        <v>3994.12</v>
      </c>
      <c r="Y7" s="38">
        <v>100.01</v>
      </c>
      <c r="Z7" s="38">
        <v>101.14</v>
      </c>
      <c r="AA7" s="38">
        <v>100</v>
      </c>
      <c r="AB7" s="38">
        <v>100</v>
      </c>
      <c r="AC7" s="38">
        <v>102.95</v>
      </c>
      <c r="AD7" s="38">
        <v>92.63</v>
      </c>
      <c r="AE7" s="38">
        <v>100.45</v>
      </c>
      <c r="AF7" s="38">
        <v>111.6</v>
      </c>
      <c r="AG7" s="38">
        <v>99.66</v>
      </c>
      <c r="AH7" s="38">
        <v>100.95</v>
      </c>
      <c r="AI7" s="38">
        <v>100.96</v>
      </c>
      <c r="AJ7" s="38">
        <v>1005.84</v>
      </c>
      <c r="AK7" s="38">
        <v>983.96</v>
      </c>
      <c r="AL7" s="38">
        <v>959.11</v>
      </c>
      <c r="AM7" s="38">
        <v>975.71</v>
      </c>
      <c r="AN7" s="38">
        <v>1293.42</v>
      </c>
      <c r="AO7" s="38">
        <v>680.39</v>
      </c>
      <c r="AP7" s="38">
        <v>309.62</v>
      </c>
      <c r="AQ7" s="38">
        <v>367.95</v>
      </c>
      <c r="AR7" s="38">
        <v>225.39</v>
      </c>
      <c r="AS7" s="38">
        <v>224.04</v>
      </c>
      <c r="AT7" s="38">
        <v>198.51</v>
      </c>
      <c r="AU7" s="38">
        <v>2034.2</v>
      </c>
      <c r="AV7" s="38">
        <v>191.72</v>
      </c>
      <c r="AW7" s="38">
        <v>164.84</v>
      </c>
      <c r="AX7" s="38">
        <v>134.47</v>
      </c>
      <c r="AY7" s="38">
        <v>37.840000000000003</v>
      </c>
      <c r="AZ7" s="38">
        <v>268.19</v>
      </c>
      <c r="BA7" s="38">
        <v>150.66999999999999</v>
      </c>
      <c r="BB7" s="38">
        <v>153.97</v>
      </c>
      <c r="BC7" s="38">
        <v>31.84</v>
      </c>
      <c r="BD7" s="38">
        <v>29.91</v>
      </c>
      <c r="BE7" s="38">
        <v>32.86</v>
      </c>
      <c r="BF7" s="38">
        <v>6543.34</v>
      </c>
      <c r="BG7" s="38">
        <v>6097.35</v>
      </c>
      <c r="BH7" s="38">
        <v>5650.8</v>
      </c>
      <c r="BI7" s="38">
        <v>5445.35</v>
      </c>
      <c r="BJ7" s="38">
        <v>5169.03</v>
      </c>
      <c r="BK7" s="38">
        <v>1117.1099999999999</v>
      </c>
      <c r="BL7" s="38">
        <v>1161.05</v>
      </c>
      <c r="BM7" s="38">
        <v>979.89</v>
      </c>
      <c r="BN7" s="38">
        <v>974.93</v>
      </c>
      <c r="BO7" s="38">
        <v>855.8</v>
      </c>
      <c r="BP7" s="38">
        <v>814.89</v>
      </c>
      <c r="BQ7" s="38">
        <v>61.7</v>
      </c>
      <c r="BR7" s="38">
        <v>58.6</v>
      </c>
      <c r="BS7" s="38">
        <v>63.18</v>
      </c>
      <c r="BT7" s="38">
        <v>56.68</v>
      </c>
      <c r="BU7" s="38">
        <v>32.28</v>
      </c>
      <c r="BV7" s="38">
        <v>41.04</v>
      </c>
      <c r="BW7" s="38">
        <v>41.08</v>
      </c>
      <c r="BX7" s="38">
        <v>41.34</v>
      </c>
      <c r="BY7" s="38">
        <v>55.32</v>
      </c>
      <c r="BZ7" s="38">
        <v>59.8</v>
      </c>
      <c r="CA7" s="38">
        <v>60.64</v>
      </c>
      <c r="CB7" s="38">
        <v>255.08</v>
      </c>
      <c r="CC7" s="38">
        <v>269.38</v>
      </c>
      <c r="CD7" s="38">
        <v>250.22</v>
      </c>
      <c r="CE7" s="38">
        <v>274.81</v>
      </c>
      <c r="CF7" s="38">
        <v>483.07</v>
      </c>
      <c r="CG7" s="38">
        <v>357.08</v>
      </c>
      <c r="CH7" s="38">
        <v>378.08</v>
      </c>
      <c r="CI7" s="38">
        <v>357.49</v>
      </c>
      <c r="CJ7" s="38">
        <v>283.17</v>
      </c>
      <c r="CK7" s="38">
        <v>263.76</v>
      </c>
      <c r="CL7" s="38">
        <v>255.52</v>
      </c>
      <c r="CM7" s="38">
        <v>40.65</v>
      </c>
      <c r="CN7" s="38">
        <v>41.54</v>
      </c>
      <c r="CO7" s="38">
        <v>42.43</v>
      </c>
      <c r="CP7" s="38">
        <v>42.43</v>
      </c>
      <c r="CQ7" s="38">
        <v>39.47</v>
      </c>
      <c r="CR7" s="38">
        <v>45.95</v>
      </c>
      <c r="CS7" s="38">
        <v>44.69</v>
      </c>
      <c r="CT7" s="38">
        <v>44.69</v>
      </c>
      <c r="CU7" s="38">
        <v>60.65</v>
      </c>
      <c r="CV7" s="38">
        <v>51.75</v>
      </c>
      <c r="CW7" s="38">
        <v>52.49</v>
      </c>
      <c r="CX7" s="38">
        <v>65.349999999999994</v>
      </c>
      <c r="CY7" s="38">
        <v>66.849999999999994</v>
      </c>
      <c r="CZ7" s="38">
        <v>67.48</v>
      </c>
      <c r="DA7" s="38">
        <v>64.06</v>
      </c>
      <c r="DB7" s="38">
        <v>66.27</v>
      </c>
      <c r="DC7" s="38">
        <v>71.97</v>
      </c>
      <c r="DD7" s="38">
        <v>70.59</v>
      </c>
      <c r="DE7" s="38">
        <v>69.67</v>
      </c>
      <c r="DF7" s="38">
        <v>84.58</v>
      </c>
      <c r="DG7" s="38">
        <v>84.84</v>
      </c>
      <c r="DH7" s="38">
        <v>85.49</v>
      </c>
      <c r="DI7" s="38">
        <v>6.43</v>
      </c>
      <c r="DJ7" s="38">
        <v>24.1</v>
      </c>
      <c r="DK7" s="38">
        <v>26.93</v>
      </c>
      <c r="DL7" s="38">
        <v>29.71</v>
      </c>
      <c r="DM7" s="38">
        <v>32.39</v>
      </c>
      <c r="DN7" s="38">
        <v>10.77</v>
      </c>
      <c r="DO7" s="38">
        <v>17.02</v>
      </c>
      <c r="DP7" s="38">
        <v>18.39</v>
      </c>
      <c r="DQ7" s="38">
        <v>22.9</v>
      </c>
      <c r="DR7" s="38">
        <v>24.87</v>
      </c>
      <c r="DS7" s="38">
        <v>24.07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0.04</v>
      </c>
      <c r="EK7" s="38">
        <v>7.0000000000000007E-2</v>
      </c>
      <c r="EL7" s="38">
        <v>0.02</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dcterms:modified xsi:type="dcterms:W3CDTF">2019-02-28T09:22:08Z</dcterms:modified>
</cp:coreProperties>
</file>