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s="1"/>
  <c r="BE35" i="9" s="1"/>
  <c r="BW34" i="9"/>
  <c r="BW35" i="9" s="1"/>
  <c r="BW36" i="9" s="1"/>
  <c r="BW37" i="9" s="1"/>
  <c r="BW38" i="9" s="1"/>
  <c r="CO34" i="9" l="1"/>
</calcChain>
</file>

<file path=xl/sharedStrings.xml><?xml version="1.0" encoding="utf-8"?>
<sst xmlns="http://schemas.openxmlformats.org/spreadsheetml/2006/main" count="1124" uniqueCount="561">
  <si>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</si>
  <si>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</si>
  <si>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</si>
  <si>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</si>
  <si>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</si>
  <si>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</si>
  <si>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</si>
  <si>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</si>
  <si>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</si>
  <si>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</si>
  <si>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</si>
  <si>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</si>
  <si>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</si>
  <si>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</si>
  <si>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</si>
  <si>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</si>
  <si>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</si>
  <si>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</si>
  <si>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</si>
  <si>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</si>
  <si>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</si>
  <si>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</si>
  <si>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</si>
  <si>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</si>
  <si>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</si>
  <si>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</si>
  <si>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</si>
  <si>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</si>
  <si>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</si>
  <si>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</si>
  <si>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</si>
  <si>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</si>
  <si>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</si>
  <si>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</si>
  <si>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</si>
  <si>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</si>
  <si>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</si>
  <si>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</si>
  <si>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</si>
  <si>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</si>
  <si>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</si>
  <si>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</si>
  <si>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</si>
  <si>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</si>
  <si>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</si>
  <si>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</si>
  <si>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</si>
  <si>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</si>
  <si>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</si>
  <si>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</si>
  <si>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</si>
  <si>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</si>
  <si>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</si>
  <si>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</si>
  <si>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</si>
  <si>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</si>
  <si>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</si>
  <si>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</si>
  <si>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</si>
  <si>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</si>
  <si>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</si>
  <si>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</si>
  <si>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</si>
  <si>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</si>
  <si>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</si>
  <si>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</si>
  <si>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</si>
  <si>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</si>
  <si>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</si>
  <si>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</si>
  <si>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</si>
  <si>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</si>
  <si>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</si>
  <si>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</si>
  <si>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</si>
  <si>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</si>
  <si>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</si>
  <si>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</si>
  <si>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</si>
  <si>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</si>
  <si>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</si>
  <si>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</si>
  <si>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</si>
  <si>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</si>
  <si>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</si>
  <si>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</si>
  <si>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</si>
  <si>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</si>
  <si>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</si>
  <si>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</si>
  <si>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</si>
  <si>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</si>
  <si>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</si>
  <si>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</si>
  <si>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</si>
  <si>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</si>
  <si>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</si>
  <si>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</si>
  <si>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</si>
  <si>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</si>
  <si>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</si>
  <si>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</si>
  <si>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</si>
  <si>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</si>
  <si>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</si>
  <si>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</si>
  <si>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</si>
  <si>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</si>
  <si>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</si>
  <si>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</si>
  <si>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</si>
  <si>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</si>
  <si>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</si>
  <si>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</si>
  <si>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</si>
  <si>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</si>
  <si>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</si>
  <si>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</si>
  <si>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</si>
  <si>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</si>
  <si>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</si>
  <si>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</si>
  <si>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</si>
  <si>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</si>
  <si>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</si>
  <si>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</si>
  <si>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</si>
  <si>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</si>
  <si>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</si>
  <si>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</si>
  <si>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</si>
  <si>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</si>
  <si>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</si>
  <si>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</si>
  <si>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</si>
  <si>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</si>
  <si>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</si>
  <si>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</si>
  <si>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</si>
  <si>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</si>
  <si>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</si>
  <si>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</si>
  <si>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</si>
  <si>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</si>
  <si>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</si>
  <si>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</si>
  <si>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</si>
  <si>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</si>
  <si>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</si>
  <si>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</si>
  <si>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</si>
  <si>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</si>
  <si>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</si>
  <si>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</si>
  <si>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</si>
  <si>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</si>
  <si>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</si>
  <si>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</si>
  <si>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</si>
  <si>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</si>
  <si>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</si>
  <si>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</si>
  <si>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</si>
  <si>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</si>
  <si>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</si>
  <si>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</si>
  <si>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</si>
  <si>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</si>
  <si>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</si>
  <si>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</si>
  <si>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</si>
  <si>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</si>
  <si>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</si>
  <si>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</si>
  <si>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</si>
  <si>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</si>
  <si>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</si>
  <si>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</si>
  <si>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</si>
  <si>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</si>
  <si>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</si>
  <si>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</si>
  <si>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</si>
  <si>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</si>
  <si>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</si>
  <si>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</si>
  <si>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</si>
  <si>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</si>
  <si>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</si>
  <si>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</si>
  <si>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</si>
  <si>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</si>
  <si>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</si>
  <si>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</si>
  <si>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</si>
  <si>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</si>
  <si>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</si>
  <si>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大阪府千早赤阪村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</si>
  <si>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</si>
  <si>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</si>
  <si>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</si>
  <si>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</si>
  <si>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</si>
  <si>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</si>
  <si>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</si>
  <si>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</si>
  <si>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</si>
  <si>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</si>
  <si>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</si>
  <si>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</si>
  <si>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</si>
  <si>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</si>
  <si>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</si>
  <si>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</si>
  <si>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</si>
  <si>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</si>
  <si>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</si>
  <si>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</si>
  <si>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</si>
  <si>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</si>
  <si>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</si>
  <si>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</si>
  <si>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</si>
  <si>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</si>
  <si>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</si>
  <si>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</si>
  <si>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</si>
  <si>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</si>
  <si>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</si>
  <si>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</si>
  <si>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</si>
  <si>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</si>
  <si>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</si>
  <si>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</si>
  <si>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</si>
  <si>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</si>
  <si>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</si>
  <si>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</si>
  <si>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</si>
  <si>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</si>
  <si>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</si>
  <si>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</si>
  <si>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</si>
  <si>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</si>
  <si>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</si>
  <si>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</si>
  <si>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</si>
  <si>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</si>
  <si>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</si>
  <si>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</si>
  <si>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</si>
  <si>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</si>
  <si>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</si>
  <si>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</si>
  <si>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</si>
  <si>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</si>
  <si>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</si>
  <si>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</si>
  <si>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</si>
  <si>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</si>
  <si>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</si>
  <si>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</si>
  <si>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</si>
  <si>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</si>
  <si>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</si>
  <si>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</si>
  <si>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</si>
  <si>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</si>
  <si>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</si>
  <si>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</si>
  <si>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</si>
  <si>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</si>
  <si>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</si>
  <si>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</si>
  <si>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</si>
  <si>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</si>
  <si>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</si>
  <si>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</si>
  <si>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</si>
  <si>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</si>
  <si>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</si>
  <si>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</si>
  <si>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</si>
  <si>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</si>
  <si>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</si>
  <si>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</si>
  <si>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</si>
  <si>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</si>
  <si>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</si>
  <si>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</si>
  <si>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</si>
  <si>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</si>
  <si>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</si>
  <si>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</si>
  <si>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</si>
  <si>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</si>
  <si>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</si>
  <si>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</si>
  <si>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</si>
  <si>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</si>
  <si>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</si>
  <si>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</si>
  <si>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</si>
  <si>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</si>
  <si>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</si>
  <si>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</si>
  <si>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</si>
  <si>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</si>
  <si>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</si>
  <si>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</si>
  <si>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</si>
  <si>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</si>
  <si>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</si>
  <si>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</si>
  <si>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</si>
  <si>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</si>
  <si>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</si>
  <si>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</si>
  <si>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</si>
  <si>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</si>
  <si>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</si>
  <si>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</si>
  <si>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</si>
  <si>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</si>
  <si>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</si>
  <si>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</si>
  <si>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</si>
  <si>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</si>
  <si>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</si>
  <si>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</si>
  <si>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</si>
  <si>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</si>
  <si>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</si>
  <si>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</si>
  <si>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</si>
  <si>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</si>
  <si>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</si>
  <si>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</si>
  <si>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</si>
  <si>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</si>
  <si>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</si>
  <si>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</si>
  <si>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</si>
  <si>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</si>
  <si>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</si>
  <si>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</si>
  <si>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</si>
  <si>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大阪府千早赤阪村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</si>
  <si>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</si>
  <si>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</si>
  <si>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</si>
  <si>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</si>
  <si>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</si>
  <si>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</si>
  <si>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</si>
  <si>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</si>
  <si>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</si>
  <si>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</si>
  <si>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</si>
  <si>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</si>
  <si>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</si>
  <si>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</si>
  <si>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</si>
  <si>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</si>
  <si>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</si>
  <si>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</si>
  <si>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</si>
  <si>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</si>
  <si>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</si>
  <si>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</si>
  <si>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</si>
  <si>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</si>
  <si>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</si>
  <si>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</si>
  <si>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</si>
  <si>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</si>
  <si>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</si>
  <si>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</si>
  <si>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</si>
  <si>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</si>
  <si>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</si>
  <si>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</si>
  <si>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</si>
  <si>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</si>
  <si>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</si>
  <si>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</si>
  <si>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</si>
  <si>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</si>
  <si>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</si>
  <si>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</si>
  <si>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</si>
  <si>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</si>
  <si>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</si>
  <si>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</si>
  <si>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</si>
  <si>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</si>
  <si>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</si>
  <si>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</si>
  <si>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</si>
  <si>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</si>
  <si>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</si>
  <si>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</si>
  <si>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</si>
  <si>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</si>
  <si>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</si>
  <si>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</si>
  <si>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</si>
  <si>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</si>
  <si>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</si>
  <si>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</si>
  <si>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</si>
  <si>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</si>
  <si>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</si>
  <si>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</si>
  <si>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</si>
  <si>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</si>
  <si>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</si>
  <si>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</si>
  <si>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</si>
  <si>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</si>
  <si>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</si>
  <si>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</si>
  <si>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</si>
  <si>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</si>
  <si>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</si>
  <si>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</si>
  <si>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</si>
  <si>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</si>
  <si>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</si>
  <si>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</si>
  <si>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</si>
  <si>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</si>
  <si>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</si>
  <si>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</si>
  <si>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</si>
  <si>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</si>
  <si>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</si>
  <si>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</si>
  <si>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</si>
  <si>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</si>
  <si>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</si>
  <si>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</si>
  <si>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</si>
  <si>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</si>
  <si>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</si>
  <si>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</si>
  <si>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</si>
  <si>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</si>
  <si>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</si>
  <si>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</si>
  <si>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</si>
  <si>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</si>
  <si>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</si>
  <si>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</si>
  <si>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</si>
  <si>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</si>
  <si>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</si>
  <si>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</si>
  <si>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</si>
  <si>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</si>
  <si>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</si>
  <si>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</si>
  <si>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</si>
  <si>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</si>
  <si>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</si>
  <si>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</si>
  <si>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</si>
  <si>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</si>
  <si>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</si>
  <si>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</si>
  <si>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</si>
  <si>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</si>
  <si>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</si>
  <si>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</si>
  <si>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</si>
  <si>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</si>
  <si>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</si>
  <si>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</si>
  <si>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</si>
  <si>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</si>
  <si>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</si>
  <si>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</si>
  <si>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</si>
  <si>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</si>
  <si>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</si>
  <si>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</si>
  <si>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</si>
  <si>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</si>
  <si>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</si>
  <si>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</si>
  <si>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</si>
  <si>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</si>
  <si>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</si>
  <si>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</si>
  <si>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</si>
  <si>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</si>
  <si>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</si>
  <si>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</si>
  <si>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</si>
  <si>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</si>
  <si>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</si>
  <si>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</si>
  <si>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</si>
  <si>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</si>
  <si>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</si>
  <si>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</si>
  <si>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</si>
  <si>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</si>
  <si>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</si>
  <si>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</si>
  <si>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</si>
  <si>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</si>
  <si>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</si>
  <si>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</si>
  <si>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</si>
  <si>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</si>
  <si>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</si>
  <si>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</si>
  <si>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</si>
  <si>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</si>
  <si>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</si>
  <si>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</si>
  <si>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</si>
  <si>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</si>
  <si>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</si>
  <si>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</si>
  <si>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国民健康保険特別会計（事業勘定）</t>
  </si>
  <si>
    <t>介護保険特別会計</t>
  </si>
  <si>
    <t>金剛山観光事業特別会計</t>
  </si>
  <si>
    <t>水道事業会計</t>
  </si>
  <si>
    <t>下水道事業特別会計</t>
  </si>
  <si>
    <t>後期高齢者医療特別会計</t>
  </si>
  <si>
    <t>国民健康保険特別会計（施設勘定）</t>
  </si>
  <si>
    <t>その他会計（赤字）</t>
  </si>
  <si>
    <t>その他会計（黒字）</t>
  </si>
  <si>
    <t>-</t>
    <phoneticPr fontId="2"/>
  </si>
  <si>
    <t>-</t>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</si>
  <si>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</si>
  <si>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</si>
  <si>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</si>
  <si>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</si>
  <si>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</si>
  <si>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</si>
  <si>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</si>
  <si>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千早赤阪楠公史跡保存会</t>
    <rPh sb="0" eb="4">
      <t>チハヤアカサカ</t>
    </rPh>
    <rPh sb="4" eb="6">
      <t>ナンコウ</t>
    </rPh>
    <rPh sb="6" eb="8">
      <t>シセキ</t>
    </rPh>
    <rPh sb="8" eb="10">
      <t>ホゾン</t>
    </rPh>
    <rPh sb="10" eb="11">
      <t>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</si>
  <si>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</si>
  <si>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</si>
  <si>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</si>
  <si>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</si>
  <si>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</si>
  <si>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</si>
  <si>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の両数値について、類似団体内平均を下回る数値となっており、安定した状況ではある。将来負担比率については、過疎対策事業の活用により現在は安定した数値となっており、今後、新庁舎の建設や各公共施設の大規模改修を行うことで、それに伴う地方債の増、基金の減が見込まれることから、当該数値については注視する必要があ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1">
      <t>リョウ</t>
    </rPh>
    <rPh sb="21" eb="23">
      <t>スウチ</t>
    </rPh>
    <rPh sb="28" eb="30">
      <t>ルイジ</t>
    </rPh>
    <rPh sb="30" eb="32">
      <t>ダンタイ</t>
    </rPh>
    <rPh sb="32" eb="33">
      <t>ウチ</t>
    </rPh>
    <rPh sb="33" eb="35">
      <t>ヘイキン</t>
    </rPh>
    <rPh sb="36" eb="38">
      <t>シタマワ</t>
    </rPh>
    <rPh sb="39" eb="41">
      <t>スウチ</t>
    </rPh>
    <rPh sb="48" eb="50">
      <t>アンテイ</t>
    </rPh>
    <rPh sb="52" eb="54">
      <t>ジョウキョウ</t>
    </rPh>
    <rPh sb="59" eb="61">
      <t>ショウライ</t>
    </rPh>
    <rPh sb="61" eb="63">
      <t>フタン</t>
    </rPh>
    <rPh sb="63" eb="65">
      <t>ヒリツ</t>
    </rPh>
    <rPh sb="71" eb="73">
      <t>カソ</t>
    </rPh>
    <rPh sb="73" eb="75">
      <t>タイサク</t>
    </rPh>
    <rPh sb="75" eb="77">
      <t>ジギョウ</t>
    </rPh>
    <rPh sb="78" eb="80">
      <t>カツヨウ</t>
    </rPh>
    <rPh sb="83" eb="85">
      <t>ゲンザイ</t>
    </rPh>
    <rPh sb="86" eb="88">
      <t>アンテイ</t>
    </rPh>
    <rPh sb="90" eb="92">
      <t>スウチ</t>
    </rPh>
    <rPh sb="99" eb="101">
      <t>コンゴ</t>
    </rPh>
    <rPh sb="130" eb="131">
      <t>トモナ</t>
    </rPh>
    <rPh sb="132" eb="134">
      <t>チホウ</t>
    </rPh>
    <rPh sb="134" eb="135">
      <t>サイ</t>
    </rPh>
    <rPh sb="136" eb="137">
      <t>ゾウ</t>
    </rPh>
    <rPh sb="138" eb="140">
      <t>キキン</t>
    </rPh>
    <rPh sb="141" eb="142">
      <t>ゲン</t>
    </rPh>
    <rPh sb="143" eb="145">
      <t>ミコ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</si>
  <si>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</si>
  <si>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</si>
  <si>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</si>
  <si>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</si>
  <si>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</si>
  <si>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</si>
  <si>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</si>
  <si>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</si>
  <si>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の平均と比較して平成25年までは将来負担比率、実質公債費比率とともに当村の数値が高かったが、過去に建設した公共施設（くすのきホール、給食センター）の元利償還が終了したことにより、実質公債費比率は改善し、財政調整基金の増加により将来負担比率も安定してきた。しかしながら、現在計画している新庁舎建設や、過去に建設した公共施設の老朽化による改修が始まることから、今後も両数値については注視していかなければならない。</t>
    <rPh sb="0" eb="2">
      <t>ルイジ</t>
    </rPh>
    <rPh sb="2" eb="4">
      <t>ダンタイ</t>
    </rPh>
    <rPh sb="6" eb="8">
      <t>ヘイキン</t>
    </rPh>
    <rPh sb="9" eb="11">
      <t>ヒカク</t>
    </rPh>
    <rPh sb="13" eb="15">
      <t>ヘイセイ</t>
    </rPh>
    <rPh sb="17" eb="18">
      <t>ネン</t>
    </rPh>
    <rPh sb="21" eb="23">
      <t>ショウライ</t>
    </rPh>
    <rPh sb="23" eb="25">
      <t>フタン</t>
    </rPh>
    <rPh sb="25" eb="27">
      <t>ヒリツ</t>
    </rPh>
    <rPh sb="28" eb="30">
      <t>ジッシツ</t>
    </rPh>
    <rPh sb="30" eb="33">
      <t>コウサイヒ</t>
    </rPh>
    <rPh sb="34" eb="35">
      <t>リツ</t>
    </rPh>
    <rPh sb="39" eb="41">
      <t>トウソン</t>
    </rPh>
    <rPh sb="42" eb="44">
      <t>スウチ</t>
    </rPh>
    <rPh sb="45" eb="46">
      <t>タカ</t>
    </rPh>
    <rPh sb="51" eb="53">
      <t>カコ</t>
    </rPh>
    <rPh sb="54" eb="56">
      <t>ケンセツ</t>
    </rPh>
    <rPh sb="58" eb="60">
      <t>コウキョウ</t>
    </rPh>
    <rPh sb="60" eb="62">
      <t>シセツ</t>
    </rPh>
    <rPh sb="71" eb="73">
      <t>キュウショク</t>
    </rPh>
    <rPh sb="79" eb="81">
      <t>ガンリ</t>
    </rPh>
    <rPh sb="81" eb="83">
      <t>ショウカン</t>
    </rPh>
    <rPh sb="84" eb="86">
      <t>シュウリョウ</t>
    </rPh>
    <rPh sb="94" eb="96">
      <t>ジッシツ</t>
    </rPh>
    <rPh sb="96" eb="98">
      <t>コウサイ</t>
    </rPh>
    <rPh sb="99" eb="101">
      <t>ヒリツ</t>
    </rPh>
    <rPh sb="102" eb="104">
      <t>カイゼン</t>
    </rPh>
    <rPh sb="106" eb="108">
      <t>ザイセイ</t>
    </rPh>
    <rPh sb="108" eb="110">
      <t>チョウセイ</t>
    </rPh>
    <rPh sb="110" eb="112">
      <t>キキン</t>
    </rPh>
    <rPh sb="113" eb="115">
      <t>ゾウカ</t>
    </rPh>
    <rPh sb="118" eb="120">
      <t>ショウライ</t>
    </rPh>
    <rPh sb="120" eb="122">
      <t>フタン</t>
    </rPh>
    <rPh sb="122" eb="124">
      <t>ヒリツ</t>
    </rPh>
    <rPh sb="125" eb="127">
      <t>アンテイ</t>
    </rPh>
    <rPh sb="139" eb="141">
      <t>ゲンザイ</t>
    </rPh>
    <rPh sb="141" eb="143">
      <t>ケイカク</t>
    </rPh>
    <rPh sb="147" eb="150">
      <t>シンチョウシャ</t>
    </rPh>
    <rPh sb="150" eb="152">
      <t>ケンセツ</t>
    </rPh>
    <rPh sb="154" eb="156">
      <t>カコ</t>
    </rPh>
    <rPh sb="157" eb="159">
      <t>ケンセツ</t>
    </rPh>
    <rPh sb="161" eb="163">
      <t>コウキョウ</t>
    </rPh>
    <rPh sb="163" eb="165">
      <t>シセツ</t>
    </rPh>
    <rPh sb="166" eb="169">
      <t>ロウキュウカ</t>
    </rPh>
    <rPh sb="172" eb="174">
      <t>カイシュウ</t>
    </rPh>
    <rPh sb="175" eb="176">
      <t>ハジ</t>
    </rPh>
    <rPh sb="183" eb="185">
      <t>コンゴ</t>
    </rPh>
    <rPh sb="186" eb="187">
      <t>リョウ</t>
    </rPh>
    <rPh sb="187" eb="189">
      <t>スウチ</t>
    </rPh>
    <rPh sb="194" eb="196">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</si>
</sst>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FB71-45C7-9DC2-CA060F71E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60196</c:v>
                </c:pt>
                <c:pt idx="1">
                  <c:v>43047</c:v>
                </c:pt>
                <c:pt idx="2">
                  <c:v>40183</c:v>
                </c:pt>
                <c:pt idx="3">
                  <c:v>54578</c:v>
                </c:pt>
                <c:pt idx="4">
                  <c:v>24598</c:v>
                </c:pt>
              </c:numCache>
            </c:numRef>
          </c:val>
          <c:smooth val="0"/>
          <c:extLst>
            <c:ext xmlns:c16="http://schemas.microsoft.com/office/drawing/2014/chart" uri="{C3380CC4-5D6E-409C-BE32-E72D297353CC}">
              <c16:uniqueId val="{00000001-FB71-45C7-9DC2-CA060F71E058}"/>
            </c:ext>
          </c:extLst>
        </c:ser>
        <c:dLbls>
          <c:showLegendKey val="0"/>
          <c:showVal val="0"/>
          <c:showCatName val="0"/>
          <c:showSerName val="0"/>
          <c:showPercent val="0"/>
          <c:showBubbleSize val="0"/>
        </c:dLbls>
        <c:marker val="1"/>
        <c:smooth val="0"/>
        <c:axId val="103184640"/>
        <c:axId val="103190912"/>
      </c:lineChart>
      <c:catAx>
        <c:axId val="10318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90912"/>
        <c:crosses val="autoZero"/>
        <c:auto val="1"/>
        <c:lblAlgn val="ctr"/>
        <c:lblOffset val="100"/>
        <c:tickLblSkip val="1"/>
        <c:tickMarkSkip val="1"/>
        <c:noMultiLvlLbl val="0"/>
      </c:catAx>
      <c:valAx>
        <c:axId val="1031909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8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4.93</c:v>
                </c:pt>
                <c:pt idx="1">
                  <c:v>5.19</c:v>
                </c:pt>
                <c:pt idx="2">
                  <c:v>4.63</c:v>
                </c:pt>
                <c:pt idx="3">
                  <c:v>4.8600000000000003</c:v>
                </c:pt>
                <c:pt idx="4">
                  <c:v>6.81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44.41</c:v>
                </c:pt>
                <c:pt idx="1">
                  <c:v>55.89</c:v>
                </c:pt>
                <c:pt idx="2">
                  <c:v>72.010000000000005</c:v>
                </c:pt>
                <c:pt idx="3">
                  <c:v>82.25</c:v>
                </c:pt>
                <c:pt idx="4">
                  <c:v>90.48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354112"/>
        <c:axId val="9935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8.64</c:v>
                </c:pt>
                <c:pt idx="1">
                  <c:v>11.89</c:v>
                </c:pt>
                <c:pt idx="2">
                  <c:v>16.28</c:v>
                </c:pt>
                <c:pt idx="3">
                  <c:v>13.59</c:v>
                </c:pt>
                <c:pt idx="4">
                  <c:v>9.39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354112"/>
        <c:axId val="99356032"/>
      </c:lineChart>
      <c:catAx>
        <c:axId val="993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56032"/>
        <c:crosses val="autoZero"/>
        <c:auto val="1"/>
        <c:lblAlgn val="ctr"/>
        <c:lblOffset val="100"/>
        <c:tickLblSkip val="1"/>
        <c:tickMarkSkip val="1"/>
        <c:noMultiLvlLbl val="0"/>
      </c:catAx>
      <c:valAx>
        <c:axId val="9935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5.56</c:v>
                </c:pt>
                <c:pt idx="2">
                  <c:v>#N/A</c:v>
                </c:pt>
                <c:pt idx="3">
                  <c:v>5.26</c:v>
                </c:pt>
                <c:pt idx="4">
                  <c:v>#N/A</c:v>
                </c:pt>
                <c:pt idx="5">
                  <c:v>3.39</c:v>
                </c:pt>
                <c:pt idx="6">
                  <c:v>#N/A</c:v>
                </c:pt>
                <c:pt idx="7">
                  <c:v>1.88</c:v>
                </c:pt>
                <c:pt idx="8">
                  <c:v>#N/A</c:v>
                </c:pt>
                <c:pt idx="9">
                  <c:v>0.57999999999999996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金剛山観光事業特別会計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c:v>
                </c:pt>
                <c:pt idx="2">
                  <c:v>#N/A</c:v>
                </c:pt>
                <c:pt idx="3">
                  <c:v>1.2</c:v>
                </c:pt>
                <c:pt idx="4">
                  <c:v>#N/A</c:v>
                </c:pt>
                <c:pt idx="5">
                  <c:v>1.05</c:v>
                </c:pt>
                <c:pt idx="6">
                  <c:v>#N/A</c:v>
                </c:pt>
                <c:pt idx="7">
                  <c:v>0.95</c:v>
                </c:pt>
                <c:pt idx="8">
                  <c:v>#N/A</c:v>
                </c:pt>
                <c:pt idx="9">
                  <c:v>0.95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0.46</c:v>
                </c:pt>
                <c:pt idx="4">
                  <c:v>#N/A</c:v>
                </c:pt>
                <c:pt idx="5">
                  <c:v>0.5</c:v>
                </c:pt>
                <c:pt idx="6">
                  <c:v>#N/A</c:v>
                </c:pt>
                <c:pt idx="7">
                  <c:v>0.24</c:v>
                </c:pt>
                <c:pt idx="8">
                  <c:v>#N/A</c:v>
                </c:pt>
                <c:pt idx="9">
                  <c:v>1.3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1.1299999999999999</c:v>
                </c:pt>
                <c:pt idx="2">
                  <c:v>#N/A</c:v>
                </c:pt>
                <c:pt idx="3">
                  <c:v>2.98</c:v>
                </c:pt>
                <c:pt idx="4">
                  <c:v>#N/A</c:v>
                </c:pt>
                <c:pt idx="5">
                  <c:v>4.51</c:v>
                </c:pt>
                <c:pt idx="6">
                  <c:v>#N/A</c:v>
                </c:pt>
                <c:pt idx="7">
                  <c:v>0.54</c:v>
                </c:pt>
                <c:pt idx="8">
                  <c:v>#N/A</c:v>
                </c:pt>
                <c:pt idx="9">
                  <c:v>1.59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4.92</c:v>
                </c:pt>
                <c:pt idx="2">
                  <c:v>#N/A</c:v>
                </c:pt>
                <c:pt idx="3">
                  <c:v>5.18</c:v>
                </c:pt>
                <c:pt idx="4">
                  <c:v>#N/A</c:v>
                </c:pt>
                <c:pt idx="5">
                  <c:v>4.62</c:v>
                </c:pt>
                <c:pt idx="6">
                  <c:v>#N/A</c:v>
                </c:pt>
                <c:pt idx="7">
                  <c:v>4.8499999999999996</c:v>
                </c:pt>
                <c:pt idx="8">
                  <c:v>#N/A</c:v>
                </c:pt>
                <c:pt idx="9">
                  <c:v>6.81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62880"/>
        <c:axId val="109568768"/>
      </c:barChart>
      <c:catAx>
        <c:axId val="1095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68768"/>
        <c:crosses val="autoZero"/>
        <c:auto val="1"/>
        <c:lblAlgn val="ctr"/>
        <c:lblOffset val="100"/>
        <c:tickLblSkip val="1"/>
        <c:tickMarkSkip val="1"/>
        <c:noMultiLvlLbl val="0"/>
      </c:catAx>
      <c:valAx>
        <c:axId val="10956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6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207</c:v>
                </c:pt>
                <c:pt idx="5">
                  <c:v>218</c:v>
                </c:pt>
                <c:pt idx="8">
                  <c:v>243</c:v>
                </c:pt>
                <c:pt idx="11">
                  <c:v>231</c:v>
                </c:pt>
                <c:pt idx="14">
                  <c:v>234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44</c:v>
                </c:pt>
                <c:pt idx="6">
                  <c:v>42</c:v>
                </c:pt>
                <c:pt idx="9">
                  <c:v>18</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c:v>
                </c:pt>
                <c:pt idx="3">
                  <c:v>70</c:v>
                </c:pt>
                <c:pt idx="6">
                  <c:v>75</c:v>
                </c:pt>
                <c:pt idx="9">
                  <c:v>70</c:v>
                </c:pt>
                <c:pt idx="12">
                  <c:v>87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368</c:v>
                </c:pt>
                <c:pt idx="3">
                  <c:v>304</c:v>
                </c:pt>
                <c:pt idx="6">
                  <c:v>309</c:v>
                </c:pt>
                <c:pt idx="9">
                  <c:v>318</c:v>
                </c:pt>
                <c:pt idx="12">
                  <c:v>311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095680"/>
        <c:axId val="10110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275</c:v>
                </c:pt>
                <c:pt idx="2">
                  <c:v>#N/A</c:v>
                </c:pt>
                <c:pt idx="3">
                  <c:v>#N/A</c:v>
                </c:pt>
                <c:pt idx="4">
                  <c:v>200</c:v>
                </c:pt>
                <c:pt idx="5">
                  <c:v>#N/A</c:v>
                </c:pt>
                <c:pt idx="6">
                  <c:v>#N/A</c:v>
                </c:pt>
                <c:pt idx="7">
                  <c:v>183</c:v>
                </c:pt>
                <c:pt idx="8">
                  <c:v>#N/A</c:v>
                </c:pt>
                <c:pt idx="9">
                  <c:v>#N/A</c:v>
                </c:pt>
                <c:pt idx="10">
                  <c:v>175</c:v>
                </c:pt>
                <c:pt idx="11">
                  <c:v>#N/A</c:v>
                </c:pt>
                <c:pt idx="12">
                  <c:v>#N/A</c:v>
                </c:pt>
                <c:pt idx="13">
                  <c:v>171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095680"/>
        <c:axId val="101101952"/>
      </c:lineChart>
      <c:catAx>
        <c:axId val="1010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01952"/>
        <c:crosses val="autoZero"/>
        <c:auto val="1"/>
        <c:lblAlgn val="ctr"/>
        <c:lblOffset val="100"/>
        <c:tickLblSkip val="1"/>
        <c:tickMarkSkip val="1"/>
        <c:noMultiLvlLbl val="0"/>
      </c:catAx>
      <c:valAx>
        <c:axId val="10110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2881</c:v>
                </c:pt>
                <c:pt idx="5">
                  <c:v>2868</c:v>
                </c:pt>
                <c:pt idx="8">
                  <c:v>2986</c:v>
                </c:pt>
                <c:pt idx="11">
                  <c:v>3023</c:v>
                </c:pt>
                <c:pt idx="14">
                  <c:v>3032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1129</c:v>
                </c:pt>
                <c:pt idx="5">
                  <c:v>1348</c:v>
                </c:pt>
                <c:pt idx="8">
                  <c:v>1657</c:v>
                </c:pt>
                <c:pt idx="11">
                  <c:v>1942</c:v>
                </c:pt>
                <c:pt idx="14">
                  <c:v>2242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669</c:v>
                </c:pt>
                <c:pt idx="3">
                  <c:v>615</c:v>
                </c:pt>
                <c:pt idx="6">
                  <c:v>636</c:v>
                </c:pt>
                <c:pt idx="9">
                  <c:v>619</c:v>
                </c:pt>
                <c:pt idx="12">
                  <c:v>586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c:v>
                </c:pt>
                <c:pt idx="3">
                  <c:v>67</c:v>
                </c:pt>
                <c:pt idx="6">
                  <c:v>27</c:v>
                </c:pt>
                <c:pt idx="9">
                  <c:v>10</c:v>
                </c:pt>
                <c:pt idx="12">
                  <c:v>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1152</c:v>
                </c:pt>
                <c:pt idx="3">
                  <c:v>1156</c:v>
                </c:pt>
                <c:pt idx="6">
                  <c:v>1182</c:v>
                </c:pt>
                <c:pt idx="9">
                  <c:v>1171</c:v>
                </c:pt>
                <c:pt idx="12">
                  <c:v>1214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3071</c:v>
                </c:pt>
                <c:pt idx="3">
                  <c:v>3024</c:v>
                </c:pt>
                <c:pt idx="6">
                  <c:v>3093</c:v>
                </c:pt>
                <c:pt idx="9">
                  <c:v>3241</c:v>
                </c:pt>
                <c:pt idx="12">
                  <c:v>3217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574528"/>
        <c:axId val="10359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990</c:v>
                </c:pt>
                <c:pt idx="2">
                  <c:v>#N/A</c:v>
                </c:pt>
                <c:pt idx="3">
                  <c:v>#N/A</c:v>
                </c:pt>
                <c:pt idx="4">
                  <c:v>645</c:v>
                </c:pt>
                <c:pt idx="5">
                  <c:v>#N/A</c:v>
                </c:pt>
                <c:pt idx="6">
                  <c:v>#N/A</c:v>
                </c:pt>
                <c:pt idx="7">
                  <c:v>296</c:v>
                </c:pt>
                <c:pt idx="8">
                  <c:v>#N/A</c:v>
                </c:pt>
                <c:pt idx="9">
                  <c:v>#N/A</c:v>
                </c:pt>
                <c:pt idx="10">
                  <c:v>77</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574528"/>
        <c:axId val="103593088"/>
      </c:lineChart>
      <c:catAx>
        <c:axId val="1035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593088"/>
        <c:crosses val="autoZero"/>
        <c:auto val="1"/>
        <c:lblAlgn val="ctr"/>
        <c:lblOffset val="100"/>
        <c:tickLblSkip val="1"/>
        <c:tickMarkSkip val="1"/>
        <c:noMultiLvlLbl val="0"/>
      </c:catAx>
      <c:valAx>
        <c:axId val="1035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{3571E226-9D46-455B-883C-77CCE334894D}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D99-4E18-A431-75612DAF59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{9FB833C0-20B9-4525-9D42-2475EAC4FC99}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D99-4E18-A431-75612DAF59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{167B6FF5-4710-4757-A325-4B24EC2EC212}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D99-4E18-A431-75612DAF59D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{CFF0D367-37B4-44EB-91FC-8F4033A43C2F}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D99-4E18-A431-75612DAF59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{482C46EF-7020-48A1-8397-3B062870F3EA}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D99-4E18-A431-75612DAF59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numCache>
            </c:numRef>
          </c:xVal>
          <c:yVal>
            <c:numRef>
              <c:f>公会計指標分析・財政指標組合せ分析表!$K$51:$O$51</c:f>
              <c:numCache>
                <c:formatCode>#,##0.0;"▲ "#,##0.0</c:formatCode>
                <c:ptCount val="5"/>
                <c:pt idx="3">
                  <c:v>4.4000000000000004</c:v>
                </c:pt>
              </c:numCache>
            </c:numRef>
          </c:yVal>
          <c:smooth val="0"/>
          <c:extLst>
            <c:ext xmlns:c16="http://schemas.microsoft.com/office/drawing/2014/chart" uri="{C3380CC4-5D6E-409C-BE32-E72D297353CC}">
              <c16:uniqueId val="{00000005-ED99-4E18-A431-75612DAF59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{796CAB5E-DCF7-4B81-BABF-5F35D2724E00}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D99-4E18-A431-75612DAF59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{B6AF9B0D-BB95-4507-B680-2819DC2E1F2F}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D99-4E18-A431-75612DAF59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{50010B23-66B3-4D82-A38D-5DA166F11EC4}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D99-4E18-A431-75612DAF59D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{EE85B3D6-D936-4737-BA6F-2BE6156183F0}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D99-4E18-A431-75612DAF59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{DE2688F6-9146-4E45-8207-EA636610C0F3}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D99-4E18-A431-75612DAF59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ED99-4E18-A431-75612DAF59D7}"/>
            </c:ext>
          </c:extLst>
        </c:ser>
        <c:dLbls>
          <c:showLegendKey val="0"/>
          <c:showVal val="0"/>
          <c:showCatName val="0"/>
          <c:showSerName val="0"/>
          <c:showPercent val="0"/>
          <c:showBubbleSize val="0"/>
        </c:dLbls>
        <c:axId val="85203200"/>
        <c:axId val="85217664"/>
      </c:scatterChart>
      <c:valAx>
        <c:axId val="85203200"/>
        <c:scaling>
          <c:orientation val="minMax"/>
          <c:max val="57.300000000000004"/>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217664"/>
        <c:crosses val="autoZero"/>
        <c:crossBetween val="midCat"/>
      </c:valAx>
      <c:valAx>
        <c:axId val="85217664"/>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203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{DDF6525B-FA84-46E9-8CEA-3CDC8F6F867D}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F71-4966-96DC-3E9540D54E0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{46E3B005-4CFF-4363-AD20-D57D6C477C05}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F71-4966-96DC-3E9540D54E0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{C893EFF2-491F-40D5-9EE7-828EE8FBBF22}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F71-4966-96DC-3E9540D54E0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{C4A917B8-0C7E-43C5-A3E3-E227A468B0E1}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F71-4966-96DC-3E9540D54E0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{8341731B-E08E-4EE4-9C31-E750F021AE90}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F71-4966-96DC-3E9540D54E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15.3</c:v>
                </c:pt>
                <c:pt idx="2">
                  <c:v>13.1</c:v>
                </c:pt>
                <c:pt idx="3">
                  <c:v>11</c:v>
                </c:pt>
                <c:pt idx="4">
                  <c:v>10.199999999999999</c:v>
                </c:pt>
              </c:numCache>
            </c:numRef>
          </c:xVal>
          <c:yVal>
            <c:numRef>
              <c:f>公会計指標分析・財政指標組合せ分析表!$K$73:$O$73</c:f>
              <c:numCache>
                <c:formatCode>#,##0.0;"▲ "#,##0.0</c:formatCode>
                <c:ptCount val="5"/>
                <c:pt idx="0">
                  <c:v>59.1</c:v>
                </c:pt>
                <c:pt idx="1">
                  <c:v>38.6</c:v>
                </c:pt>
                <c:pt idx="2">
                  <c:v>17.7</c:v>
                </c:pt>
                <c:pt idx="3">
                  <c:v>4.4000000000000004</c:v>
                </c:pt>
              </c:numCache>
            </c:numRef>
          </c:yVal>
          <c:smooth val="0"/>
          <c:extLst>
            <c:ext xmlns:c16="http://schemas.microsoft.com/office/drawing/2014/chart" uri="{C3380CC4-5D6E-409C-BE32-E72D297353CC}">
              <c16:uniqueId val="{00000005-DF71-4966-96DC-3E9540D54E0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{816575F9-232C-48D2-88A0-C2D298D8ECC7}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F71-4966-96DC-3E9540D54E0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{30F5C783-F891-46F8-9DA5-78D76EB3C2F0}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F71-4966-96DC-3E9540D54E0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{9D1BB287-01FA-4C72-8183-41F97F5CC969}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F71-4966-96DC-3E9540D54E09}"/>
                </c:ext>
              </c:extLst>
            </c:dLbl>
            <c:dLbl>
              <c:idx val="3"/>
              <c:layout>
                <c:manualLayout>
                  <c:x val="-2.23517203988352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{38054513-D7D4-4C60-AB21-1A58F8D11351}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F71-4966-96DC-3E9540D54E09}"/>
                </c:ext>
              </c:extLst>
            </c:dLbl>
            <c:dLbl>
              <c:idx val="4"/>
              <c:layout>
                <c:manualLayout>
                  <c:x val="-4.105920412479219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{0B79CEA7-09C2-4D59-9385-77B36FC5AA31}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F71-4966-96DC-3E9540D54E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DF71-4966-96DC-3E9540D54E09}"/>
            </c:ext>
          </c:extLst>
        </c:ser>
        <c:dLbls>
          <c:showLegendKey val="0"/>
          <c:showVal val="0"/>
          <c:showCatName val="0"/>
          <c:showSerName val="0"/>
          <c:showPercent val="0"/>
          <c:showBubbleSize val="0"/>
        </c:dLbls>
        <c:axId val="88287488"/>
        <c:axId val="88301952"/>
      </c:scatterChart>
      <c:valAx>
        <c:axId val="88287488"/>
        <c:scaling>
          <c:orientation val="minMax"/>
          <c:max val="18.3"/>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301952"/>
        <c:crosses val="autoZero"/>
        <c:crossBetween val="midCat"/>
      </c:valAx>
      <c:valAx>
        <c:axId val="88301952"/>
        <c:scaling>
          <c:orientation val="minMax"/>
          <c:max val="6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287488"/>
        <c:crosses val="autoZero"/>
        <c:crossBetween val="midCat"/>
        <c:majorUnit val="8.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償還金についてはピークが過ぎたものの、平成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年度から過疎地域の公示を受けたことで、今後数年間は過疎対策に必要な起債を行う。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また。老朽化が著しい役場庁舎の建替えや公共施設の更新など課題も多く、起債にあたっては実質公債費率が発行許可団体となる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％を超えないよう、起債に頼りすぎない健全な財政運営に努める。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年度の将来負担比率は前年度より大幅に低下し、マイナスとなり、早期健全化基準である</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地方債残高は年度により増減はあるものの、充当可能基金が増加傾向であることから、将来負担比率の分子は減少しながら推移している。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老朽化が著しい役場庁舎の建替えや公共施設の更新など課題も多いが、借入と返済のバランスを考慮し、機動的に基金を活用するなどして、起債に頼りすぎない健全な財政運営に努める。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年度の数値は全国や類似団体の平均とほぼ同数の結果となった。</a:t>
          </a:r>
          <a:endParaRPr kumimoji="1" lang="en-US" altLang="ja-JP" sz="1100">
            <a:latin typeface="ＭＳ Ｐゴシック"/>
          </a:endParaRPr>
        </a:p>
        <a:p>
          <a:r>
            <a:rPr kumimoji="1" lang="ja-JP" altLang="en-US" sz="1100">
              <a:latin typeface="ＭＳ Ｐゴシック"/>
            </a:rPr>
            <a:t>今後は、新庁舎の建設などを行うため、当該数値は減少する見込みである。</a:t>
          </a: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7" name="直線コネクタ 66"/>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8"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9" name="直線コネクタ 68"/>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0"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1" name="直線コネクタ 70"/>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2"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3" name="フローチャート : 判断 72"/>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4" name="フローチャート :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129358</xdr:rowOff>
    </xdr:from>
    <xdr:to>
      <xdr:col>3</xdr:col>
      <xdr:colOff>511175</xdr:colOff>
      <xdr:row>32</xdr:row>
      <xdr:rowOff>59508</xdr:rowOff>
    </xdr:to>
    <xdr:sp macro="" textlink="">
      <xdr:nvSpPr>
        <xdr:cNvPr id="80" name="円/楕円 79"/>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1"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50635</xdr:rowOff>
    </xdr:from>
    <xdr:ext cx="405111" cy="259045"/>
    <xdr:sp macro="" textlink="">
      <xdr:nvSpPr>
        <xdr:cNvPr id="82" name="n_1mainValue有形固定資産減価償却率"/>
        <xdr:cNvSpPr txBox="1"/>
      </xdr:nvSpPr>
      <xdr:spPr>
        <a:xfrm>
          <a:off x="3836043"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153416</xdr:rowOff>
    </xdr:from>
    <xdr:to>
      <xdr:col>5</xdr:col>
      <xdr:colOff>409575</xdr:colOff>
      <xdr:row>41</xdr:row>
      <xdr:rowOff>83566</xdr:rowOff>
    </xdr:to>
    <xdr:sp macro="" textlink="">
      <xdr:nvSpPr>
        <xdr:cNvPr id="68" name="円/楕円 67"/>
        <xdr:cNvSpPr/>
      </xdr:nvSpPr>
      <xdr:spPr>
        <a:xfrm>
          <a:off x="3746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74693</xdr:rowOff>
    </xdr:from>
    <xdr:ext cx="405111" cy="259045"/>
    <xdr:sp macro="" textlink="">
      <xdr:nvSpPr>
        <xdr:cNvPr id="70" name="n_1mainValue【道路】&#10;有形固定資産減価償却率"/>
        <xdr:cNvSpPr txBox="1"/>
      </xdr:nvSpPr>
      <xdr:spPr>
        <a:xfrm>
          <a:off x="3582043"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69138</xdr:rowOff>
    </xdr:from>
    <xdr:to>
      <xdr:col>14</xdr:col>
      <xdr:colOff>79375</xdr:colOff>
      <xdr:row>40</xdr:row>
      <xdr:rowOff>170738</xdr:rowOff>
    </xdr:to>
    <xdr:sp macro="" textlink="">
      <xdr:nvSpPr>
        <xdr:cNvPr id="107" name="円/楕円 106"/>
        <xdr:cNvSpPr/>
      </xdr:nvSpPr>
      <xdr:spPr>
        <a:xfrm>
          <a:off x="9588500" y="6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161865</xdr:rowOff>
    </xdr:from>
    <xdr:ext cx="534377" cy="259045"/>
    <xdr:sp macro="" textlink="">
      <xdr:nvSpPr>
        <xdr:cNvPr id="109" name="n_1mainValue【道路】&#10;一人当たり延長"/>
        <xdr:cNvSpPr txBox="1"/>
      </xdr:nvSpPr>
      <xdr:spPr>
        <a:xfrm>
          <a:off x="9359410" y="701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104322</xdr:rowOff>
    </xdr:from>
    <xdr:to>
      <xdr:col>5</xdr:col>
      <xdr:colOff>409575</xdr:colOff>
      <xdr:row>64</xdr:row>
      <xdr:rowOff>34472</xdr:rowOff>
    </xdr:to>
    <xdr:sp macro="" textlink="">
      <xdr:nvSpPr>
        <xdr:cNvPr id="149" name="円/楕円 148"/>
        <xdr:cNvSpPr/>
      </xdr:nvSpPr>
      <xdr:spPr>
        <a:xfrm>
          <a:off x="3746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25599</xdr:rowOff>
    </xdr:from>
    <xdr:ext cx="405111" cy="259045"/>
    <xdr:sp macro="" textlink="">
      <xdr:nvSpPr>
        <xdr:cNvPr id="151" name="n_1mainValue【橋りょう・トンネル】&#10;有形固定資産減価償却率"/>
        <xdr:cNvSpPr txBox="1"/>
      </xdr:nvSpPr>
      <xdr:spPr>
        <a:xfrm>
          <a:off x="3582043"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16475</xdr:rowOff>
    </xdr:from>
    <xdr:to>
      <xdr:col>14</xdr:col>
      <xdr:colOff>79375</xdr:colOff>
      <xdr:row>64</xdr:row>
      <xdr:rowOff>118075</xdr:rowOff>
    </xdr:to>
    <xdr:sp macro="" textlink="">
      <xdr:nvSpPr>
        <xdr:cNvPr id="188" name="円/楕円 187"/>
        <xdr:cNvSpPr/>
      </xdr:nvSpPr>
      <xdr:spPr>
        <a:xfrm>
          <a:off x="9588500" y="10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109202</xdr:rowOff>
    </xdr:from>
    <xdr:ext cx="534377" cy="259045"/>
    <xdr:sp macro="" textlink="">
      <xdr:nvSpPr>
        <xdr:cNvPr id="190" name="n_1mainValue【橋りょう・トンネル】&#10;一人当たり有形固定資産（償却資産）額"/>
        <xdr:cNvSpPr txBox="1"/>
      </xdr:nvSpPr>
      <xdr:spPr>
        <a:xfrm>
          <a:off x="9359411" y="11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247" name="直線コネクタ 246"/>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248"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249" name="直線コネクタ 248"/>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1" name="直線コネクタ 25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252"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253" name="フローチャート : 判断 252"/>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254" name="フローチャート : 判断 253"/>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6350</xdr:rowOff>
    </xdr:from>
    <xdr:to>
      <xdr:col>22</xdr:col>
      <xdr:colOff>415925</xdr:colOff>
      <xdr:row>39</xdr:row>
      <xdr:rowOff>107950</xdr:rowOff>
    </xdr:to>
    <xdr:sp macro="" textlink="">
      <xdr:nvSpPr>
        <xdr:cNvPr id="260" name="円/楕円 259"/>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261"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99077</xdr:rowOff>
    </xdr:from>
    <xdr:ext cx="405111" cy="259045"/>
    <xdr:sp macro="" textlink="">
      <xdr:nvSpPr>
        <xdr:cNvPr id="262" name="n_1mainValue【認定こども園・幼稚園・保育所】&#10;有形固定資産減価償却率"/>
        <xdr:cNvSpPr txBox="1"/>
      </xdr:nvSpPr>
      <xdr:spPr>
        <a:xfrm>
          <a:off x="15266043"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3" name="直線コネクタ 2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74" name="テキスト ボックス 2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5" name="直線コネクタ 2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76" name="テキスト ボックス 2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7" name="直線コネクタ 2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78" name="テキスト ボックス 2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9" name="直線コネクタ 2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80" name="テキスト ボックス 2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1" name="直線コネクタ 2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82" name="テキスト ボックス 2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3" name="直線コネクタ 2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84" name="テキスト ボックス 2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6" name="テキスト ボックス 2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288" name="直線コネクタ 287"/>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289"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290" name="直線コネクタ 289"/>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291"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292" name="直線コネクタ 291"/>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293"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294" name="フローチャート : 判断 293"/>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295" name="フローチャート : 判断 294"/>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6" name="テキスト ボックス 2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118473</xdr:rowOff>
    </xdr:from>
    <xdr:to>
      <xdr:col>31</xdr:col>
      <xdr:colOff>85725</xdr:colOff>
      <xdr:row>40</xdr:row>
      <xdr:rowOff>48623</xdr:rowOff>
    </xdr:to>
    <xdr:sp macro="" textlink="">
      <xdr:nvSpPr>
        <xdr:cNvPr id="301" name="円/楕円 300"/>
        <xdr:cNvSpPr/>
      </xdr:nvSpPr>
      <xdr:spPr>
        <a:xfrm>
          <a:off x="2127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02"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39750</xdr:rowOff>
    </xdr:from>
    <xdr:ext cx="469744" cy="259045"/>
    <xdr:sp macro="" textlink="">
      <xdr:nvSpPr>
        <xdr:cNvPr id="303" name="n_1mainValue【認定こども園・幼稚園・保育所】&#10;一人当たり面積"/>
        <xdr:cNvSpPr txBox="1"/>
      </xdr:nvSpPr>
      <xdr:spPr>
        <a:xfrm>
          <a:off x="210757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14" name="直線コネクタ 3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5" name="テキスト ボックス 3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6" name="直線コネクタ 3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7" name="テキスト ボックス 3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8" name="直線コネクタ 3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9" name="テキスト ボックス 3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0" name="直線コネクタ 3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1" name="テキスト ボックス 3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2" name="直線コネクタ 3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3" name="テキスト ボックス 3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4" name="直線コネクタ 3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5" name="テキスト ボックス 3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29" name="直線コネクタ 328"/>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30"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31" name="直線コネクタ 330"/>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32"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33" name="直線コネクタ 3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34"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35" name="フローチャート : 判断 334"/>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36" name="フローチャート : 判断 33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3084</xdr:rowOff>
    </xdr:from>
    <xdr:to>
      <xdr:col>22</xdr:col>
      <xdr:colOff>415925</xdr:colOff>
      <xdr:row>61</xdr:row>
      <xdr:rowOff>104684</xdr:rowOff>
    </xdr:to>
    <xdr:sp macro="" textlink="">
      <xdr:nvSpPr>
        <xdr:cNvPr id="342" name="円/楕円 341"/>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343"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95811</xdr:rowOff>
    </xdr:from>
    <xdr:ext cx="405111" cy="259045"/>
    <xdr:sp macro="" textlink="">
      <xdr:nvSpPr>
        <xdr:cNvPr id="344" name="n_1mainValue【学校施設】&#10;有形固定資産減価償却率"/>
        <xdr:cNvSpPr txBox="1"/>
      </xdr:nvSpPr>
      <xdr:spPr>
        <a:xfrm>
          <a:off x="15266043"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67" name="直線コネクタ 36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6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69" name="直線コネクタ 36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7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71" name="直線コネクタ 37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372"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73" name="フローチャート : 判断 37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374" name="フローチャート : 判断 37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137109</xdr:rowOff>
    </xdr:from>
    <xdr:to>
      <xdr:col>31</xdr:col>
      <xdr:colOff>85725</xdr:colOff>
      <xdr:row>61</xdr:row>
      <xdr:rowOff>67259</xdr:rowOff>
    </xdr:to>
    <xdr:sp macro="" textlink="">
      <xdr:nvSpPr>
        <xdr:cNvPr id="380" name="円/楕円 379"/>
        <xdr:cNvSpPr/>
      </xdr:nvSpPr>
      <xdr:spPr>
        <a:xfrm>
          <a:off x="21272500" y="104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381"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58386</xdr:rowOff>
    </xdr:from>
    <xdr:ext cx="469744" cy="259045"/>
    <xdr:sp macro="" textlink="">
      <xdr:nvSpPr>
        <xdr:cNvPr id="382" name="n_1mainValue【学校施設】&#10;一人当たり面積"/>
        <xdr:cNvSpPr txBox="1"/>
      </xdr:nvSpPr>
      <xdr:spPr>
        <a:xfrm>
          <a:off x="210757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07" name="正方形/長方形 4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8" name="正方形/長方形 4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9" name="正方形/長方形 4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0" name="正方形/長方形 4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1" name="正方形/長方形 4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2" name="正方形/長方形 4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3" name="正方形/長方形 4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4" name="正方形/長方形 41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15" name="正方形/長方形 4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6" name="正方形/長方形 4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7" name="テキスト ボックス 4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有形固定資産減価償却率は、類似団体内平均値と比較して全般的に低い傾向にある。しかし、道路や橋りょう・トンネルなどは、順次ストック点検等により計画的に修繕・改修・長寿命化を実施している。また認定こども園・幼稚園・保育所については、認定子ども園建設時に現幼稚園施設を改修し、認定子ども園の園舎として活用するため、数値が減少する見込みである。</a:t>
          </a:r>
          <a:endParaRPr kumimoji="1" lang="en-US" altLang="ja-JP" sz="1300">
            <a:latin typeface="+mn-ea"/>
            <a:ea typeface="+mn-ea"/>
          </a:endParaRPr>
        </a:p>
        <a:p>
          <a:r>
            <a:rPr kumimoji="1" lang="ja-JP" altLang="en-US" sz="1300">
              <a:latin typeface="+mn-ea"/>
              <a:ea typeface="+mn-ea"/>
            </a:rPr>
            <a:t>一人当たりの数値については、類似団体内平均値と比較して全般的に低い傾向にある。道路延長等については、村域の面積は広いものの、村域の多くを森林等が占めていることから、一段と低い数値となっている。しかし、村の重要課題の１つでもある人口については、横ばい等になる見込みはなく、継続的に減少していくと考えられることから、当該数値については、今後上昇する見込み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83"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58601</xdr:rowOff>
    </xdr:from>
    <xdr:to>
      <xdr:col>5</xdr:col>
      <xdr:colOff>409575</xdr:colOff>
      <xdr:row>61</xdr:row>
      <xdr:rowOff>160201</xdr:rowOff>
    </xdr:to>
    <xdr:sp macro="" textlink="">
      <xdr:nvSpPr>
        <xdr:cNvPr id="89" name="円/楕円 88"/>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151328</xdr:rowOff>
    </xdr:from>
    <xdr:ext cx="405111" cy="259045"/>
    <xdr:sp macro="" textlink="">
      <xdr:nvSpPr>
        <xdr:cNvPr id="90" name="n_1mainValue【体育館・プール】&#10;有形固定資産減価償却率"/>
        <xdr:cNvSpPr txBox="1"/>
      </xdr:nvSpPr>
      <xdr:spPr>
        <a:xfrm>
          <a:off x="3582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1" name="フローチャート : 判断 120"/>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28" name="円/楕円 127"/>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144797</xdr:rowOff>
    </xdr:from>
    <xdr:ext cx="469744" cy="259045"/>
    <xdr:sp macro="" textlink="">
      <xdr:nvSpPr>
        <xdr:cNvPr id="129"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4" name="テキスト ボックス 1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5" name="直線コネクタ 1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6" name="テキスト ボックス 15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57" name="直線コネクタ 15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58" name="テキスト ボックス 15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59" name="直線コネクタ 15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60" name="テキスト ボックス 15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61" name="直線コネクタ 16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62" name="テキスト ボックス 16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63" name="直線コネクタ 16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64" name="テキスト ボックス 16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6" name="テキスト ボックス 16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168" name="直線コネクタ 167"/>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169"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170" name="直線コネクタ 169"/>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171"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172" name="直線コネクタ 171"/>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173"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174" name="フローチャート : 判断 173"/>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175" name="フローチャート : 判断 174"/>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176"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153415</xdr:rowOff>
    </xdr:from>
    <xdr:to>
      <xdr:col>5</xdr:col>
      <xdr:colOff>409575</xdr:colOff>
      <xdr:row>107</xdr:row>
      <xdr:rowOff>83565</xdr:rowOff>
    </xdr:to>
    <xdr:sp macro="" textlink="">
      <xdr:nvSpPr>
        <xdr:cNvPr id="182" name="円/楕円 181"/>
        <xdr:cNvSpPr/>
      </xdr:nvSpPr>
      <xdr:spPr>
        <a:xfrm>
          <a:off x="3746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100092</xdr:rowOff>
    </xdr:from>
    <xdr:ext cx="405111" cy="259045"/>
    <xdr:sp macro="" textlink="">
      <xdr:nvSpPr>
        <xdr:cNvPr id="183" name="n_1mainValue【市民会館】&#10;有形固定資産減価償却率"/>
        <xdr:cNvSpPr txBox="1"/>
      </xdr:nvSpPr>
      <xdr:spPr>
        <a:xfrm>
          <a:off x="3582043" y="181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4" name="テキスト ボックス 19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5" name="直線コネクタ 19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6" name="テキスト ボックス 19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7" name="直線コネクタ 19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8" name="テキスト ボックス 19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9" name="直線コネクタ 19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00" name="テキスト ボックス 19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01" name="直線コネクタ 20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2" name="テキスト ボックス 20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3" name="直線コネクタ 2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4" name="テキスト ボックス 2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06" name="直線コネクタ 205"/>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07"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08" name="直線コネクタ 207"/>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09"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10" name="直線コネクタ 209"/>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11"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12" name="フローチャート : 判断 211"/>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13" name="フローチャート : 判断 212"/>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214"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5" name="テキスト ボックス 2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6" name="テキスト ボックス 2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7" name="テキスト ボックス 2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8" name="テキスト ボックス 2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9" name="テキスト ボックス 2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13970</xdr:rowOff>
    </xdr:from>
    <xdr:to>
      <xdr:col>14</xdr:col>
      <xdr:colOff>79375</xdr:colOff>
      <xdr:row>106</xdr:row>
      <xdr:rowOff>115570</xdr:rowOff>
    </xdr:to>
    <xdr:sp macro="" textlink="">
      <xdr:nvSpPr>
        <xdr:cNvPr id="220" name="円/楕円 219"/>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106697</xdr:rowOff>
    </xdr:from>
    <xdr:ext cx="469744" cy="259045"/>
    <xdr:sp macro="" textlink="">
      <xdr:nvSpPr>
        <xdr:cNvPr id="221" name="n_1mainValue【市民会館】&#10;一人当たり面積"/>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8" name="テキスト ボックス 2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9" name="直線コネクタ 2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50" name="テキスト ボックス 24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1" name="直線コネクタ 2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2" name="テキスト ボックス 2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3" name="直線コネクタ 2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4" name="テキスト ボックス 2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5" name="直線コネクタ 2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6" name="テキスト ボックス 2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7" name="直線コネクタ 2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8" name="テキスト ボックス 2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9" name="直線コネクタ 2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60" name="テキスト ボックス 25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2" name="テキスト ボックス 2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264" name="直線コネクタ 263"/>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265"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266" name="直線コネクタ 265"/>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267"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268" name="直線コネクタ 267"/>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269"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270" name="フローチャート : 判断 269"/>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271" name="フローチャート : 判断 270"/>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16708</xdr:rowOff>
    </xdr:from>
    <xdr:ext cx="405111" cy="259045"/>
    <xdr:sp macro="" textlink="">
      <xdr:nvSpPr>
        <xdr:cNvPr id="272"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168003</xdr:rowOff>
    </xdr:from>
    <xdr:to>
      <xdr:col>22</xdr:col>
      <xdr:colOff>415925</xdr:colOff>
      <xdr:row>63</xdr:row>
      <xdr:rowOff>98153</xdr:rowOff>
    </xdr:to>
    <xdr:sp macro="" textlink="">
      <xdr:nvSpPr>
        <xdr:cNvPr id="278" name="円/楕円 277"/>
        <xdr:cNvSpPr/>
      </xdr:nvSpPr>
      <xdr:spPr>
        <a:xfrm>
          <a:off x="1543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89280</xdr:rowOff>
    </xdr:from>
    <xdr:ext cx="405111" cy="259045"/>
    <xdr:sp macro="" textlink="">
      <xdr:nvSpPr>
        <xdr:cNvPr id="279" name="n_1mainValue【保健センター・保健所】&#10;有形固定資産減価償却率"/>
        <xdr:cNvSpPr txBox="1"/>
      </xdr:nvSpPr>
      <xdr:spPr>
        <a:xfrm>
          <a:off x="15266043"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90" name="直線コネクタ 2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91" name="テキスト ボックス 2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2" name="直線コネクタ 2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3" name="テキスト ボックス 2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4" name="直線コネクタ 2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5" name="テキスト ボックス 2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6" name="直線コネクタ 2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7" name="テキスト ボックス 2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8" name="直線コネクタ 2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9" name="テキスト ボックス 2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00" name="直線コネクタ 2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01" name="テキスト ボックス 3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2" name="直線コネクタ 3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3" name="テキスト ボックス 3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05" name="直線コネクタ 304"/>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06"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07" name="直線コネクタ 306"/>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08"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09" name="直線コネクタ 30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10"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11" name="フローチャート : 判断 310"/>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12" name="フローチャート : 判断 311"/>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145886</xdr:rowOff>
    </xdr:from>
    <xdr:ext cx="469744" cy="259045"/>
    <xdr:sp macro="" textlink="">
      <xdr:nvSpPr>
        <xdr:cNvPr id="313" name="n_1aveValue【保健センター・保健所】&#10;一人当たり面積"/>
        <xdr:cNvSpPr txBox="1"/>
      </xdr:nvSpPr>
      <xdr:spPr>
        <a:xfrm>
          <a:off x="21075727"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4" name="テキスト ボックス 3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5" name="テキスト ボックス 3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6" name="テキスト ボックス 3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7" name="テキスト ボックス 3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8" name="テキスト ボックス 3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60234</xdr:rowOff>
    </xdr:from>
    <xdr:to>
      <xdr:col>31</xdr:col>
      <xdr:colOff>85725</xdr:colOff>
      <xdr:row>62</xdr:row>
      <xdr:rowOff>161834</xdr:rowOff>
    </xdr:to>
    <xdr:sp macro="" textlink="">
      <xdr:nvSpPr>
        <xdr:cNvPr id="319" name="円/楕円 318"/>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6911</xdr:rowOff>
    </xdr:from>
    <xdr:ext cx="469744" cy="259045"/>
    <xdr:sp macro="" textlink="">
      <xdr:nvSpPr>
        <xdr:cNvPr id="320" name="n_1mainValue【保健センター・保健所】&#10;一人当たり面積"/>
        <xdr:cNvSpPr txBox="1"/>
      </xdr:nvSpPr>
      <xdr:spPr>
        <a:xfrm>
          <a:off x="21075727" y="104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9" name="テキスト ボックス 3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0" name="直線コネクタ 3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1" name="テキスト ボックス 3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2" name="直線コネクタ 3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3" name="テキスト ボックス 3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4" name="直線コネクタ 3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5" name="テキスト ボックス 3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6" name="直線コネクタ 3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7" name="テキスト ボックス 3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8" name="直線コネクタ 3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9" name="テキスト ボックス 3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40" name="直線コネクタ 3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1" name="テキスト ボックス 3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2" name="直線コネクタ 3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3" name="テキスト ボックス 3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41911</xdr:rowOff>
    </xdr:from>
    <xdr:to>
      <xdr:col>23</xdr:col>
      <xdr:colOff>516889</xdr:colOff>
      <xdr:row>84</xdr:row>
      <xdr:rowOff>161925</xdr:rowOff>
    </xdr:to>
    <xdr:cxnSp macro="">
      <xdr:nvCxnSpPr>
        <xdr:cNvPr id="345" name="直線コネクタ 344"/>
        <xdr:cNvCxnSpPr/>
      </xdr:nvCxnSpPr>
      <xdr:spPr>
        <a:xfrm flipV="1">
          <a:off x="16318864" y="134150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165752</xdr:rowOff>
    </xdr:from>
    <xdr:ext cx="405111" cy="259045"/>
    <xdr:sp macro="" textlink="">
      <xdr:nvSpPr>
        <xdr:cNvPr id="346" name="【消防施設】&#10;有形固定資産減価償却率最小値テキスト"/>
        <xdr:cNvSpPr txBox="1"/>
      </xdr:nvSpPr>
      <xdr:spPr>
        <a:xfrm>
          <a:off x="164084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84</xdr:row>
      <xdr:rowOff>161925</xdr:rowOff>
    </xdr:from>
    <xdr:to>
      <xdr:col>23</xdr:col>
      <xdr:colOff>606425</xdr:colOff>
      <xdr:row>84</xdr:row>
      <xdr:rowOff>161925</xdr:rowOff>
    </xdr:to>
    <xdr:cxnSp macro="">
      <xdr:nvCxnSpPr>
        <xdr:cNvPr id="347" name="直線コネクタ 346"/>
        <xdr:cNvCxnSpPr/>
      </xdr:nvCxnSpPr>
      <xdr:spPr>
        <a:xfrm>
          <a:off x="16230600" y="1456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160038</xdr:rowOff>
    </xdr:from>
    <xdr:ext cx="405111" cy="259045"/>
    <xdr:sp macro="" textlink="">
      <xdr:nvSpPr>
        <xdr:cNvPr id="348" name="【消防施設】&#10;有形固定資産減価償却率最大値テキスト"/>
        <xdr:cNvSpPr txBox="1"/>
      </xdr:nvSpPr>
      <xdr:spPr>
        <a:xfrm>
          <a:off x="16408400"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41911</xdr:rowOff>
    </xdr:from>
    <xdr:to>
      <xdr:col>23</xdr:col>
      <xdr:colOff>606425</xdr:colOff>
      <xdr:row>78</xdr:row>
      <xdr:rowOff>41911</xdr:rowOff>
    </xdr:to>
    <xdr:cxnSp macro="">
      <xdr:nvCxnSpPr>
        <xdr:cNvPr id="349" name="直線コネクタ 348"/>
        <xdr:cNvCxnSpPr/>
      </xdr:nvCxnSpPr>
      <xdr:spPr>
        <a:xfrm>
          <a:off x="16230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11447</xdr:rowOff>
    </xdr:from>
    <xdr:ext cx="405111" cy="259045"/>
    <xdr:sp macro="" textlink="">
      <xdr:nvSpPr>
        <xdr:cNvPr id="350" name="【消防施設】&#10;有形固定資産減価償却率平均値テキスト"/>
        <xdr:cNvSpPr txBox="1"/>
      </xdr:nvSpPr>
      <xdr:spPr>
        <a:xfrm>
          <a:off x="16408400" y="1389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33020</xdr:rowOff>
    </xdr:from>
    <xdr:to>
      <xdr:col>23</xdr:col>
      <xdr:colOff>568325</xdr:colOff>
      <xdr:row>81</xdr:row>
      <xdr:rowOff>134620</xdr:rowOff>
    </xdr:to>
    <xdr:sp macro="" textlink="">
      <xdr:nvSpPr>
        <xdr:cNvPr id="351" name="フローチャート : 判断 350"/>
        <xdr:cNvSpPr/>
      </xdr:nvSpPr>
      <xdr:spPr>
        <a:xfrm>
          <a:off x="162687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168275</xdr:rowOff>
    </xdr:from>
    <xdr:to>
      <xdr:col>22</xdr:col>
      <xdr:colOff>415925</xdr:colOff>
      <xdr:row>82</xdr:row>
      <xdr:rowOff>98425</xdr:rowOff>
    </xdr:to>
    <xdr:sp macro="" textlink="">
      <xdr:nvSpPr>
        <xdr:cNvPr id="352" name="フローチャート : 判断 351"/>
        <xdr:cNvSpPr/>
      </xdr:nvSpPr>
      <xdr:spPr>
        <a:xfrm>
          <a:off x="15430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114952</xdr:rowOff>
    </xdr:from>
    <xdr:ext cx="405111" cy="259045"/>
    <xdr:sp macro="" textlink="">
      <xdr:nvSpPr>
        <xdr:cNvPr id="353" name="n_1aveValue【消防施設】&#10;有形固定資産減価償却率"/>
        <xdr:cNvSpPr txBox="1"/>
      </xdr:nvSpPr>
      <xdr:spPr>
        <a:xfrm>
          <a:off x="15266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4" name="テキスト ボックス 3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5" name="テキスト ボックス 3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6" name="テキスト ボックス 3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7" name="テキスト ボックス 3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8" name="テキスト ボックス 3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2539</xdr:rowOff>
    </xdr:from>
    <xdr:to>
      <xdr:col>22</xdr:col>
      <xdr:colOff>415925</xdr:colOff>
      <xdr:row>85</xdr:row>
      <xdr:rowOff>104139</xdr:rowOff>
    </xdr:to>
    <xdr:sp macro="" textlink="">
      <xdr:nvSpPr>
        <xdr:cNvPr id="359" name="円/楕円 358"/>
        <xdr:cNvSpPr/>
      </xdr:nvSpPr>
      <xdr:spPr>
        <a:xfrm>
          <a:off x="1543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95266</xdr:rowOff>
    </xdr:from>
    <xdr:ext cx="405111" cy="259045"/>
    <xdr:sp macro="" textlink="">
      <xdr:nvSpPr>
        <xdr:cNvPr id="360" name="n_1mainValue【消防施設】&#10;有形固定資産減価償却率"/>
        <xdr:cNvSpPr txBox="1"/>
      </xdr:nvSpPr>
      <xdr:spPr>
        <a:xfrm>
          <a:off x="15266043"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1" name="正方形/長方形 3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2" name="正方形/長方形 3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3" name="正方形/長方形 3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4" name="正方形/長方形 3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5" name="正方形/長方形 3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6" name="正方形/長方形 3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7" name="正方形/長方形 3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8" name="正方形/長方形 3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9" name="テキスト ボックス 3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0" name="直線コネクタ 3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71" name="直線コネクタ 3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72" name="テキスト ボックス 3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3" name="直線コネクタ 3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4" name="テキスト ボックス 3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5" name="直線コネクタ 3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6" name="テキスト ボックス 3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7" name="直線コネクタ 3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8" name="テキスト ボックス 3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82" name="直線コネクタ 381"/>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83"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84" name="直線コネクタ 383"/>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5"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6" name="直線コネクタ 38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87"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88" name="フローチャート : 判断 387"/>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389" name="フローチャート : 判断 38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390"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5587</xdr:rowOff>
    </xdr:from>
    <xdr:to>
      <xdr:col>31</xdr:col>
      <xdr:colOff>85725</xdr:colOff>
      <xdr:row>84</xdr:row>
      <xdr:rowOff>107187</xdr:rowOff>
    </xdr:to>
    <xdr:sp macro="" textlink="">
      <xdr:nvSpPr>
        <xdr:cNvPr id="396" name="円/楕円 395"/>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98314</xdr:rowOff>
    </xdr:from>
    <xdr:ext cx="469744" cy="259045"/>
    <xdr:sp macro="" textlink="">
      <xdr:nvSpPr>
        <xdr:cNvPr id="397" name="n_1main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8" name="テキスト ボックス 4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9" name="直線コネクタ 4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0" name="テキスト ボックス 4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1" name="直線コネクタ 4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2" name="テキスト ボックス 4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3" name="直線コネクタ 4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4" name="テキスト ボックス 4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5" name="直線コネクタ 4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6" name="テキスト ボックス 4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20" name="直線コネクタ 419"/>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21"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22" name="直線コネクタ 42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23"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4" name="直線コネクタ 4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25"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26" name="フローチャート : 判断 425"/>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27" name="フローチャート : 判断 426"/>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148099</xdr:rowOff>
    </xdr:from>
    <xdr:ext cx="405111" cy="259045"/>
    <xdr:sp macro="" textlink="">
      <xdr:nvSpPr>
        <xdr:cNvPr id="428"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32258</xdr:rowOff>
    </xdr:from>
    <xdr:to>
      <xdr:col>22</xdr:col>
      <xdr:colOff>415925</xdr:colOff>
      <xdr:row>106</xdr:row>
      <xdr:rowOff>133858</xdr:rowOff>
    </xdr:to>
    <xdr:sp macro="" textlink="">
      <xdr:nvSpPr>
        <xdr:cNvPr id="434" name="円/楕円 433"/>
        <xdr:cNvSpPr/>
      </xdr:nvSpPr>
      <xdr:spPr>
        <a:xfrm>
          <a:off x="1543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124985</xdr:rowOff>
    </xdr:from>
    <xdr:ext cx="405111" cy="259045"/>
    <xdr:sp macro="" textlink="">
      <xdr:nvSpPr>
        <xdr:cNvPr id="435" name="n_1mainValue【庁舎】&#10;有形固定資産減価償却率"/>
        <xdr:cNvSpPr txBox="1"/>
      </xdr:nvSpPr>
      <xdr:spPr>
        <a:xfrm>
          <a:off x="15266043"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6" name="テキスト ボックス 4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60" name="直線コネクタ 459"/>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61"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62" name="直線コネクタ 461"/>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63"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64" name="直線コネクタ 463"/>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65"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66" name="フローチャート : 判断 465"/>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67" name="フローチャート : 判断 466"/>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68"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113030</xdr:rowOff>
    </xdr:from>
    <xdr:to>
      <xdr:col>31</xdr:col>
      <xdr:colOff>85725</xdr:colOff>
      <xdr:row>107</xdr:row>
      <xdr:rowOff>43180</xdr:rowOff>
    </xdr:to>
    <xdr:sp macro="" textlink="">
      <xdr:nvSpPr>
        <xdr:cNvPr id="474" name="円/楕円 473"/>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34307</xdr:rowOff>
    </xdr:from>
    <xdr:ext cx="469744" cy="259045"/>
    <xdr:sp macro="" textlink="">
      <xdr:nvSpPr>
        <xdr:cNvPr id="475" name="n_1main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有形固定資産減価償却率については、全般的に類似団体内平均値と近しい数値となっている。消防施設については平成</a:t>
          </a:r>
          <a:r>
            <a:rPr kumimoji="1" lang="en-US" altLang="ja-JP" sz="1300">
              <a:latin typeface="+mn-ea"/>
              <a:ea typeface="+mn-ea"/>
            </a:rPr>
            <a:t>10</a:t>
          </a:r>
          <a:r>
            <a:rPr kumimoji="1" lang="ja-JP" altLang="en-US" sz="1300">
              <a:latin typeface="+mn-ea"/>
              <a:ea typeface="+mn-ea"/>
            </a:rPr>
            <a:t>年代前半に分署を新築したため、平均値より比較的低い数値となっている。対照的に市民会館については、平成５年に新築され、大規模改修等が実施されていないことから、数値が平均値を上回っているものの、今後、</a:t>
          </a:r>
          <a:r>
            <a:rPr kumimoji="1" lang="en-US" altLang="ja-JP" sz="1300">
              <a:latin typeface="+mn-ea"/>
              <a:ea typeface="+mn-ea"/>
            </a:rPr>
            <a:t>ESCO</a:t>
          </a:r>
          <a:r>
            <a:rPr kumimoji="1" lang="ja-JP" altLang="en-US" sz="1300">
              <a:latin typeface="+mn-ea"/>
              <a:ea typeface="+mn-ea"/>
            </a:rPr>
            <a:t>事業の導入や大規模改修を実施していくことから、数値は減少すると見込まれる。</a:t>
          </a:r>
          <a:endParaRPr kumimoji="1" lang="en-US" altLang="ja-JP" sz="1300">
            <a:latin typeface="+mn-ea"/>
            <a:ea typeface="+mn-ea"/>
          </a:endParaRPr>
        </a:p>
        <a:p>
          <a:r>
            <a:rPr kumimoji="1" lang="ja-JP" altLang="en-US" sz="1300">
              <a:latin typeface="+mn-ea"/>
              <a:ea typeface="+mn-ea"/>
            </a:rPr>
            <a:t>一人当たり面積については、全般的に類似団体内平均値と近しい数字となっているが、今後は村の重要課題でもある人口減少により、数値が上昇する見込である。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42.59</a:t>
          </a:r>
          <a:r>
            <a:rPr kumimoji="1" lang="ja-JP" altLang="en-US" sz="1300">
              <a:latin typeface="ＭＳ Ｐゴシック"/>
            </a:rPr>
            <a:t>％）に加え、村内に主要な産業が無く大きな企業が少ないことから、財政基盤が弱く、類似団体の平均を下回る。</a:t>
          </a:r>
          <a:endParaRPr kumimoji="1" lang="en-US" altLang="ja-JP" sz="1300">
            <a:latin typeface="ＭＳ Ｐゴシック"/>
          </a:endParaRPr>
        </a:p>
        <a:p>
          <a:r>
            <a:rPr kumimoji="1" lang="ja-JP" altLang="en-US" sz="1300">
              <a:latin typeface="ＭＳ Ｐゴシック"/>
            </a:rPr>
            <a:t>　そのため、村税の徴収率向上をはじめとする自主財源の確保に努めるほか、組織機構や定員管理の見直し、事業の整理と合理化など行政の効率化に取り組むことにより財政の健全化を図る。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95250</xdr:rowOff>
    </xdr:to>
    <xdr:cxnSp macro="">
      <xdr:nvCxnSpPr>
        <xdr:cNvPr id="78" name="直線コネクタ 77"/>
        <xdr:cNvCxnSpPr/>
      </xdr:nvCxnSpPr>
      <xdr:spPr>
        <a:xfrm>
          <a:off x="1447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地方交付税の増加や、過疎対策事業債の発行などにより、数値が改善し、類似団体の平均を上回っている。</a:t>
          </a:r>
          <a:endParaRPr kumimoji="1" lang="en-US" altLang="ja-JP" sz="1300">
            <a:latin typeface="ＭＳ Ｐゴシック"/>
          </a:endParaRPr>
        </a:p>
        <a:p>
          <a:r>
            <a:rPr kumimoji="1" lang="ja-JP" altLang="en-US" sz="1300">
              <a:latin typeface="ＭＳ Ｐゴシック"/>
            </a:rPr>
            <a:t>　しかしながら、地方交付税の動向については不透明であることから、組織機構や定員管理の徹底、事業の整理と合理化など行政の効率化への取り組みを通じて経常経費の削減に努める。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19262</xdr:rowOff>
    </xdr:to>
    <xdr:cxnSp macro="">
      <xdr:nvCxnSpPr>
        <xdr:cNvPr id="132" name="直線コネクタ 131"/>
        <xdr:cNvCxnSpPr/>
      </xdr:nvCxnSpPr>
      <xdr:spPr>
        <a:xfrm>
          <a:off x="4114800" y="109759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19262</xdr:rowOff>
    </xdr:to>
    <xdr:cxnSp macro="">
      <xdr:nvCxnSpPr>
        <xdr:cNvPr id="135" name="直線コネクタ 134"/>
        <xdr:cNvCxnSpPr/>
      </xdr:nvCxnSpPr>
      <xdr:spPr>
        <a:xfrm flipV="1">
          <a:off x="3225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64</xdr:row>
      <xdr:rowOff>131869</xdr:rowOff>
    </xdr:to>
    <xdr:cxnSp macro="">
      <xdr:nvCxnSpPr>
        <xdr:cNvPr id="138" name="直線コネクタ 137"/>
        <xdr:cNvCxnSpPr/>
      </xdr:nvCxnSpPr>
      <xdr:spPr>
        <a:xfrm flipV="1">
          <a:off x="2336800" y="1099206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65</xdr:row>
      <xdr:rowOff>161502</xdr:rowOff>
    </xdr:to>
    <xdr:cxnSp macro="">
      <xdr:nvCxnSpPr>
        <xdr:cNvPr id="141" name="直線コネクタ 140"/>
        <xdr:cNvCxnSpPr/>
      </xdr:nvCxnSpPr>
      <xdr:spPr>
        <a:xfrm flipV="1">
          <a:off x="1447800" y="1110466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1" name="円/楕円 150"/>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156439</xdr:rowOff>
    </xdr:from>
    <xdr:ext cx="762000" cy="259045"/>
    <xdr:sp macro="" textlink="">
      <xdr:nvSpPr>
        <xdr:cNvPr id="152" name="財政構造の弾力性該当値テキスト"/>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3" name="円/楕円 152"/>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54" name="テキスト ボックス 153"/>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5" name="円/楕円 154"/>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80239</xdr:rowOff>
    </xdr:from>
    <xdr:ext cx="762000" cy="259045"/>
    <xdr:sp macro="" textlink="">
      <xdr:nvSpPr>
        <xdr:cNvPr id="156" name="テキスト ボックス 155"/>
        <xdr:cNvSpPr txBox="1"/>
      </xdr:nvSpPr>
      <xdr:spPr>
        <a:xfrm>
          <a:off x="2844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7" name="円/楕円 156"/>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58" name="テキスト ボックス 157"/>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110702</xdr:rowOff>
    </xdr:from>
    <xdr:to>
      <xdr:col>2</xdr:col>
      <xdr:colOff>127000</xdr:colOff>
      <xdr:row>66</xdr:row>
      <xdr:rowOff>40852</xdr:rowOff>
    </xdr:to>
    <xdr:sp macro="" textlink="">
      <xdr:nvSpPr>
        <xdr:cNvPr id="159" name="円/楕円 158"/>
        <xdr:cNvSpPr/>
      </xdr:nvSpPr>
      <xdr:spPr>
        <a:xfrm>
          <a:off x="1397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25629</xdr:rowOff>
    </xdr:from>
    <xdr:ext cx="762000" cy="259045"/>
    <xdr:sp macro="" textlink="">
      <xdr:nvSpPr>
        <xdr:cNvPr id="160" name="テキスト ボックス 159"/>
        <xdr:cNvSpPr txBox="1"/>
      </xdr:nvSpPr>
      <xdr:spPr>
        <a:xfrm>
          <a:off x="1066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さな人口規模に加え、人口減少が進む状況下では、人口１人当たりのコストは高くなる傾向にあるが、定員管理や事務事業の見直し、指定管理者制度の導入など効率化によるコスト削減を進めてきたことにより、類似団体の平均とほぼ同じ水準で推移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33046</xdr:rowOff>
    </xdr:from>
    <xdr:to>
      <xdr:col>7</xdr:col>
      <xdr:colOff>152400</xdr:colOff>
      <xdr:row>83</xdr:row>
      <xdr:rowOff>153997</xdr:rowOff>
    </xdr:to>
    <xdr:cxnSp macro="">
      <xdr:nvCxnSpPr>
        <xdr:cNvPr id="195" name="直線コネクタ 194"/>
        <xdr:cNvCxnSpPr/>
      </xdr:nvCxnSpPr>
      <xdr:spPr>
        <a:xfrm>
          <a:off x="4114800" y="14263396"/>
          <a:ext cx="838200" cy="1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98537</xdr:rowOff>
    </xdr:from>
    <xdr:to>
      <xdr:col>6</xdr:col>
      <xdr:colOff>0</xdr:colOff>
      <xdr:row>83</xdr:row>
      <xdr:rowOff>33046</xdr:rowOff>
    </xdr:to>
    <xdr:cxnSp macro="">
      <xdr:nvCxnSpPr>
        <xdr:cNvPr id="198" name="直線コネクタ 197"/>
        <xdr:cNvCxnSpPr/>
      </xdr:nvCxnSpPr>
      <xdr:spPr>
        <a:xfrm>
          <a:off x="3225800" y="14157437"/>
          <a:ext cx="889000" cy="10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51073</xdr:rowOff>
    </xdr:from>
    <xdr:to>
      <xdr:col>4</xdr:col>
      <xdr:colOff>482600</xdr:colOff>
      <xdr:row>82</xdr:row>
      <xdr:rowOff>98537</xdr:rowOff>
    </xdr:to>
    <xdr:cxnSp macro="">
      <xdr:nvCxnSpPr>
        <xdr:cNvPr id="201" name="直線コネクタ 200"/>
        <xdr:cNvCxnSpPr/>
      </xdr:nvCxnSpPr>
      <xdr:spPr>
        <a:xfrm>
          <a:off x="2336800" y="14109973"/>
          <a:ext cx="889000" cy="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51073</xdr:rowOff>
    </xdr:from>
    <xdr:to>
      <xdr:col>3</xdr:col>
      <xdr:colOff>279400</xdr:colOff>
      <xdr:row>82</xdr:row>
      <xdr:rowOff>52685</xdr:rowOff>
    </xdr:to>
    <xdr:cxnSp macro="">
      <xdr:nvCxnSpPr>
        <xdr:cNvPr id="204" name="直線コネクタ 203"/>
        <xdr:cNvCxnSpPr/>
      </xdr:nvCxnSpPr>
      <xdr:spPr>
        <a:xfrm flipV="1">
          <a:off x="1447800" y="14109973"/>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103197</xdr:rowOff>
    </xdr:from>
    <xdr:to>
      <xdr:col>7</xdr:col>
      <xdr:colOff>203200</xdr:colOff>
      <xdr:row>84</xdr:row>
      <xdr:rowOff>33347</xdr:rowOff>
    </xdr:to>
    <xdr:sp macro="" textlink="">
      <xdr:nvSpPr>
        <xdr:cNvPr id="214" name="円/楕円 213"/>
        <xdr:cNvSpPr/>
      </xdr:nvSpPr>
      <xdr:spPr>
        <a:xfrm>
          <a:off x="4902200" y="14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75274</xdr:rowOff>
    </xdr:from>
    <xdr:ext cx="762000" cy="259045"/>
    <xdr:sp macro="" textlink="">
      <xdr:nvSpPr>
        <xdr:cNvPr id="215" name="人件費・物件費等の状況該当値テキスト"/>
        <xdr:cNvSpPr txBox="1"/>
      </xdr:nvSpPr>
      <xdr:spPr>
        <a:xfrm>
          <a:off x="5041900" y="1430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245,134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153696</xdr:rowOff>
    </xdr:from>
    <xdr:to>
      <xdr:col>6</xdr:col>
      <xdr:colOff>50800</xdr:colOff>
      <xdr:row>83</xdr:row>
      <xdr:rowOff>83846</xdr:rowOff>
    </xdr:to>
    <xdr:sp macro="" textlink="">
      <xdr:nvSpPr>
        <xdr:cNvPr id="216" name="円/楕円 215"/>
        <xdr:cNvSpPr/>
      </xdr:nvSpPr>
      <xdr:spPr>
        <a:xfrm>
          <a:off x="4064000" y="14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94023</xdr:rowOff>
    </xdr:from>
    <xdr:ext cx="736600" cy="259045"/>
    <xdr:sp macro="" textlink="">
      <xdr:nvSpPr>
        <xdr:cNvPr id="217" name="テキスト ボックス 216"/>
        <xdr:cNvSpPr txBox="1"/>
      </xdr:nvSpPr>
      <xdr:spPr>
        <a:xfrm>
          <a:off x="3733800" y="1398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47737</xdr:rowOff>
    </xdr:from>
    <xdr:to>
      <xdr:col>4</xdr:col>
      <xdr:colOff>533400</xdr:colOff>
      <xdr:row>82</xdr:row>
      <xdr:rowOff>149337</xdr:rowOff>
    </xdr:to>
    <xdr:sp macro="" textlink="">
      <xdr:nvSpPr>
        <xdr:cNvPr id="218" name="円/楕円 217"/>
        <xdr:cNvSpPr/>
      </xdr:nvSpPr>
      <xdr:spPr>
        <a:xfrm>
          <a:off x="3175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159514</xdr:rowOff>
    </xdr:from>
    <xdr:ext cx="762000" cy="259045"/>
    <xdr:sp macro="" textlink="">
      <xdr:nvSpPr>
        <xdr:cNvPr id="219" name="テキスト ボックス 218"/>
        <xdr:cNvSpPr txBox="1"/>
      </xdr:nvSpPr>
      <xdr:spPr>
        <a:xfrm>
          <a:off x="2844800" y="138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273</xdr:rowOff>
    </xdr:from>
    <xdr:to>
      <xdr:col>3</xdr:col>
      <xdr:colOff>330200</xdr:colOff>
      <xdr:row>82</xdr:row>
      <xdr:rowOff>101873</xdr:rowOff>
    </xdr:to>
    <xdr:sp macro="" textlink="">
      <xdr:nvSpPr>
        <xdr:cNvPr id="220" name="円/楕円 219"/>
        <xdr:cNvSpPr/>
      </xdr:nvSpPr>
      <xdr:spPr>
        <a:xfrm>
          <a:off x="2286000" y="140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112050</xdr:rowOff>
    </xdr:from>
    <xdr:ext cx="762000" cy="259045"/>
    <xdr:sp macro="" textlink="">
      <xdr:nvSpPr>
        <xdr:cNvPr id="221" name="テキスト ボックス 220"/>
        <xdr:cNvSpPr txBox="1"/>
      </xdr:nvSpPr>
      <xdr:spPr>
        <a:xfrm>
          <a:off x="1955800" y="138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1885</xdr:rowOff>
    </xdr:from>
    <xdr:to>
      <xdr:col>2</xdr:col>
      <xdr:colOff>127000</xdr:colOff>
      <xdr:row>82</xdr:row>
      <xdr:rowOff>103485</xdr:rowOff>
    </xdr:to>
    <xdr:sp macro="" textlink="">
      <xdr:nvSpPr>
        <xdr:cNvPr id="222" name="円/楕円 221"/>
        <xdr:cNvSpPr/>
      </xdr:nvSpPr>
      <xdr:spPr>
        <a:xfrm>
          <a:off x="1397000" y="140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113662</xdr:rowOff>
    </xdr:from>
    <xdr:ext cx="762000" cy="259045"/>
    <xdr:sp macro="" textlink="">
      <xdr:nvSpPr>
        <xdr:cNvPr id="223" name="テキスト ボックス 222"/>
        <xdr:cNvSpPr txBox="1"/>
      </xdr:nvSpPr>
      <xdr:spPr>
        <a:xfrm>
          <a:off x="1066800" y="1382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むらづくり経営計画に基づき、特別職（村長・副村長</a:t>
          </a:r>
          <a:r>
            <a:rPr kumimoji="1" lang="en-US" altLang="ja-JP" sz="1300">
              <a:latin typeface="ＭＳ Ｐゴシック"/>
            </a:rPr>
            <a:t>20</a:t>
          </a:r>
          <a:r>
            <a:rPr kumimoji="1" lang="ja-JP" altLang="en-US" sz="1300">
              <a:latin typeface="ＭＳ Ｐゴシック"/>
            </a:rPr>
            <a:t>％、教育長</a:t>
          </a:r>
          <a:r>
            <a:rPr kumimoji="1" lang="en-US" altLang="ja-JP" sz="1300">
              <a:latin typeface="ＭＳ Ｐゴシック"/>
            </a:rPr>
            <a:t>10</a:t>
          </a:r>
          <a:r>
            <a:rPr kumimoji="1" lang="ja-JP" altLang="en-US" sz="1300">
              <a:latin typeface="ＭＳ Ｐゴシック"/>
            </a:rPr>
            <a:t>％）及び一般職（一律</a:t>
          </a:r>
          <a:r>
            <a:rPr kumimoji="1" lang="en-US" altLang="ja-JP" sz="1300">
              <a:latin typeface="ＭＳ Ｐゴシック"/>
            </a:rPr>
            <a:t>5</a:t>
          </a:r>
          <a:r>
            <a:rPr kumimoji="1" lang="ja-JP" altLang="en-US" sz="1300">
              <a:latin typeface="ＭＳ Ｐゴシック"/>
            </a:rPr>
            <a:t>％）の給与カットを平成</a:t>
          </a:r>
          <a:r>
            <a:rPr kumimoji="1" lang="en-US" altLang="ja-JP" sz="1300">
              <a:latin typeface="ＭＳ Ｐゴシック"/>
            </a:rPr>
            <a:t>24</a:t>
          </a:r>
          <a:r>
            <a:rPr kumimoji="1" lang="ja-JP" altLang="en-US" sz="1300">
              <a:latin typeface="ＭＳ Ｐゴシック"/>
            </a:rPr>
            <a:t>年度まで実施した。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年度の指数が</a:t>
          </a:r>
          <a:r>
            <a:rPr kumimoji="1" lang="en-US" altLang="ja-JP" sz="1300">
              <a:latin typeface="ＭＳ Ｐゴシック"/>
            </a:rPr>
            <a:t>100</a:t>
          </a:r>
          <a:r>
            <a:rPr kumimoji="1" lang="ja-JP" altLang="en-US" sz="1300">
              <a:latin typeface="ＭＳ Ｐゴシック"/>
            </a:rPr>
            <a:t>％を超えている理由は、国において東日本大震災による給与減額措置が実施されたことによるものである。</a:t>
          </a:r>
          <a:endParaRPr kumimoji="1" lang="en-US" altLang="ja-JP" sz="1300">
            <a:latin typeface="ＭＳ Ｐゴシック"/>
          </a:endParaRPr>
        </a:p>
        <a:p>
          <a:r>
            <a:rPr kumimoji="1" lang="ja-JP" altLang="en-US" sz="1300">
              <a:latin typeface="ＭＳ Ｐゴシック"/>
            </a:rPr>
            <a:t>　村の水準は類似団体の平均より高い水準で推移しており、その差は平成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4.4</a:t>
          </a:r>
          <a:r>
            <a:rPr kumimoji="1" lang="ja-JP" altLang="en-US" sz="1300">
              <a:latin typeface="ＭＳ Ｐゴシック"/>
            </a:rPr>
            <a:t>ポイントと前年度よりも差が開いており、人事院勧告等の動向を踏まえ、適正な給与水準の確保に努める。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87</xdr:row>
      <xdr:rowOff>34713</xdr:rowOff>
    </xdr:to>
    <xdr:cxnSp macro="">
      <xdr:nvCxnSpPr>
        <xdr:cNvPr id="257" name="直線コネクタ 256"/>
        <xdr:cNvCxnSpPr/>
      </xdr:nvCxnSpPr>
      <xdr:spPr>
        <a:xfrm>
          <a:off x="16179800" y="1474978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165946</xdr:rowOff>
    </xdr:to>
    <xdr:cxnSp macro="">
      <xdr:nvCxnSpPr>
        <xdr:cNvPr id="260" name="直線コネクタ 259"/>
        <xdr:cNvCxnSpPr/>
      </xdr:nvCxnSpPr>
      <xdr:spPr>
        <a:xfrm flipV="1">
          <a:off x="15290800" y="147497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86</xdr:row>
      <xdr:rowOff>165946</xdr:rowOff>
    </xdr:to>
    <xdr:cxnSp macro="">
      <xdr:nvCxnSpPr>
        <xdr:cNvPr id="263" name="直線コネクタ 262"/>
        <xdr:cNvCxnSpPr/>
      </xdr:nvCxnSpPr>
      <xdr:spPr>
        <a:xfrm>
          <a:off x="14401800" y="1484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90</xdr:row>
      <xdr:rowOff>2963</xdr:rowOff>
    </xdr:to>
    <xdr:cxnSp macro="">
      <xdr:nvCxnSpPr>
        <xdr:cNvPr id="266" name="直線コネクタ 265"/>
        <xdr:cNvCxnSpPr/>
      </xdr:nvCxnSpPr>
      <xdr:spPr>
        <a:xfrm flipV="1">
          <a:off x="13512800" y="1484630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155363</xdr:rowOff>
    </xdr:from>
    <xdr:to>
      <xdr:col>24</xdr:col>
      <xdr:colOff>609600</xdr:colOff>
      <xdr:row>87</xdr:row>
      <xdr:rowOff>85513</xdr:rowOff>
    </xdr:to>
    <xdr:sp macro="" textlink="">
      <xdr:nvSpPr>
        <xdr:cNvPr id="276" name="円/楕円 275"/>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127440</xdr:rowOff>
    </xdr:from>
    <xdr:ext cx="762000" cy="259045"/>
    <xdr:sp macro="" textlink="">
      <xdr:nvSpPr>
        <xdr:cNvPr id="277"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8" name="円/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9" name="テキスト ボックス 278"/>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0" name="円/楕円 279"/>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30073</xdr:rowOff>
    </xdr:from>
    <xdr:ext cx="762000" cy="259045"/>
    <xdr:sp macro="" textlink="">
      <xdr:nvSpPr>
        <xdr:cNvPr id="281" name="テキスト ボックス 280"/>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2" name="円/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4" name="円/楕円 283"/>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5" name="テキスト ボックス 284"/>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定員適正化計画に基づき職員数の抑制に取り組んできたことで、類似団体の平均より低い水準で推移している。</a:t>
          </a:r>
          <a:endParaRPr kumimoji="1" lang="en-US" altLang="ja-JP" sz="1300">
            <a:latin typeface="ＭＳ Ｐゴシック"/>
          </a:endParaRPr>
        </a:p>
        <a:p>
          <a:r>
            <a:rPr kumimoji="1" lang="ja-JP" altLang="en-US" sz="1300">
              <a:latin typeface="ＭＳ Ｐゴシック"/>
            </a:rPr>
            <a:t>　今後も計画に基づき、職員採用は退職による欠員への補充を必要最低限度とし、行政運営に必要な職員数の確保に努める。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60664</xdr:rowOff>
    </xdr:from>
    <xdr:to>
      <xdr:col>24</xdr:col>
      <xdr:colOff>558800</xdr:colOff>
      <xdr:row>61</xdr:row>
      <xdr:rowOff>110532</xdr:rowOff>
    </xdr:to>
    <xdr:cxnSp macro="">
      <xdr:nvCxnSpPr>
        <xdr:cNvPr id="320" name="直線コネクタ 319"/>
        <xdr:cNvCxnSpPr/>
      </xdr:nvCxnSpPr>
      <xdr:spPr>
        <a:xfrm>
          <a:off x="16179800" y="10519114"/>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60664</xdr:rowOff>
    </xdr:to>
    <xdr:cxnSp macro="">
      <xdr:nvCxnSpPr>
        <xdr:cNvPr id="323" name="直線コネクタ 322"/>
        <xdr:cNvCxnSpPr/>
      </xdr:nvCxnSpPr>
      <xdr:spPr>
        <a:xfrm>
          <a:off x="15290800" y="1049739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138811</xdr:rowOff>
    </xdr:from>
    <xdr:to>
      <xdr:col>22</xdr:col>
      <xdr:colOff>203200</xdr:colOff>
      <xdr:row>61</xdr:row>
      <xdr:rowOff>38946</xdr:rowOff>
    </xdr:to>
    <xdr:cxnSp macro="">
      <xdr:nvCxnSpPr>
        <xdr:cNvPr id="326" name="直線コネクタ 325"/>
        <xdr:cNvCxnSpPr/>
      </xdr:nvCxnSpPr>
      <xdr:spPr>
        <a:xfrm>
          <a:off x="14401800" y="10425811"/>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72051</xdr:rowOff>
    </xdr:from>
    <xdr:to>
      <xdr:col>21</xdr:col>
      <xdr:colOff>0</xdr:colOff>
      <xdr:row>60</xdr:row>
      <xdr:rowOff>138811</xdr:rowOff>
    </xdr:to>
    <xdr:cxnSp macro="">
      <xdr:nvCxnSpPr>
        <xdr:cNvPr id="329" name="直線コネクタ 328"/>
        <xdr:cNvCxnSpPr/>
      </xdr:nvCxnSpPr>
      <xdr:spPr>
        <a:xfrm>
          <a:off x="13512800" y="10359051"/>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59732</xdr:rowOff>
    </xdr:from>
    <xdr:to>
      <xdr:col>24</xdr:col>
      <xdr:colOff>609600</xdr:colOff>
      <xdr:row>61</xdr:row>
      <xdr:rowOff>161332</xdr:rowOff>
    </xdr:to>
    <xdr:sp macro="" textlink="">
      <xdr:nvSpPr>
        <xdr:cNvPr id="339" name="円/楕円 338"/>
        <xdr:cNvSpPr/>
      </xdr:nvSpPr>
      <xdr:spPr>
        <a:xfrm>
          <a:off x="169672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76259</xdr:rowOff>
    </xdr:from>
    <xdr:ext cx="762000" cy="259045"/>
    <xdr:sp macro="" textlink="">
      <xdr:nvSpPr>
        <xdr:cNvPr id="340" name="定員管理の状況該当値テキスト"/>
        <xdr:cNvSpPr txBox="1"/>
      </xdr:nvSpPr>
      <xdr:spPr>
        <a:xfrm>
          <a:off x="17106900" y="103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9864</xdr:rowOff>
    </xdr:from>
    <xdr:to>
      <xdr:col>23</xdr:col>
      <xdr:colOff>457200</xdr:colOff>
      <xdr:row>61</xdr:row>
      <xdr:rowOff>111464</xdr:rowOff>
    </xdr:to>
    <xdr:sp macro="" textlink="">
      <xdr:nvSpPr>
        <xdr:cNvPr id="341" name="円/楕円 340"/>
        <xdr:cNvSpPr/>
      </xdr:nvSpPr>
      <xdr:spPr>
        <a:xfrm>
          <a:off x="16129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121641</xdr:rowOff>
    </xdr:from>
    <xdr:ext cx="736600" cy="259045"/>
    <xdr:sp macro="" textlink="">
      <xdr:nvSpPr>
        <xdr:cNvPr id="342" name="テキスト ボックス 341"/>
        <xdr:cNvSpPr txBox="1"/>
      </xdr:nvSpPr>
      <xdr:spPr>
        <a:xfrm>
          <a:off x="15798800" y="1023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3" name="円/楕円 342"/>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44" name="テキスト ボックス 343"/>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88011</xdr:rowOff>
    </xdr:from>
    <xdr:to>
      <xdr:col>21</xdr:col>
      <xdr:colOff>50800</xdr:colOff>
      <xdr:row>61</xdr:row>
      <xdr:rowOff>18161</xdr:rowOff>
    </xdr:to>
    <xdr:sp macro="" textlink="">
      <xdr:nvSpPr>
        <xdr:cNvPr id="345" name="円/楕円 344"/>
        <xdr:cNvSpPr/>
      </xdr:nvSpPr>
      <xdr:spPr>
        <a:xfrm>
          <a:off x="14351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28338</xdr:rowOff>
    </xdr:from>
    <xdr:ext cx="762000" cy="259045"/>
    <xdr:sp macro="" textlink="">
      <xdr:nvSpPr>
        <xdr:cNvPr id="346" name="テキスト ボックス 345"/>
        <xdr:cNvSpPr txBox="1"/>
      </xdr:nvSpPr>
      <xdr:spPr>
        <a:xfrm>
          <a:off x="14020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21251</xdr:rowOff>
    </xdr:from>
    <xdr:to>
      <xdr:col>19</xdr:col>
      <xdr:colOff>533400</xdr:colOff>
      <xdr:row>60</xdr:row>
      <xdr:rowOff>122851</xdr:rowOff>
    </xdr:to>
    <xdr:sp macro="" textlink="">
      <xdr:nvSpPr>
        <xdr:cNvPr id="347" name="円/楕円 346"/>
        <xdr:cNvSpPr/>
      </xdr:nvSpPr>
      <xdr:spPr>
        <a:xfrm>
          <a:off x="134620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133028</xdr:rowOff>
    </xdr:from>
    <xdr:ext cx="762000" cy="259045"/>
    <xdr:sp macro="" textlink="">
      <xdr:nvSpPr>
        <xdr:cNvPr id="348" name="テキスト ボックス 347"/>
        <xdr:cNvSpPr txBox="1"/>
      </xdr:nvSpPr>
      <xdr:spPr>
        <a:xfrm>
          <a:off x="13131800" y="1007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投資的な事業を抑制し、地方債の発行を控えてきたことで、地方債の償還が進み、数値は年々改善し、類似団体の平均に近づいてきている。</a:t>
          </a:r>
          <a:endParaRPr kumimoji="1" lang="en-US" altLang="ja-JP" sz="1300">
            <a:latin typeface="ＭＳ Ｐゴシック"/>
          </a:endParaRPr>
        </a:p>
        <a:p>
          <a:r>
            <a:rPr kumimoji="1" lang="ja-JP" altLang="en-US" sz="1300">
              <a:latin typeface="ＭＳ Ｐゴシック"/>
            </a:rPr>
            <a:t>　一方で、平成</a:t>
          </a:r>
          <a:r>
            <a:rPr kumimoji="1" lang="en-US" altLang="ja-JP" sz="1300">
              <a:latin typeface="ＭＳ Ｐゴシック"/>
            </a:rPr>
            <a:t>26</a:t>
          </a:r>
          <a:r>
            <a:rPr kumimoji="1" lang="ja-JP" altLang="en-US" sz="1300">
              <a:latin typeface="ＭＳ Ｐゴシック"/>
            </a:rPr>
            <a:t>年度に過疎地域の公示を受けたことで、国からの財政措置がある過疎対策事業債が発行可能となったが、起債に頼り過ぎることのないよう健全な財政運営に努める。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79163</xdr:rowOff>
    </xdr:to>
    <xdr:cxnSp macro="">
      <xdr:nvCxnSpPr>
        <xdr:cNvPr id="377" name="直線コネクタ 376"/>
        <xdr:cNvCxnSpPr/>
      </xdr:nvCxnSpPr>
      <xdr:spPr>
        <a:xfrm flipV="1">
          <a:off x="17018000" y="6269143"/>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8"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9" name="直線コネクタ 378"/>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80"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81" name="直線コネクタ 380"/>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35983</xdr:rowOff>
    </xdr:to>
    <xdr:cxnSp macro="">
      <xdr:nvCxnSpPr>
        <xdr:cNvPr id="382" name="直線コネクタ 381"/>
        <xdr:cNvCxnSpPr/>
      </xdr:nvCxnSpPr>
      <xdr:spPr>
        <a:xfrm flipV="1">
          <a:off x="16179800" y="70010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4" name="フローチャート : 判断 38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42</xdr:row>
      <xdr:rowOff>33444</xdr:rowOff>
    </xdr:to>
    <xdr:cxnSp macro="">
      <xdr:nvCxnSpPr>
        <xdr:cNvPr id="385" name="直線コネクタ 384"/>
        <xdr:cNvCxnSpPr/>
      </xdr:nvCxnSpPr>
      <xdr:spPr>
        <a:xfrm flipV="1">
          <a:off x="15290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143087</xdr:rowOff>
    </xdr:from>
    <xdr:to>
      <xdr:col>23</xdr:col>
      <xdr:colOff>457200</xdr:colOff>
      <xdr:row>40</xdr:row>
      <xdr:rowOff>73237</xdr:rowOff>
    </xdr:to>
    <xdr:sp macro="" textlink="">
      <xdr:nvSpPr>
        <xdr:cNvPr id="386" name="フローチャート : 判断 385"/>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387" name="テキスト ボックス 386"/>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43</xdr:row>
      <xdr:rowOff>38946</xdr:rowOff>
    </xdr:to>
    <xdr:cxnSp macro="">
      <xdr:nvCxnSpPr>
        <xdr:cNvPr id="388" name="直線コネクタ 387"/>
        <xdr:cNvCxnSpPr/>
      </xdr:nvCxnSpPr>
      <xdr:spPr>
        <a:xfrm flipV="1">
          <a:off x="14401800" y="72343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9" name="フローチャート :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44</xdr:row>
      <xdr:rowOff>44450</xdr:rowOff>
    </xdr:to>
    <xdr:cxnSp macro="">
      <xdr:nvCxnSpPr>
        <xdr:cNvPr id="391" name="直線コネクタ 390"/>
        <xdr:cNvCxnSpPr/>
      </xdr:nvCxnSpPr>
      <xdr:spPr>
        <a:xfrm flipV="1">
          <a:off x="13512800" y="74112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116417</xdr:rowOff>
    </xdr:from>
    <xdr:to>
      <xdr:col>21</xdr:col>
      <xdr:colOff>50800</xdr:colOff>
      <xdr:row>41</xdr:row>
      <xdr:rowOff>46567</xdr:rowOff>
    </xdr:to>
    <xdr:sp macro="" textlink="">
      <xdr:nvSpPr>
        <xdr:cNvPr id="392" name="フローチャート : 判断 391"/>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3" name="テキスト ボックス 392"/>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94" name="フローチャート : 判断 393"/>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5" name="テキスト ボックス 39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401" name="円/楕円 400"/>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64364</xdr:rowOff>
    </xdr:from>
    <xdr:ext cx="762000" cy="259045"/>
    <xdr:sp macro="" textlink="">
      <xdr:nvSpPr>
        <xdr:cNvPr id="402"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4" name="テキスト ボックス 403"/>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5" name="円/楕円 404"/>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6" name="テキスト ボックス 405"/>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07" name="円/楕円 406"/>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08" name="テキスト ボックス 407"/>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9" name="円/楕円 408"/>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0" name="テキスト ボックス 409"/>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公共施設建設時の地方債償還が終了したことによる、地方債残高の減少、充当可能基金の増加などにより、数値は年々改善し、類似団体の平均より低い水準となった。</a:t>
          </a:r>
          <a:endParaRPr kumimoji="1" lang="en-US" altLang="ja-JP" sz="1300">
            <a:latin typeface="ＭＳ Ｐゴシック"/>
          </a:endParaRPr>
        </a:p>
        <a:p>
          <a:r>
            <a:rPr kumimoji="1" lang="ja-JP" altLang="en-US" sz="1300">
              <a:latin typeface="ＭＳ Ｐゴシック"/>
            </a:rPr>
            <a:t>　一方で平成</a:t>
          </a:r>
          <a:r>
            <a:rPr kumimoji="1" lang="en-US" altLang="ja-JP" sz="1300">
              <a:latin typeface="ＭＳ Ｐゴシック"/>
            </a:rPr>
            <a:t>26</a:t>
          </a:r>
          <a:r>
            <a:rPr kumimoji="1" lang="ja-JP" altLang="en-US" sz="1300">
              <a:latin typeface="ＭＳ Ｐゴシック"/>
            </a:rPr>
            <a:t>年度に過疎地域の公示を受けたことで、国からの財政措置がある過疎対策事業債が発行可能となったが、起債に頼り過ぎることのないよう健全の財政運営に努める。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93269</xdr:rowOff>
    </xdr:from>
    <xdr:to>
      <xdr:col>23</xdr:col>
      <xdr:colOff>406400</xdr:colOff>
      <xdr:row>15</xdr:row>
      <xdr:rowOff>50190</xdr:rowOff>
    </xdr:to>
    <xdr:cxnSp macro="">
      <xdr:nvCxnSpPr>
        <xdr:cNvPr id="442" name="直線コネクタ 441"/>
        <xdr:cNvCxnSpPr/>
      </xdr:nvCxnSpPr>
      <xdr:spPr>
        <a:xfrm flipV="1">
          <a:off x="15290800" y="2493569"/>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3"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4" name="フローチャート : 判断 443"/>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50190</xdr:rowOff>
    </xdr:from>
    <xdr:to>
      <xdr:col>22</xdr:col>
      <xdr:colOff>203200</xdr:colOff>
      <xdr:row>16</xdr:row>
      <xdr:rowOff>80467</xdr:rowOff>
    </xdr:to>
    <xdr:cxnSp macro="">
      <xdr:nvCxnSpPr>
        <xdr:cNvPr id="445" name="直線コネクタ 444"/>
        <xdr:cNvCxnSpPr/>
      </xdr:nvCxnSpPr>
      <xdr:spPr>
        <a:xfrm flipV="1">
          <a:off x="14401800" y="2621940"/>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47" name="テキスト ボックス 446"/>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80467</xdr:rowOff>
    </xdr:from>
    <xdr:to>
      <xdr:col>21</xdr:col>
      <xdr:colOff>0</xdr:colOff>
      <xdr:row>17</xdr:row>
      <xdr:rowOff>106883</xdr:rowOff>
    </xdr:to>
    <xdr:cxnSp macro="">
      <xdr:nvCxnSpPr>
        <xdr:cNvPr id="448" name="直線コネクタ 447"/>
        <xdr:cNvCxnSpPr/>
      </xdr:nvCxnSpPr>
      <xdr:spPr>
        <a:xfrm flipV="1">
          <a:off x="13512800" y="282366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49" name="フローチャート : 判断 448"/>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87698</xdr:rowOff>
    </xdr:from>
    <xdr:ext cx="762000" cy="259045"/>
    <xdr:sp macro="" textlink="">
      <xdr:nvSpPr>
        <xdr:cNvPr id="450" name="テキスト ボックス 449"/>
        <xdr:cNvSpPr txBox="1"/>
      </xdr:nvSpPr>
      <xdr:spPr>
        <a:xfrm>
          <a:off x="14909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1" name="フローチャート : 判断 450"/>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2" name="テキスト ボックス 451"/>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3" name="フローチャート : 判断 452"/>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4" name="テキスト ボックス 453"/>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42469</xdr:rowOff>
    </xdr:from>
    <xdr:to>
      <xdr:col>23</xdr:col>
      <xdr:colOff>457200</xdr:colOff>
      <xdr:row>14</xdr:row>
      <xdr:rowOff>144069</xdr:rowOff>
    </xdr:to>
    <xdr:sp macro="" textlink="">
      <xdr:nvSpPr>
        <xdr:cNvPr id="460" name="円/楕円 459"/>
        <xdr:cNvSpPr/>
      </xdr:nvSpPr>
      <xdr:spPr>
        <a:xfrm>
          <a:off x="16129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154246</xdr:rowOff>
    </xdr:from>
    <xdr:ext cx="736600" cy="259045"/>
    <xdr:sp macro="" textlink="">
      <xdr:nvSpPr>
        <xdr:cNvPr id="461" name="テキスト ボックス 460"/>
        <xdr:cNvSpPr txBox="1"/>
      </xdr:nvSpPr>
      <xdr:spPr>
        <a:xfrm>
          <a:off x="15798800" y="221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170840</xdr:rowOff>
    </xdr:from>
    <xdr:to>
      <xdr:col>22</xdr:col>
      <xdr:colOff>254000</xdr:colOff>
      <xdr:row>15</xdr:row>
      <xdr:rowOff>100990</xdr:rowOff>
    </xdr:to>
    <xdr:sp macro="" textlink="">
      <xdr:nvSpPr>
        <xdr:cNvPr id="462" name="円/楕円 461"/>
        <xdr:cNvSpPr/>
      </xdr:nvSpPr>
      <xdr:spPr>
        <a:xfrm>
          <a:off x="15240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111167</xdr:rowOff>
    </xdr:from>
    <xdr:ext cx="762000" cy="259045"/>
    <xdr:sp macro="" textlink="">
      <xdr:nvSpPr>
        <xdr:cNvPr id="463" name="テキスト ボックス 462"/>
        <xdr:cNvSpPr txBox="1"/>
      </xdr:nvSpPr>
      <xdr:spPr>
        <a:xfrm>
          <a:off x="14909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29667</xdr:rowOff>
    </xdr:from>
    <xdr:to>
      <xdr:col>21</xdr:col>
      <xdr:colOff>50800</xdr:colOff>
      <xdr:row>16</xdr:row>
      <xdr:rowOff>131267</xdr:rowOff>
    </xdr:to>
    <xdr:sp macro="" textlink="">
      <xdr:nvSpPr>
        <xdr:cNvPr id="464" name="円/楕円 463"/>
        <xdr:cNvSpPr/>
      </xdr:nvSpPr>
      <xdr:spPr>
        <a:xfrm>
          <a:off x="14351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116044</xdr:rowOff>
    </xdr:from>
    <xdr:ext cx="762000" cy="259045"/>
    <xdr:sp macro="" textlink="">
      <xdr:nvSpPr>
        <xdr:cNvPr id="465" name="テキスト ボックス 464"/>
        <xdr:cNvSpPr txBox="1"/>
      </xdr:nvSpPr>
      <xdr:spPr>
        <a:xfrm>
          <a:off x="14020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56083</xdr:rowOff>
    </xdr:from>
    <xdr:to>
      <xdr:col>19</xdr:col>
      <xdr:colOff>533400</xdr:colOff>
      <xdr:row>17</xdr:row>
      <xdr:rowOff>157683</xdr:rowOff>
    </xdr:to>
    <xdr:sp macro="" textlink="">
      <xdr:nvSpPr>
        <xdr:cNvPr id="466" name="円/楕円 465"/>
        <xdr:cNvSpPr/>
      </xdr:nvSpPr>
      <xdr:spPr>
        <a:xfrm>
          <a:off x="13462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142460</xdr:rowOff>
    </xdr:from>
    <xdr:ext cx="762000" cy="259045"/>
    <xdr:sp macro="" textlink="">
      <xdr:nvSpPr>
        <xdr:cNvPr id="467" name="テキスト ボックス 466"/>
        <xdr:cNvSpPr txBox="1"/>
      </xdr:nvSpPr>
      <xdr:spPr>
        <a:xfrm>
          <a:off x="13131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むらづくり経営計画に基づき、特別職（村長・副村長</a:t>
          </a:r>
          <a:r>
            <a:rPr kumimoji="1" lang="en-US" altLang="ja-JP" sz="1300">
              <a:latin typeface="ＭＳ Ｐゴシック"/>
            </a:rPr>
            <a:t>20</a:t>
          </a:r>
          <a:r>
            <a:rPr kumimoji="1" lang="ja-JP" altLang="en-US" sz="1300">
              <a:latin typeface="ＭＳ Ｐゴシック"/>
            </a:rPr>
            <a:t>％、教育長</a:t>
          </a:r>
          <a:r>
            <a:rPr kumimoji="1" lang="en-US" altLang="ja-JP" sz="1300">
              <a:latin typeface="ＭＳ Ｐゴシック"/>
            </a:rPr>
            <a:t>10</a:t>
          </a:r>
          <a:r>
            <a:rPr kumimoji="1" lang="ja-JP" altLang="en-US" sz="1300">
              <a:latin typeface="ＭＳ Ｐゴシック"/>
            </a:rPr>
            <a:t>％）及び一般職（一律</a:t>
          </a:r>
          <a:r>
            <a:rPr kumimoji="1" lang="en-US" altLang="ja-JP" sz="1300">
              <a:latin typeface="ＭＳ Ｐゴシック"/>
            </a:rPr>
            <a:t>5</a:t>
          </a:r>
          <a:r>
            <a:rPr kumimoji="1" lang="ja-JP" altLang="en-US" sz="1300">
              <a:latin typeface="ＭＳ Ｐゴシック"/>
            </a:rPr>
            <a:t>％）の給与カットを平成</a:t>
          </a:r>
          <a:r>
            <a:rPr kumimoji="1" lang="en-US" altLang="ja-JP" sz="1300">
              <a:latin typeface="ＭＳ Ｐゴシック"/>
            </a:rPr>
            <a:t>24</a:t>
          </a:r>
          <a:r>
            <a:rPr kumimoji="1" lang="ja-JP" altLang="en-US" sz="1300">
              <a:latin typeface="ＭＳ Ｐゴシック"/>
            </a:rPr>
            <a:t>年度まで実施してきたものの、類似団体の平均より高い水準で推移している。</a:t>
          </a:r>
          <a:endParaRPr kumimoji="1" lang="en-US" altLang="ja-JP" sz="1300">
            <a:latin typeface="ＭＳ Ｐゴシック"/>
          </a:endParaRPr>
        </a:p>
        <a:p>
          <a:r>
            <a:rPr kumimoji="1" lang="ja-JP" altLang="en-US" sz="1300">
              <a:latin typeface="ＭＳ Ｐゴシック"/>
            </a:rPr>
            <a:t>　しかしながら、人口千人当たりの職員数については類似団体の平均より少ない状況であり、引き続き適正な定員管理を行うとともに、事務委託へのシフトを進めるなど人件費抑制に努める。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115570</xdr:rowOff>
    </xdr:from>
    <xdr:to>
      <xdr:col>7</xdr:col>
      <xdr:colOff>15875</xdr:colOff>
      <xdr:row>39</xdr:row>
      <xdr:rowOff>153670</xdr:rowOff>
    </xdr:to>
    <xdr:cxnSp macro="">
      <xdr:nvCxnSpPr>
        <xdr:cNvPr id="66" name="直線コネクタ 65"/>
        <xdr:cNvCxnSpPr/>
      </xdr:nvCxnSpPr>
      <xdr:spPr>
        <a:xfrm flipV="1">
          <a:off x="3987800" y="6802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153670</xdr:rowOff>
    </xdr:to>
    <xdr:cxnSp macro="">
      <xdr:nvCxnSpPr>
        <xdr:cNvPr id="69" name="直線コネクタ 68"/>
        <xdr:cNvCxnSpPr/>
      </xdr:nvCxnSpPr>
      <xdr:spPr>
        <a:xfrm>
          <a:off x="3098800" y="6680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46990</xdr:rowOff>
    </xdr:to>
    <xdr:cxnSp macro="">
      <xdr:nvCxnSpPr>
        <xdr:cNvPr id="72" name="直線コネクタ 71"/>
        <xdr:cNvCxnSpPr/>
      </xdr:nvCxnSpPr>
      <xdr:spPr>
        <a:xfrm flipV="1">
          <a:off x="2209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168910</xdr:rowOff>
    </xdr:to>
    <xdr:cxnSp macro="">
      <xdr:nvCxnSpPr>
        <xdr:cNvPr id="75" name="直線コネクタ 74"/>
        <xdr:cNvCxnSpPr/>
      </xdr:nvCxnSpPr>
      <xdr:spPr>
        <a:xfrm flipV="1">
          <a:off x="1320800" y="6733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7" name="円/楕円 86"/>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8" name="テキスト ボックス 87"/>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118110</xdr:rowOff>
    </xdr:from>
    <xdr:to>
      <xdr:col>1</xdr:col>
      <xdr:colOff>676275</xdr:colOff>
      <xdr:row>40</xdr:row>
      <xdr:rowOff>48260</xdr:rowOff>
    </xdr:to>
    <xdr:sp macro="" textlink="">
      <xdr:nvSpPr>
        <xdr:cNvPr id="93" name="円/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の平均と比べて高い水準で推移しているが、これは常備消防をはじめとする職員人件費から事務委託へのシフトが多くの事務で進んでいることが要因として考えられる。</a:t>
          </a:r>
          <a:endParaRPr kumimoji="1" lang="en-US" altLang="ja-JP" sz="1300">
            <a:latin typeface="ＭＳ Ｐゴシック"/>
          </a:endParaRPr>
        </a:p>
        <a:p>
          <a:r>
            <a:rPr kumimoji="1" lang="ja-JP" altLang="en-US" sz="1300">
              <a:latin typeface="ＭＳ Ｐゴシック"/>
            </a:rPr>
            <a:t>　引き続き、事業の整理や合理化等を進めコスト削減に努める。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147574</xdr:rowOff>
    </xdr:from>
    <xdr:to>
      <xdr:col>24</xdr:col>
      <xdr:colOff>31750</xdr:colOff>
      <xdr:row>17</xdr:row>
      <xdr:rowOff>161290</xdr:rowOff>
    </xdr:to>
    <xdr:cxnSp macro="">
      <xdr:nvCxnSpPr>
        <xdr:cNvPr id="124" name="直線コネクタ 123"/>
        <xdr:cNvCxnSpPr/>
      </xdr:nvCxnSpPr>
      <xdr:spPr>
        <a:xfrm>
          <a:off x="15671800" y="3062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147574</xdr:rowOff>
    </xdr:from>
    <xdr:to>
      <xdr:col>22</xdr:col>
      <xdr:colOff>565150</xdr:colOff>
      <xdr:row>17</xdr:row>
      <xdr:rowOff>161290</xdr:rowOff>
    </xdr:to>
    <xdr:cxnSp macro="">
      <xdr:nvCxnSpPr>
        <xdr:cNvPr id="127" name="直線コネクタ 126"/>
        <xdr:cNvCxnSpPr/>
      </xdr:nvCxnSpPr>
      <xdr:spPr>
        <a:xfrm flipV="1">
          <a:off x="14782800" y="3062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76708</xdr:rowOff>
    </xdr:to>
    <xdr:cxnSp macro="">
      <xdr:nvCxnSpPr>
        <xdr:cNvPr id="130" name="直線コネクタ 129"/>
        <xdr:cNvCxnSpPr/>
      </xdr:nvCxnSpPr>
      <xdr:spPr>
        <a:xfrm flipV="1">
          <a:off x="13893800" y="30759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76708</xdr:rowOff>
    </xdr:to>
    <xdr:cxnSp macro="">
      <xdr:nvCxnSpPr>
        <xdr:cNvPr id="133" name="直線コネクタ 132"/>
        <xdr:cNvCxnSpPr/>
      </xdr:nvCxnSpPr>
      <xdr:spPr>
        <a:xfrm>
          <a:off x="13004800" y="3126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3" name="円/楕円 142"/>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4"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96774</xdr:rowOff>
    </xdr:from>
    <xdr:to>
      <xdr:col>22</xdr:col>
      <xdr:colOff>615950</xdr:colOff>
      <xdr:row>18</xdr:row>
      <xdr:rowOff>26924</xdr:rowOff>
    </xdr:to>
    <xdr:sp macro="" textlink="">
      <xdr:nvSpPr>
        <xdr:cNvPr id="145" name="円/楕円 144"/>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11701</xdr:rowOff>
    </xdr:from>
    <xdr:ext cx="736600" cy="259045"/>
    <xdr:sp macro="" textlink="">
      <xdr:nvSpPr>
        <xdr:cNvPr id="146" name="テキスト ボックス 145"/>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7" name="円/楕円 146"/>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8" name="テキスト ボックス 147"/>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25908</xdr:rowOff>
    </xdr:from>
    <xdr:to>
      <xdr:col>20</xdr:col>
      <xdr:colOff>209550</xdr:colOff>
      <xdr:row>18</xdr:row>
      <xdr:rowOff>127508</xdr:rowOff>
    </xdr:to>
    <xdr:sp macro="" textlink="">
      <xdr:nvSpPr>
        <xdr:cNvPr id="149" name="円/楕円 148"/>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112285</xdr:rowOff>
    </xdr:from>
    <xdr:ext cx="762000" cy="259045"/>
    <xdr:sp macro="" textlink="">
      <xdr:nvSpPr>
        <xdr:cNvPr id="150" name="テキスト ボックス 149"/>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160782</xdr:rowOff>
    </xdr:from>
    <xdr:to>
      <xdr:col>19</xdr:col>
      <xdr:colOff>6350</xdr:colOff>
      <xdr:row>18</xdr:row>
      <xdr:rowOff>90932</xdr:rowOff>
    </xdr:to>
    <xdr:sp macro="" textlink="">
      <xdr:nvSpPr>
        <xdr:cNvPr id="151" name="円/楕円 150"/>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75709</xdr:rowOff>
    </xdr:from>
    <xdr:ext cx="762000" cy="259045"/>
    <xdr:sp macro="" textlink="">
      <xdr:nvSpPr>
        <xdr:cNvPr id="152" name="テキスト ボックス 151"/>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扶助費に係る経常収支比率は、類似団体の平均より低い水準で推移しているが、高齢化の進展等により社会保障関係経費は今後も増加が見込まれることから、給付の適正化に一層取り組む必要がある。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55</xdr:row>
      <xdr:rowOff>69850</xdr:rowOff>
    </xdr:to>
    <xdr:cxnSp macro="">
      <xdr:nvCxnSpPr>
        <xdr:cNvPr id="185" name="直線コネクタ 184"/>
        <xdr:cNvCxnSpPr/>
      </xdr:nvCxnSpPr>
      <xdr:spPr>
        <a:xfrm>
          <a:off x="3987800" y="9309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69850</xdr:rowOff>
    </xdr:to>
    <xdr:cxnSp macro="">
      <xdr:nvCxnSpPr>
        <xdr:cNvPr id="188" name="直線コネクタ 187"/>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1" name="直線コネクタ 190"/>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4" name="直線コネクタ 193"/>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4" name="円/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6" name="円/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8" name="円/楕円 207"/>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9" name="テキスト ボックス 20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2" name="円/楕円 21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3" name="テキスト ボックス 21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その他に係る経常収支比率は、類似団体の平均とほぼ同じ水準で推移している。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145288</xdr:rowOff>
    </xdr:to>
    <xdr:cxnSp macro="">
      <xdr:nvCxnSpPr>
        <xdr:cNvPr id="243" name="直線コネクタ 242"/>
        <xdr:cNvCxnSpPr/>
      </xdr:nvCxnSpPr>
      <xdr:spPr>
        <a:xfrm flipV="1">
          <a:off x="15671800" y="9737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56</xdr:row>
      <xdr:rowOff>149860</xdr:rowOff>
    </xdr:to>
    <xdr:cxnSp macro="">
      <xdr:nvCxnSpPr>
        <xdr:cNvPr id="246" name="直線コネクタ 245"/>
        <xdr:cNvCxnSpPr/>
      </xdr:nvCxnSpPr>
      <xdr:spPr>
        <a:xfrm flipV="1">
          <a:off x="14782800" y="9746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56</xdr:row>
      <xdr:rowOff>149860</xdr:rowOff>
    </xdr:to>
    <xdr:cxnSp macro="">
      <xdr:nvCxnSpPr>
        <xdr:cNvPr id="249" name="直線コネクタ 248"/>
        <xdr:cNvCxnSpPr/>
      </xdr:nvCxnSpPr>
      <xdr:spPr>
        <a:xfrm>
          <a:off x="13893800" y="9746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136144</xdr:rowOff>
    </xdr:from>
    <xdr:to>
      <xdr:col>20</xdr:col>
      <xdr:colOff>158750</xdr:colOff>
      <xdr:row>56</xdr:row>
      <xdr:rowOff>145288</xdr:rowOff>
    </xdr:to>
    <xdr:cxnSp macro="">
      <xdr:nvCxnSpPr>
        <xdr:cNvPr id="252" name="直線コネクタ 251"/>
        <xdr:cNvCxnSpPr/>
      </xdr:nvCxnSpPr>
      <xdr:spPr>
        <a:xfrm>
          <a:off x="13004800" y="9737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2" name="円/楕円 261"/>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63"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4" name="円/楕円 263"/>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5" name="テキスト ボックス 264"/>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6" name="円/楕円 26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7" name="テキスト ボックス 26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68" name="円/楕円 267"/>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69" name="テキスト ボックス 268"/>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70" name="円/楕円 269"/>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71" name="テキスト ボックス 270"/>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補助費等に係る経常収支比率は、類似団体の平均と比べて低い水準で推移しており、その差は平成</a:t>
          </a:r>
          <a:r>
            <a:rPr kumimoji="1" lang="en-US" altLang="ja-JP" sz="1300">
              <a:latin typeface="ＭＳ Ｐゴシック"/>
            </a:rPr>
            <a:t>28</a:t>
          </a:r>
          <a:r>
            <a:rPr kumimoji="1" lang="ja-JP" altLang="en-US" sz="1300">
              <a:latin typeface="ＭＳ Ｐゴシック"/>
            </a:rPr>
            <a:t>年度では</a:t>
          </a:r>
          <a:r>
            <a:rPr kumimoji="1" lang="en-US" altLang="ja-JP" sz="1300">
              <a:latin typeface="ＭＳ Ｐゴシック"/>
            </a:rPr>
            <a:t>9.2</a:t>
          </a:r>
          <a:r>
            <a:rPr kumimoji="1" lang="ja-JP" altLang="en-US" sz="1300">
              <a:latin typeface="ＭＳ Ｐゴシック"/>
            </a:rPr>
            <a:t>ポイントとなった。引き続き、補助内容の精査に努める。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1" name="直線コネクタ 300"/>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35</xdr:row>
      <xdr:rowOff>37846</xdr:rowOff>
    </xdr:to>
    <xdr:cxnSp macro="">
      <xdr:nvCxnSpPr>
        <xdr:cNvPr id="304" name="直線コネクタ 303"/>
        <xdr:cNvCxnSpPr/>
      </xdr:nvCxnSpPr>
      <xdr:spPr>
        <a:xfrm flipV="1">
          <a:off x="14782800" y="5974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60706</xdr:rowOff>
    </xdr:to>
    <xdr:cxnSp macro="">
      <xdr:nvCxnSpPr>
        <xdr:cNvPr id="307" name="直線コネクタ 306"/>
        <xdr:cNvCxnSpPr/>
      </xdr:nvCxnSpPr>
      <xdr:spPr>
        <a:xfrm flipV="1">
          <a:off x="13893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106426</xdr:rowOff>
    </xdr:to>
    <xdr:cxnSp macro="">
      <xdr:nvCxnSpPr>
        <xdr:cNvPr id="310" name="直線コネクタ 309"/>
        <xdr:cNvCxnSpPr/>
      </xdr:nvCxnSpPr>
      <xdr:spPr>
        <a:xfrm flipV="1">
          <a:off x="13004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0" name="円/楕円 31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165371</xdr:rowOff>
    </xdr:from>
    <xdr:ext cx="762000" cy="259045"/>
    <xdr:sp macro="" textlink="">
      <xdr:nvSpPr>
        <xdr:cNvPr id="321"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2" name="円/楕円 321"/>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3" name="テキスト ボックス 322"/>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4" name="円/楕円 32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5" name="テキスト ボックス 32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6" name="円/楕円 325"/>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7" name="テキスト ボックス 326"/>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8" name="円/楕円 32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29" name="テキスト ボックス 32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投資的な事業を抑制し、地方債の新規発行を控えてきた結果、数値は改善傾向であり、平成</a:t>
          </a:r>
          <a:r>
            <a:rPr kumimoji="1" lang="en-US" altLang="ja-JP" sz="1300">
              <a:latin typeface="ＭＳ Ｐゴシック"/>
            </a:rPr>
            <a:t>28</a:t>
          </a:r>
          <a:r>
            <a:rPr kumimoji="1" lang="ja-JP" altLang="en-US" sz="1300">
              <a:latin typeface="ＭＳ Ｐゴシック"/>
            </a:rPr>
            <a:t>年度については類似団体の平均より低い水準となった。</a:t>
          </a:r>
          <a:endParaRPr kumimoji="1" lang="en-US" altLang="ja-JP" sz="1300">
            <a:latin typeface="ＭＳ Ｐゴシック"/>
          </a:endParaRPr>
        </a:p>
        <a:p>
          <a:r>
            <a:rPr kumimoji="1" lang="ja-JP" altLang="en-US" sz="1300">
              <a:latin typeface="ＭＳ Ｐゴシック"/>
            </a:rPr>
            <a:t>　引き続き、起債と償還のバランスを考慮し健全な財政運営に努める。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77470</xdr:rowOff>
    </xdr:to>
    <xdr:cxnSp macro="">
      <xdr:nvCxnSpPr>
        <xdr:cNvPr id="361" name="直線コネクタ 360"/>
        <xdr:cNvCxnSpPr/>
      </xdr:nvCxnSpPr>
      <xdr:spPr>
        <a:xfrm>
          <a:off x="3987800" y="13107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76</xdr:row>
      <xdr:rowOff>100330</xdr:rowOff>
    </xdr:to>
    <xdr:cxnSp macro="">
      <xdr:nvCxnSpPr>
        <xdr:cNvPr id="364" name="直線コネクタ 363"/>
        <xdr:cNvCxnSpPr/>
      </xdr:nvCxnSpPr>
      <xdr:spPr>
        <a:xfrm flipV="1">
          <a:off x="3098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100330</xdr:rowOff>
    </xdr:to>
    <xdr:cxnSp macro="">
      <xdr:nvCxnSpPr>
        <xdr:cNvPr id="367" name="直線コネクタ 366"/>
        <xdr:cNvCxnSpPr/>
      </xdr:nvCxnSpPr>
      <xdr:spPr>
        <a:xfrm>
          <a:off x="2209800" y="13119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77</xdr:row>
      <xdr:rowOff>50800</xdr:rowOff>
    </xdr:to>
    <xdr:cxnSp macro="">
      <xdr:nvCxnSpPr>
        <xdr:cNvPr id="370" name="直線コネクタ 369"/>
        <xdr:cNvCxnSpPr/>
      </xdr:nvCxnSpPr>
      <xdr:spPr>
        <a:xfrm flipV="1">
          <a:off x="1320800" y="1311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0" name="円/楕円 379"/>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43197</xdr:rowOff>
    </xdr:from>
    <xdr:ext cx="762000" cy="259045"/>
    <xdr:sp macro="" textlink="">
      <xdr:nvSpPr>
        <xdr:cNvPr id="381"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2" name="円/楕円 381"/>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83" name="テキスト ボックス 382"/>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49530</xdr:rowOff>
    </xdr:from>
    <xdr:to>
      <xdr:col>4</xdr:col>
      <xdr:colOff>396875</xdr:colOff>
      <xdr:row>76</xdr:row>
      <xdr:rowOff>151130</xdr:rowOff>
    </xdr:to>
    <xdr:sp macro="" textlink="">
      <xdr:nvSpPr>
        <xdr:cNvPr id="384" name="円/楕円 383"/>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161307</xdr:rowOff>
    </xdr:from>
    <xdr:ext cx="762000" cy="259045"/>
    <xdr:sp macro="" textlink="">
      <xdr:nvSpPr>
        <xdr:cNvPr id="385" name="テキスト ボックス 384"/>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6" name="円/楕円 385"/>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7" name="テキスト ボックス 386"/>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0</xdr:rowOff>
    </xdr:from>
    <xdr:to>
      <xdr:col>1</xdr:col>
      <xdr:colOff>676275</xdr:colOff>
      <xdr:row>77</xdr:row>
      <xdr:rowOff>101600</xdr:rowOff>
    </xdr:to>
    <xdr:sp macro="" textlink="">
      <xdr:nvSpPr>
        <xdr:cNvPr id="388" name="円/楕円 387"/>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86377</xdr:rowOff>
    </xdr:from>
    <xdr:ext cx="762000" cy="259045"/>
    <xdr:sp macro="" textlink="">
      <xdr:nvSpPr>
        <xdr:cNvPr id="389" name="テキスト ボックス 388"/>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公債費以外に係る経常収支比率は、平成</a:t>
          </a:r>
          <a:r>
            <a:rPr kumimoji="1" lang="en-US" altLang="ja-JP" sz="1300">
              <a:latin typeface="ＭＳ Ｐゴシック"/>
            </a:rPr>
            <a:t>26</a:t>
          </a:r>
          <a:r>
            <a:rPr kumimoji="1" lang="ja-JP" altLang="en-US" sz="1300">
              <a:latin typeface="ＭＳ Ｐゴシック"/>
            </a:rPr>
            <a:t>年度に初めて類似団体の平均を下回ったが、要因としては過疎対策事業債の発行が考えられる。</a:t>
          </a:r>
          <a:endParaRPr kumimoji="1" lang="en-US" altLang="ja-JP" sz="1300">
            <a:latin typeface="ＭＳ Ｐゴシック"/>
          </a:endParaRPr>
        </a:p>
        <a:p>
          <a:r>
            <a:rPr kumimoji="1" lang="ja-JP" altLang="en-US" sz="1300">
              <a:latin typeface="ＭＳ Ｐゴシック"/>
            </a:rPr>
            <a:t>　それでもやはり類似団体の平均と比べて高い水準にある物件費については、事務委託へのシフトが進むことで今後も増加する見込みであるが、費用対効果の検証を行うなどして適正な財政運営に努める。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39370</xdr:rowOff>
    </xdr:to>
    <xdr:cxnSp macro="">
      <xdr:nvCxnSpPr>
        <xdr:cNvPr id="422" name="直線コネクタ 421"/>
        <xdr:cNvCxnSpPr/>
      </xdr:nvCxnSpPr>
      <xdr:spPr>
        <a:xfrm>
          <a:off x="15671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24130</xdr:rowOff>
    </xdr:to>
    <xdr:cxnSp macro="">
      <xdr:nvCxnSpPr>
        <xdr:cNvPr id="425" name="直線コネクタ 424"/>
        <xdr:cNvCxnSpPr/>
      </xdr:nvCxnSpPr>
      <xdr:spPr>
        <a:xfrm>
          <a:off x="14782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134620</xdr:rowOff>
    </xdr:to>
    <xdr:cxnSp macro="">
      <xdr:nvCxnSpPr>
        <xdr:cNvPr id="428" name="直線コネクタ 427"/>
        <xdr:cNvCxnSpPr/>
      </xdr:nvCxnSpPr>
      <xdr:spPr>
        <a:xfrm flipV="1">
          <a:off x="13893800" y="13218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20320</xdr:rowOff>
    </xdr:to>
    <xdr:cxnSp macro="">
      <xdr:nvCxnSpPr>
        <xdr:cNvPr id="431" name="直線コネクタ 430"/>
        <xdr:cNvCxnSpPr/>
      </xdr:nvCxnSpPr>
      <xdr:spPr>
        <a:xfrm flipV="1">
          <a:off x="13004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41" name="円/楕円 440"/>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42"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3" name="円/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4" name="テキスト ボックス 443"/>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5" name="円/楕円 444"/>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6" name="テキスト ボックス 445"/>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47" name="円/楕円 44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48" name="テキスト ボックス 44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49" name="円/楕円 448"/>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0" name="テキスト ボックス 449"/>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大阪府千早赤阪村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170038</xdr:rowOff>
    </xdr:from>
    <xdr:to>
      <xdr:col>4</xdr:col>
      <xdr:colOff>1117600</xdr:colOff>
      <xdr:row>17</xdr:row>
      <xdr:rowOff>38928</xdr:rowOff>
    </xdr:to>
    <xdr:cxnSp macro="">
      <xdr:nvCxnSpPr>
        <xdr:cNvPr id="50" name="直線コネクタ 49"/>
        <xdr:cNvCxnSpPr/>
      </xdr:nvCxnSpPr>
      <xdr:spPr bwMode="auto">
        <a:xfrm flipV="1">
          <a:off x="5003800" y="2960863"/>
          <a:ext cx="647700" cy="40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38928</xdr:rowOff>
    </xdr:from>
    <xdr:to>
      <xdr:col>4</xdr:col>
      <xdr:colOff>469900</xdr:colOff>
      <xdr:row>17</xdr:row>
      <xdr:rowOff>123228</xdr:rowOff>
    </xdr:to>
    <xdr:cxnSp macro="">
      <xdr:nvCxnSpPr>
        <xdr:cNvPr id="53" name="直線コネクタ 52"/>
        <xdr:cNvCxnSpPr/>
      </xdr:nvCxnSpPr>
      <xdr:spPr bwMode="auto">
        <a:xfrm flipV="1">
          <a:off x="4305300" y="3001203"/>
          <a:ext cx="6985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123228</xdr:rowOff>
    </xdr:from>
    <xdr:to>
      <xdr:col>3</xdr:col>
      <xdr:colOff>904875</xdr:colOff>
      <xdr:row>17</xdr:row>
      <xdr:rowOff>157168</xdr:rowOff>
    </xdr:to>
    <xdr:cxnSp macro="">
      <xdr:nvCxnSpPr>
        <xdr:cNvPr id="56" name="直線コネクタ 55"/>
        <xdr:cNvCxnSpPr/>
      </xdr:nvCxnSpPr>
      <xdr:spPr bwMode="auto">
        <a:xfrm flipV="1">
          <a:off x="3606800" y="3085503"/>
          <a:ext cx="698500" cy="3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155644</xdr:rowOff>
    </xdr:from>
    <xdr:to>
      <xdr:col>3</xdr:col>
      <xdr:colOff>206375</xdr:colOff>
      <xdr:row>17</xdr:row>
      <xdr:rowOff>157168</xdr:rowOff>
    </xdr:to>
    <xdr:cxnSp macro="">
      <xdr:nvCxnSpPr>
        <xdr:cNvPr id="59" name="直線コネクタ 58"/>
        <xdr:cNvCxnSpPr/>
      </xdr:nvCxnSpPr>
      <xdr:spPr bwMode="auto">
        <a:xfrm>
          <a:off x="2908300" y="311791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119238</xdr:rowOff>
    </xdr:from>
    <xdr:to>
      <xdr:col>5</xdr:col>
      <xdr:colOff>34925</xdr:colOff>
      <xdr:row>17</xdr:row>
      <xdr:rowOff>49388</xdr:rowOff>
    </xdr:to>
    <xdr:sp macro="" textlink="">
      <xdr:nvSpPr>
        <xdr:cNvPr id="69" name="円/楕円 68"/>
        <xdr:cNvSpPr/>
      </xdr:nvSpPr>
      <xdr:spPr bwMode="auto">
        <a:xfrm>
          <a:off x="5600700" y="29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91315</xdr:rowOff>
    </xdr:from>
    <xdr:ext cx="762000" cy="259045"/>
    <xdr:sp macro="" textlink="">
      <xdr:nvSpPr>
        <xdr:cNvPr id="70" name="人口1人当たり決算額の推移該当値テキスト130"/>
        <xdr:cNvSpPr txBox="1"/>
      </xdr:nvSpPr>
      <xdr:spPr>
        <a:xfrm>
          <a:off x="5740400" y="288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159578</xdr:rowOff>
    </xdr:from>
    <xdr:to>
      <xdr:col>4</xdr:col>
      <xdr:colOff>520700</xdr:colOff>
      <xdr:row>17</xdr:row>
      <xdr:rowOff>89728</xdr:rowOff>
    </xdr:to>
    <xdr:sp macro="" textlink="">
      <xdr:nvSpPr>
        <xdr:cNvPr id="71" name="円/楕円 70"/>
        <xdr:cNvSpPr/>
      </xdr:nvSpPr>
      <xdr:spPr bwMode="auto">
        <a:xfrm>
          <a:off x="4953000" y="295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74505</xdr:rowOff>
    </xdr:from>
    <xdr:ext cx="736600" cy="259045"/>
    <xdr:sp macro="" textlink="">
      <xdr:nvSpPr>
        <xdr:cNvPr id="72" name="テキスト ボックス 71"/>
        <xdr:cNvSpPr txBox="1"/>
      </xdr:nvSpPr>
      <xdr:spPr>
        <a:xfrm>
          <a:off x="4622800" y="303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72428</xdr:rowOff>
    </xdr:from>
    <xdr:to>
      <xdr:col>3</xdr:col>
      <xdr:colOff>955675</xdr:colOff>
      <xdr:row>18</xdr:row>
      <xdr:rowOff>2578</xdr:rowOff>
    </xdr:to>
    <xdr:sp macro="" textlink="">
      <xdr:nvSpPr>
        <xdr:cNvPr id="73" name="円/楕円 72"/>
        <xdr:cNvSpPr/>
      </xdr:nvSpPr>
      <xdr:spPr bwMode="auto">
        <a:xfrm>
          <a:off x="4254500" y="30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158805</xdr:rowOff>
    </xdr:from>
    <xdr:ext cx="762000" cy="259045"/>
    <xdr:sp macro="" textlink="">
      <xdr:nvSpPr>
        <xdr:cNvPr id="74" name="テキスト ボックス 73"/>
        <xdr:cNvSpPr txBox="1"/>
      </xdr:nvSpPr>
      <xdr:spPr>
        <a:xfrm>
          <a:off x="3924300" y="312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106368</xdr:rowOff>
    </xdr:from>
    <xdr:to>
      <xdr:col>3</xdr:col>
      <xdr:colOff>257175</xdr:colOff>
      <xdr:row>18</xdr:row>
      <xdr:rowOff>36518</xdr:rowOff>
    </xdr:to>
    <xdr:sp macro="" textlink="">
      <xdr:nvSpPr>
        <xdr:cNvPr id="75" name="円/楕円 74"/>
        <xdr:cNvSpPr/>
      </xdr:nvSpPr>
      <xdr:spPr bwMode="auto">
        <a:xfrm>
          <a:off x="3556000" y="30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21295</xdr:rowOff>
    </xdr:from>
    <xdr:ext cx="762000" cy="259045"/>
    <xdr:sp macro="" textlink="">
      <xdr:nvSpPr>
        <xdr:cNvPr id="76" name="テキスト ボックス 75"/>
        <xdr:cNvSpPr txBox="1"/>
      </xdr:nvSpPr>
      <xdr:spPr>
        <a:xfrm>
          <a:off x="3225800" y="31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104844</xdr:rowOff>
    </xdr:from>
    <xdr:to>
      <xdr:col>2</xdr:col>
      <xdr:colOff>692150</xdr:colOff>
      <xdr:row>18</xdr:row>
      <xdr:rowOff>34994</xdr:rowOff>
    </xdr:to>
    <xdr:sp macro="" textlink="">
      <xdr:nvSpPr>
        <xdr:cNvPr id="77" name="円/楕円 76"/>
        <xdr:cNvSpPr/>
      </xdr:nvSpPr>
      <xdr:spPr bwMode="auto">
        <a:xfrm>
          <a:off x="2857500" y="306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19771</xdr:rowOff>
    </xdr:from>
    <xdr:ext cx="762000" cy="259045"/>
    <xdr:sp macro="" textlink="">
      <xdr:nvSpPr>
        <xdr:cNvPr id="78" name="テキスト ボックス 77"/>
        <xdr:cNvSpPr txBox="1"/>
      </xdr:nvSpPr>
      <xdr:spPr>
        <a:xfrm>
          <a:off x="2527300" y="315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9823</xdr:rowOff>
    </xdr:from>
    <xdr:to>
      <xdr:col>4</xdr:col>
      <xdr:colOff>1117600</xdr:colOff>
      <xdr:row>36</xdr:row>
      <xdr:rowOff>12147</xdr:rowOff>
    </xdr:to>
    <xdr:cxnSp macro="">
      <xdr:nvCxnSpPr>
        <xdr:cNvPr id="112" name="直線コネクタ 111"/>
        <xdr:cNvCxnSpPr/>
      </xdr:nvCxnSpPr>
      <xdr:spPr bwMode="auto">
        <a:xfrm>
          <a:off x="5003800" y="6963073"/>
          <a:ext cx="6477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339825</xdr:rowOff>
    </xdr:from>
    <xdr:ext cx="762000" cy="259045"/>
    <xdr:sp macro="" textlink="">
      <xdr:nvSpPr>
        <xdr:cNvPr id="113" name="人口1人当たり決算額の推移平均値テキスト445"/>
        <xdr:cNvSpPr txBox="1"/>
      </xdr:nvSpPr>
      <xdr:spPr>
        <a:xfrm>
          <a:off x="5740400" y="6950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337579</xdr:rowOff>
    </xdr:from>
    <xdr:to>
      <xdr:col>4</xdr:col>
      <xdr:colOff>469900</xdr:colOff>
      <xdr:row>36</xdr:row>
      <xdr:rowOff>9823</xdr:rowOff>
    </xdr:to>
    <xdr:cxnSp macro="">
      <xdr:nvCxnSpPr>
        <xdr:cNvPr id="115" name="直線コネクタ 114"/>
        <xdr:cNvCxnSpPr/>
      </xdr:nvCxnSpPr>
      <xdr:spPr bwMode="auto">
        <a:xfrm>
          <a:off x="4305300" y="6947929"/>
          <a:ext cx="698500" cy="1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292735</xdr:rowOff>
    </xdr:from>
    <xdr:to>
      <xdr:col>3</xdr:col>
      <xdr:colOff>904875</xdr:colOff>
      <xdr:row>35</xdr:row>
      <xdr:rowOff>337579</xdr:rowOff>
    </xdr:to>
    <xdr:cxnSp macro="">
      <xdr:nvCxnSpPr>
        <xdr:cNvPr id="118" name="直線コネクタ 117"/>
        <xdr:cNvCxnSpPr/>
      </xdr:nvCxnSpPr>
      <xdr:spPr bwMode="auto">
        <a:xfrm>
          <a:off x="3606800" y="6903085"/>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64173</xdr:rowOff>
    </xdr:from>
    <xdr:to>
      <xdr:col>3</xdr:col>
      <xdr:colOff>206375</xdr:colOff>
      <xdr:row>35</xdr:row>
      <xdr:rowOff>292735</xdr:rowOff>
    </xdr:to>
    <xdr:cxnSp macro="">
      <xdr:nvCxnSpPr>
        <xdr:cNvPr id="121" name="直線コネクタ 120"/>
        <xdr:cNvCxnSpPr/>
      </xdr:nvCxnSpPr>
      <xdr:spPr bwMode="auto">
        <a:xfrm>
          <a:off x="2908300" y="6674523"/>
          <a:ext cx="698500" cy="22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304247</xdr:rowOff>
    </xdr:from>
    <xdr:to>
      <xdr:col>5</xdr:col>
      <xdr:colOff>34925</xdr:colOff>
      <xdr:row>36</xdr:row>
      <xdr:rowOff>62947</xdr:rowOff>
    </xdr:to>
    <xdr:sp macro="" textlink="">
      <xdr:nvSpPr>
        <xdr:cNvPr id="131" name="円/楕円 130"/>
        <xdr:cNvSpPr/>
      </xdr:nvSpPr>
      <xdr:spPr bwMode="auto">
        <a:xfrm>
          <a:off x="5600700" y="69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149324</xdr:rowOff>
    </xdr:from>
    <xdr:ext cx="762000" cy="259045"/>
    <xdr:sp macro="" textlink="">
      <xdr:nvSpPr>
        <xdr:cNvPr id="132" name="人口1人当たり決算額の推移該当値テキスト445"/>
        <xdr:cNvSpPr txBox="1"/>
      </xdr:nvSpPr>
      <xdr:spPr>
        <a:xfrm>
          <a:off x="5740400" y="67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301923</xdr:rowOff>
    </xdr:from>
    <xdr:to>
      <xdr:col>4</xdr:col>
      <xdr:colOff>520700</xdr:colOff>
      <xdr:row>36</xdr:row>
      <xdr:rowOff>60623</xdr:rowOff>
    </xdr:to>
    <xdr:sp macro="" textlink="">
      <xdr:nvSpPr>
        <xdr:cNvPr id="133" name="円/楕円 132"/>
        <xdr:cNvSpPr/>
      </xdr:nvSpPr>
      <xdr:spPr bwMode="auto">
        <a:xfrm>
          <a:off x="4953000" y="691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70800</xdr:rowOff>
    </xdr:from>
    <xdr:ext cx="736600" cy="259045"/>
    <xdr:sp macro="" textlink="">
      <xdr:nvSpPr>
        <xdr:cNvPr id="134" name="テキスト ボックス 133"/>
        <xdr:cNvSpPr txBox="1"/>
      </xdr:nvSpPr>
      <xdr:spPr>
        <a:xfrm>
          <a:off x="4622800" y="668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286779</xdr:rowOff>
    </xdr:from>
    <xdr:to>
      <xdr:col>3</xdr:col>
      <xdr:colOff>955675</xdr:colOff>
      <xdr:row>36</xdr:row>
      <xdr:rowOff>45479</xdr:rowOff>
    </xdr:to>
    <xdr:sp macro="" textlink="">
      <xdr:nvSpPr>
        <xdr:cNvPr id="135" name="円/楕円 134"/>
        <xdr:cNvSpPr/>
      </xdr:nvSpPr>
      <xdr:spPr bwMode="auto">
        <a:xfrm>
          <a:off x="4254500" y="689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55656</xdr:rowOff>
    </xdr:from>
    <xdr:ext cx="762000" cy="259045"/>
    <xdr:sp macro="" textlink="">
      <xdr:nvSpPr>
        <xdr:cNvPr id="136" name="テキスト ボックス 135"/>
        <xdr:cNvSpPr txBox="1"/>
      </xdr:nvSpPr>
      <xdr:spPr>
        <a:xfrm>
          <a:off x="3924300" y="66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241935</xdr:rowOff>
    </xdr:from>
    <xdr:to>
      <xdr:col>3</xdr:col>
      <xdr:colOff>257175</xdr:colOff>
      <xdr:row>36</xdr:row>
      <xdr:rowOff>635</xdr:rowOff>
    </xdr:to>
    <xdr:sp macro="" textlink="">
      <xdr:nvSpPr>
        <xdr:cNvPr id="137" name="円/楕円 136"/>
        <xdr:cNvSpPr/>
      </xdr:nvSpPr>
      <xdr:spPr bwMode="auto">
        <a:xfrm>
          <a:off x="3556000" y="685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10812</xdr:rowOff>
    </xdr:from>
    <xdr:ext cx="762000" cy="259045"/>
    <xdr:sp macro="" textlink="">
      <xdr:nvSpPr>
        <xdr:cNvPr id="138" name="テキスト ボックス 137"/>
        <xdr:cNvSpPr txBox="1"/>
      </xdr:nvSpPr>
      <xdr:spPr>
        <a:xfrm>
          <a:off x="3225800" y="662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13373</xdr:rowOff>
    </xdr:from>
    <xdr:to>
      <xdr:col>2</xdr:col>
      <xdr:colOff>692150</xdr:colOff>
      <xdr:row>35</xdr:row>
      <xdr:rowOff>114973</xdr:rowOff>
    </xdr:to>
    <xdr:sp macro="" textlink="">
      <xdr:nvSpPr>
        <xdr:cNvPr id="139" name="円/楕円 138"/>
        <xdr:cNvSpPr/>
      </xdr:nvSpPr>
      <xdr:spPr bwMode="auto">
        <a:xfrm>
          <a:off x="2857500" y="662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125150</xdr:rowOff>
    </xdr:from>
    <xdr:ext cx="762000" cy="259045"/>
    <xdr:sp macro="" textlink="">
      <xdr:nvSpPr>
        <xdr:cNvPr id="140" name="テキスト ボックス 139"/>
        <xdr:cNvSpPr txBox="1"/>
      </xdr:nvSpPr>
      <xdr:spPr>
        <a:xfrm>
          <a:off x="2527300" y="639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112039</xdr:rowOff>
    </xdr:from>
    <xdr:to>
      <xdr:col>6</xdr:col>
      <xdr:colOff>511175</xdr:colOff>
      <xdr:row>35</xdr:row>
      <xdr:rowOff>148931</xdr:rowOff>
    </xdr:to>
    <xdr:cxnSp macro="">
      <xdr:nvCxnSpPr>
        <xdr:cNvPr id="63" name="直線コネクタ 62"/>
        <xdr:cNvCxnSpPr/>
      </xdr:nvCxnSpPr>
      <xdr:spPr>
        <a:xfrm flipV="1">
          <a:off x="3797300" y="6112789"/>
          <a:ext cx="8382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148931</xdr:rowOff>
    </xdr:from>
    <xdr:to>
      <xdr:col>5</xdr:col>
      <xdr:colOff>358775</xdr:colOff>
      <xdr:row>36</xdr:row>
      <xdr:rowOff>149889</xdr:rowOff>
    </xdr:to>
    <xdr:cxnSp macro="">
      <xdr:nvCxnSpPr>
        <xdr:cNvPr id="66" name="直線コネクタ 65"/>
        <xdr:cNvCxnSpPr/>
      </xdr:nvCxnSpPr>
      <xdr:spPr>
        <a:xfrm flipV="1">
          <a:off x="2908300" y="6149681"/>
          <a:ext cx="889000" cy="1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122305</xdr:rowOff>
    </xdr:from>
    <xdr:to>
      <xdr:col>4</xdr:col>
      <xdr:colOff>155575</xdr:colOff>
      <xdr:row>36</xdr:row>
      <xdr:rowOff>149889</xdr:rowOff>
    </xdr:to>
    <xdr:cxnSp macro="">
      <xdr:nvCxnSpPr>
        <xdr:cNvPr id="69" name="直線コネクタ 68"/>
        <xdr:cNvCxnSpPr/>
      </xdr:nvCxnSpPr>
      <xdr:spPr>
        <a:xfrm>
          <a:off x="2019300" y="6294505"/>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29809</xdr:rowOff>
    </xdr:from>
    <xdr:to>
      <xdr:col>2</xdr:col>
      <xdr:colOff>638175</xdr:colOff>
      <xdr:row>36</xdr:row>
      <xdr:rowOff>122305</xdr:rowOff>
    </xdr:to>
    <xdr:cxnSp macro="">
      <xdr:nvCxnSpPr>
        <xdr:cNvPr id="72" name="直線コネクタ 71"/>
        <xdr:cNvCxnSpPr/>
      </xdr:nvCxnSpPr>
      <xdr:spPr>
        <a:xfrm>
          <a:off x="1130300" y="6030559"/>
          <a:ext cx="889000" cy="2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61239</xdr:rowOff>
    </xdr:from>
    <xdr:to>
      <xdr:col>6</xdr:col>
      <xdr:colOff>561975</xdr:colOff>
      <xdr:row>35</xdr:row>
      <xdr:rowOff>162839</xdr:rowOff>
    </xdr:to>
    <xdr:sp macro="" textlink="">
      <xdr:nvSpPr>
        <xdr:cNvPr id="82" name="円/楕円 81"/>
        <xdr:cNvSpPr/>
      </xdr:nvSpPr>
      <xdr:spPr>
        <a:xfrm>
          <a:off x="4584700" y="6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84116</xdr:rowOff>
    </xdr:from>
    <xdr:ext cx="599010" cy="259045"/>
    <xdr:sp macro="" textlink="">
      <xdr:nvSpPr>
        <xdr:cNvPr id="83" name="人件費該当値テキスト"/>
        <xdr:cNvSpPr txBox="1"/>
      </xdr:nvSpPr>
      <xdr:spPr>
        <a:xfrm>
          <a:off x="4686300" y="591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98131</xdr:rowOff>
    </xdr:from>
    <xdr:to>
      <xdr:col>5</xdr:col>
      <xdr:colOff>409575</xdr:colOff>
      <xdr:row>36</xdr:row>
      <xdr:rowOff>28281</xdr:rowOff>
    </xdr:to>
    <xdr:sp macro="" textlink="">
      <xdr:nvSpPr>
        <xdr:cNvPr id="84" name="円/楕円 83"/>
        <xdr:cNvSpPr/>
      </xdr:nvSpPr>
      <xdr:spPr>
        <a:xfrm>
          <a:off x="3746500" y="6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44808</xdr:rowOff>
    </xdr:from>
    <xdr:ext cx="599010" cy="259045"/>
    <xdr:sp macro="" textlink="">
      <xdr:nvSpPr>
        <xdr:cNvPr id="85" name="テキスト ボックス 84"/>
        <xdr:cNvSpPr txBox="1"/>
      </xdr:nvSpPr>
      <xdr:spPr>
        <a:xfrm>
          <a:off x="3497794" y="58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99089</xdr:rowOff>
    </xdr:from>
    <xdr:to>
      <xdr:col>4</xdr:col>
      <xdr:colOff>206375</xdr:colOff>
      <xdr:row>37</xdr:row>
      <xdr:rowOff>29239</xdr:rowOff>
    </xdr:to>
    <xdr:sp macro="" textlink="">
      <xdr:nvSpPr>
        <xdr:cNvPr id="86" name="円/楕円 85"/>
        <xdr:cNvSpPr/>
      </xdr:nvSpPr>
      <xdr:spPr>
        <a:xfrm>
          <a:off x="2857500" y="62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20366</xdr:rowOff>
    </xdr:from>
    <xdr:ext cx="599010" cy="259045"/>
    <xdr:sp macro="" textlink="">
      <xdr:nvSpPr>
        <xdr:cNvPr id="87" name="テキスト ボックス 86"/>
        <xdr:cNvSpPr txBox="1"/>
      </xdr:nvSpPr>
      <xdr:spPr>
        <a:xfrm>
          <a:off x="2608794" y="63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71505</xdr:rowOff>
    </xdr:from>
    <xdr:to>
      <xdr:col>3</xdr:col>
      <xdr:colOff>3175</xdr:colOff>
      <xdr:row>37</xdr:row>
      <xdr:rowOff>1655</xdr:rowOff>
    </xdr:to>
    <xdr:sp macro="" textlink="">
      <xdr:nvSpPr>
        <xdr:cNvPr id="88" name="円/楕円 87"/>
        <xdr:cNvSpPr/>
      </xdr:nvSpPr>
      <xdr:spPr>
        <a:xfrm>
          <a:off x="1968500" y="6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164232</xdr:rowOff>
    </xdr:from>
    <xdr:ext cx="599010" cy="259045"/>
    <xdr:sp macro="" textlink="">
      <xdr:nvSpPr>
        <xdr:cNvPr id="89" name="テキスト ボックス 88"/>
        <xdr:cNvSpPr txBox="1"/>
      </xdr:nvSpPr>
      <xdr:spPr>
        <a:xfrm>
          <a:off x="1719794" y="63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150459</xdr:rowOff>
    </xdr:from>
    <xdr:to>
      <xdr:col>1</xdr:col>
      <xdr:colOff>485775</xdr:colOff>
      <xdr:row>35</xdr:row>
      <xdr:rowOff>80609</xdr:rowOff>
    </xdr:to>
    <xdr:sp macro="" textlink="">
      <xdr:nvSpPr>
        <xdr:cNvPr id="90" name="円/楕円 89"/>
        <xdr:cNvSpPr/>
      </xdr:nvSpPr>
      <xdr:spPr>
        <a:xfrm>
          <a:off x="1079500" y="59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97136</xdr:rowOff>
    </xdr:from>
    <xdr:ext cx="599010" cy="259045"/>
    <xdr:sp macro="" textlink="">
      <xdr:nvSpPr>
        <xdr:cNvPr id="91" name="テキスト ボックス 90"/>
        <xdr:cNvSpPr txBox="1"/>
      </xdr:nvSpPr>
      <xdr:spPr>
        <a:xfrm>
          <a:off x="830794" y="575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32043</xdr:rowOff>
    </xdr:from>
    <xdr:to>
      <xdr:col>6</xdr:col>
      <xdr:colOff>511175</xdr:colOff>
      <xdr:row>56</xdr:row>
      <xdr:rowOff>3084</xdr:rowOff>
    </xdr:to>
    <xdr:cxnSp macro="">
      <xdr:nvCxnSpPr>
        <xdr:cNvPr id="118" name="直線コネクタ 117"/>
        <xdr:cNvCxnSpPr/>
      </xdr:nvCxnSpPr>
      <xdr:spPr>
        <a:xfrm flipV="1">
          <a:off x="3797300" y="9461793"/>
          <a:ext cx="838200" cy="1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3084</xdr:rowOff>
    </xdr:from>
    <xdr:to>
      <xdr:col>5</xdr:col>
      <xdr:colOff>358775</xdr:colOff>
      <xdr:row>56</xdr:row>
      <xdr:rowOff>76812</xdr:rowOff>
    </xdr:to>
    <xdr:cxnSp macro="">
      <xdr:nvCxnSpPr>
        <xdr:cNvPr id="121" name="直線コネクタ 120"/>
        <xdr:cNvCxnSpPr/>
      </xdr:nvCxnSpPr>
      <xdr:spPr>
        <a:xfrm flipV="1">
          <a:off x="2908300" y="9604284"/>
          <a:ext cx="889000" cy="7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76812</xdr:rowOff>
    </xdr:from>
    <xdr:to>
      <xdr:col>4</xdr:col>
      <xdr:colOff>155575</xdr:colOff>
      <xdr:row>56</xdr:row>
      <xdr:rowOff>112643</xdr:rowOff>
    </xdr:to>
    <xdr:cxnSp macro="">
      <xdr:nvCxnSpPr>
        <xdr:cNvPr id="124" name="直線コネクタ 123"/>
        <xdr:cNvCxnSpPr/>
      </xdr:nvCxnSpPr>
      <xdr:spPr>
        <a:xfrm flipV="1">
          <a:off x="2019300" y="9678012"/>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112643</xdr:rowOff>
    </xdr:from>
    <xdr:to>
      <xdr:col>2</xdr:col>
      <xdr:colOff>638175</xdr:colOff>
      <xdr:row>56</xdr:row>
      <xdr:rowOff>115638</xdr:rowOff>
    </xdr:to>
    <xdr:cxnSp macro="">
      <xdr:nvCxnSpPr>
        <xdr:cNvPr id="127" name="直線コネクタ 126"/>
        <xdr:cNvCxnSpPr/>
      </xdr:nvCxnSpPr>
      <xdr:spPr>
        <a:xfrm flipV="1">
          <a:off x="1130300" y="9713843"/>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152693</xdr:rowOff>
    </xdr:from>
    <xdr:to>
      <xdr:col>6</xdr:col>
      <xdr:colOff>561975</xdr:colOff>
      <xdr:row>55</xdr:row>
      <xdr:rowOff>82843</xdr:rowOff>
    </xdr:to>
    <xdr:sp macro="" textlink="">
      <xdr:nvSpPr>
        <xdr:cNvPr id="137" name="円/楕円 136"/>
        <xdr:cNvSpPr/>
      </xdr:nvSpPr>
      <xdr:spPr>
        <a:xfrm>
          <a:off x="4584700" y="94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4120</xdr:rowOff>
    </xdr:from>
    <xdr:ext cx="599010" cy="259045"/>
    <xdr:sp macro="" textlink="">
      <xdr:nvSpPr>
        <xdr:cNvPr id="138" name="物件費該当値テキスト"/>
        <xdr:cNvSpPr txBox="1"/>
      </xdr:nvSpPr>
      <xdr:spPr>
        <a:xfrm>
          <a:off x="4686300" y="926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136,047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123734</xdr:rowOff>
    </xdr:from>
    <xdr:to>
      <xdr:col>5</xdr:col>
      <xdr:colOff>409575</xdr:colOff>
      <xdr:row>56</xdr:row>
      <xdr:rowOff>53884</xdr:rowOff>
    </xdr:to>
    <xdr:sp macro="" textlink="">
      <xdr:nvSpPr>
        <xdr:cNvPr id="139" name="円/楕円 138"/>
        <xdr:cNvSpPr/>
      </xdr:nvSpPr>
      <xdr:spPr>
        <a:xfrm>
          <a:off x="37465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45011</xdr:rowOff>
    </xdr:from>
    <xdr:ext cx="599010" cy="259045"/>
    <xdr:sp macro="" textlink="">
      <xdr:nvSpPr>
        <xdr:cNvPr id="140" name="テキスト ボックス 139"/>
        <xdr:cNvSpPr txBox="1"/>
      </xdr:nvSpPr>
      <xdr:spPr>
        <a:xfrm>
          <a:off x="3497794" y="9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26012</xdr:rowOff>
    </xdr:from>
    <xdr:to>
      <xdr:col>4</xdr:col>
      <xdr:colOff>206375</xdr:colOff>
      <xdr:row>56</xdr:row>
      <xdr:rowOff>127612</xdr:rowOff>
    </xdr:to>
    <xdr:sp macro="" textlink="">
      <xdr:nvSpPr>
        <xdr:cNvPr id="141" name="円/楕円 140"/>
        <xdr:cNvSpPr/>
      </xdr:nvSpPr>
      <xdr:spPr>
        <a:xfrm>
          <a:off x="2857500" y="96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118739</xdr:rowOff>
    </xdr:from>
    <xdr:ext cx="534377" cy="259045"/>
    <xdr:sp macro="" textlink="">
      <xdr:nvSpPr>
        <xdr:cNvPr id="142" name="テキスト ボックス 141"/>
        <xdr:cNvSpPr txBox="1"/>
      </xdr:nvSpPr>
      <xdr:spPr>
        <a:xfrm>
          <a:off x="2641111" y="97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61843</xdr:rowOff>
    </xdr:from>
    <xdr:to>
      <xdr:col>3</xdr:col>
      <xdr:colOff>3175</xdr:colOff>
      <xdr:row>56</xdr:row>
      <xdr:rowOff>163443</xdr:rowOff>
    </xdr:to>
    <xdr:sp macro="" textlink="">
      <xdr:nvSpPr>
        <xdr:cNvPr id="143" name="円/楕円 142"/>
        <xdr:cNvSpPr/>
      </xdr:nvSpPr>
      <xdr:spPr>
        <a:xfrm>
          <a:off x="1968500" y="9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154570</xdr:rowOff>
    </xdr:from>
    <xdr:ext cx="534377" cy="259045"/>
    <xdr:sp macro="" textlink="">
      <xdr:nvSpPr>
        <xdr:cNvPr id="144" name="テキスト ボックス 143"/>
        <xdr:cNvSpPr txBox="1"/>
      </xdr:nvSpPr>
      <xdr:spPr>
        <a:xfrm>
          <a:off x="1752111" y="97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64838</xdr:rowOff>
    </xdr:from>
    <xdr:to>
      <xdr:col>1</xdr:col>
      <xdr:colOff>485775</xdr:colOff>
      <xdr:row>56</xdr:row>
      <xdr:rowOff>166438</xdr:rowOff>
    </xdr:to>
    <xdr:sp macro="" textlink="">
      <xdr:nvSpPr>
        <xdr:cNvPr id="145" name="円/楕円 144"/>
        <xdr:cNvSpPr/>
      </xdr:nvSpPr>
      <xdr:spPr>
        <a:xfrm>
          <a:off x="1079500" y="96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157565</xdr:rowOff>
    </xdr:from>
    <xdr:ext cx="534377" cy="259045"/>
    <xdr:sp macro="" textlink="">
      <xdr:nvSpPr>
        <xdr:cNvPr id="146" name="テキスト ボックス 145"/>
        <xdr:cNvSpPr txBox="1"/>
      </xdr:nvSpPr>
      <xdr:spPr>
        <a:xfrm>
          <a:off x="863111" y="97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55772</xdr:rowOff>
    </xdr:from>
    <xdr:to>
      <xdr:col>6</xdr:col>
      <xdr:colOff>511175</xdr:colOff>
      <xdr:row>79</xdr:row>
      <xdr:rowOff>79121</xdr:rowOff>
    </xdr:to>
    <xdr:cxnSp macro="">
      <xdr:nvCxnSpPr>
        <xdr:cNvPr id="177" name="直線コネクタ 176"/>
        <xdr:cNvCxnSpPr/>
      </xdr:nvCxnSpPr>
      <xdr:spPr>
        <a:xfrm>
          <a:off x="3797300" y="13600322"/>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53747</xdr:rowOff>
    </xdr:from>
    <xdr:to>
      <xdr:col>5</xdr:col>
      <xdr:colOff>358775</xdr:colOff>
      <xdr:row>79</xdr:row>
      <xdr:rowOff>55772</xdr:rowOff>
    </xdr:to>
    <xdr:cxnSp macro="">
      <xdr:nvCxnSpPr>
        <xdr:cNvPr id="180" name="直線コネクタ 179"/>
        <xdr:cNvCxnSpPr/>
      </xdr:nvCxnSpPr>
      <xdr:spPr>
        <a:xfrm>
          <a:off x="2908300" y="13598297"/>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53747</xdr:rowOff>
    </xdr:from>
    <xdr:to>
      <xdr:col>4</xdr:col>
      <xdr:colOff>155575</xdr:colOff>
      <xdr:row>79</xdr:row>
      <xdr:rowOff>54595</xdr:rowOff>
    </xdr:to>
    <xdr:cxnSp macro="">
      <xdr:nvCxnSpPr>
        <xdr:cNvPr id="183" name="直線コネクタ 182"/>
        <xdr:cNvCxnSpPr/>
      </xdr:nvCxnSpPr>
      <xdr:spPr>
        <a:xfrm flipV="1">
          <a:off x="2019300" y="1359829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54595</xdr:rowOff>
    </xdr:from>
    <xdr:to>
      <xdr:col>2</xdr:col>
      <xdr:colOff>638175</xdr:colOff>
      <xdr:row>79</xdr:row>
      <xdr:rowOff>70010</xdr:rowOff>
    </xdr:to>
    <xdr:cxnSp macro="">
      <xdr:nvCxnSpPr>
        <xdr:cNvPr id="186" name="直線コネクタ 185"/>
        <xdr:cNvCxnSpPr/>
      </xdr:nvCxnSpPr>
      <xdr:spPr>
        <a:xfrm flipV="1">
          <a:off x="1130300" y="13599145"/>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28321</xdr:rowOff>
    </xdr:from>
    <xdr:to>
      <xdr:col>6</xdr:col>
      <xdr:colOff>561975</xdr:colOff>
      <xdr:row>79</xdr:row>
      <xdr:rowOff>129921</xdr:rowOff>
    </xdr:to>
    <xdr:sp macro="" textlink="">
      <xdr:nvSpPr>
        <xdr:cNvPr id="196" name="円/楕円 195"/>
        <xdr:cNvSpPr/>
      </xdr:nvSpPr>
      <xdr:spPr>
        <a:xfrm>
          <a:off x="4584700" y="13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114698</xdr:rowOff>
    </xdr:from>
    <xdr:ext cx="378565" cy="259045"/>
    <xdr:sp macro="" textlink="">
      <xdr:nvSpPr>
        <xdr:cNvPr id="197" name="維持補修費該当値テキスト"/>
        <xdr:cNvSpPr txBox="1"/>
      </xdr:nvSpPr>
      <xdr:spPr>
        <a:xfrm>
          <a:off x="4686300" y="13487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4972</xdr:rowOff>
    </xdr:from>
    <xdr:to>
      <xdr:col>5</xdr:col>
      <xdr:colOff>409575</xdr:colOff>
      <xdr:row>79</xdr:row>
      <xdr:rowOff>106572</xdr:rowOff>
    </xdr:to>
    <xdr:sp macro="" textlink="">
      <xdr:nvSpPr>
        <xdr:cNvPr id="198" name="円/楕円 197"/>
        <xdr:cNvSpPr/>
      </xdr:nvSpPr>
      <xdr:spPr>
        <a:xfrm>
          <a:off x="3746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97699</xdr:rowOff>
    </xdr:from>
    <xdr:ext cx="469744" cy="259045"/>
    <xdr:sp macro="" textlink="">
      <xdr:nvSpPr>
        <xdr:cNvPr id="199" name="テキスト ボックス 198"/>
        <xdr:cNvSpPr txBox="1"/>
      </xdr:nvSpPr>
      <xdr:spPr>
        <a:xfrm>
          <a:off x="3562427"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2947</xdr:rowOff>
    </xdr:from>
    <xdr:to>
      <xdr:col>4</xdr:col>
      <xdr:colOff>206375</xdr:colOff>
      <xdr:row>79</xdr:row>
      <xdr:rowOff>104547</xdr:rowOff>
    </xdr:to>
    <xdr:sp macro="" textlink="">
      <xdr:nvSpPr>
        <xdr:cNvPr id="200" name="円/楕円 199"/>
        <xdr:cNvSpPr/>
      </xdr:nvSpPr>
      <xdr:spPr>
        <a:xfrm>
          <a:off x="2857500" y="135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95674</xdr:rowOff>
    </xdr:from>
    <xdr:ext cx="469744" cy="259045"/>
    <xdr:sp macro="" textlink="">
      <xdr:nvSpPr>
        <xdr:cNvPr id="201" name="テキスト ボックス 200"/>
        <xdr:cNvSpPr txBox="1"/>
      </xdr:nvSpPr>
      <xdr:spPr>
        <a:xfrm>
          <a:off x="2673427" y="136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3795</xdr:rowOff>
    </xdr:from>
    <xdr:to>
      <xdr:col>3</xdr:col>
      <xdr:colOff>3175</xdr:colOff>
      <xdr:row>79</xdr:row>
      <xdr:rowOff>105395</xdr:rowOff>
    </xdr:to>
    <xdr:sp macro="" textlink="">
      <xdr:nvSpPr>
        <xdr:cNvPr id="202" name="円/楕円 201"/>
        <xdr:cNvSpPr/>
      </xdr:nvSpPr>
      <xdr:spPr>
        <a:xfrm>
          <a:off x="1968500" y="135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96522</xdr:rowOff>
    </xdr:from>
    <xdr:ext cx="469744" cy="259045"/>
    <xdr:sp macro="" textlink="">
      <xdr:nvSpPr>
        <xdr:cNvPr id="203" name="テキスト ボックス 202"/>
        <xdr:cNvSpPr txBox="1"/>
      </xdr:nvSpPr>
      <xdr:spPr>
        <a:xfrm>
          <a:off x="1784427" y="1364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19210</xdr:rowOff>
    </xdr:from>
    <xdr:to>
      <xdr:col>1</xdr:col>
      <xdr:colOff>485775</xdr:colOff>
      <xdr:row>79</xdr:row>
      <xdr:rowOff>120810</xdr:rowOff>
    </xdr:to>
    <xdr:sp macro="" textlink="">
      <xdr:nvSpPr>
        <xdr:cNvPr id="204" name="円/楕円 203"/>
        <xdr:cNvSpPr/>
      </xdr:nvSpPr>
      <xdr:spPr>
        <a:xfrm>
          <a:off x="1079500" y="135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111937</xdr:rowOff>
    </xdr:from>
    <xdr:ext cx="378565" cy="259045"/>
    <xdr:sp macro="" textlink="">
      <xdr:nvSpPr>
        <xdr:cNvPr id="205" name="テキスト ボックス 204"/>
        <xdr:cNvSpPr txBox="1"/>
      </xdr:nvSpPr>
      <xdr:spPr>
        <a:xfrm>
          <a:off x="941017" y="1365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119831</xdr:rowOff>
    </xdr:from>
    <xdr:to>
      <xdr:col>6</xdr:col>
      <xdr:colOff>511175</xdr:colOff>
      <xdr:row>98</xdr:row>
      <xdr:rowOff>29629</xdr:rowOff>
    </xdr:to>
    <xdr:cxnSp macro="">
      <xdr:nvCxnSpPr>
        <xdr:cNvPr id="235" name="直線コネクタ 234"/>
        <xdr:cNvCxnSpPr/>
      </xdr:nvCxnSpPr>
      <xdr:spPr>
        <a:xfrm flipV="1">
          <a:off x="3797300" y="16750481"/>
          <a:ext cx="838200" cy="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xdr:rowOff>
    </xdr:from>
    <xdr:to>
      <xdr:col>5</xdr:col>
      <xdr:colOff>358775</xdr:colOff>
      <xdr:row>98</xdr:row>
      <xdr:rowOff>29629</xdr:rowOff>
    </xdr:to>
    <xdr:cxnSp macro="">
      <xdr:nvCxnSpPr>
        <xdr:cNvPr id="238" name="直線コネクタ 237"/>
        <xdr:cNvCxnSpPr/>
      </xdr:nvCxnSpPr>
      <xdr:spPr>
        <a:xfrm>
          <a:off x="2908300" y="16802125"/>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xdr:rowOff>
    </xdr:from>
    <xdr:to>
      <xdr:col>4</xdr:col>
      <xdr:colOff>155575</xdr:colOff>
      <xdr:row>98</xdr:row>
      <xdr:rowOff>143166</xdr:rowOff>
    </xdr:to>
    <xdr:cxnSp macro="">
      <xdr:nvCxnSpPr>
        <xdr:cNvPr id="241" name="直線コネクタ 240"/>
        <xdr:cNvCxnSpPr/>
      </xdr:nvCxnSpPr>
      <xdr:spPr>
        <a:xfrm flipV="1">
          <a:off x="2019300" y="16802125"/>
          <a:ext cx="889000" cy="1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143166</xdr:rowOff>
    </xdr:from>
    <xdr:to>
      <xdr:col>2</xdr:col>
      <xdr:colOff>638175</xdr:colOff>
      <xdr:row>99</xdr:row>
      <xdr:rowOff>9589</xdr:rowOff>
    </xdr:to>
    <xdr:cxnSp macro="">
      <xdr:nvCxnSpPr>
        <xdr:cNvPr id="244" name="直線コネクタ 243"/>
        <xdr:cNvCxnSpPr/>
      </xdr:nvCxnSpPr>
      <xdr:spPr>
        <a:xfrm flipV="1">
          <a:off x="1130300" y="16945266"/>
          <a:ext cx="889000" cy="3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69031</xdr:rowOff>
    </xdr:from>
    <xdr:to>
      <xdr:col>6</xdr:col>
      <xdr:colOff>561975</xdr:colOff>
      <xdr:row>97</xdr:row>
      <xdr:rowOff>170631</xdr:rowOff>
    </xdr:to>
    <xdr:sp macro="" textlink="">
      <xdr:nvSpPr>
        <xdr:cNvPr id="254" name="円/楕円 253"/>
        <xdr:cNvSpPr/>
      </xdr:nvSpPr>
      <xdr:spPr>
        <a:xfrm>
          <a:off x="4584700" y="166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47458</xdr:rowOff>
    </xdr:from>
    <xdr:ext cx="534377" cy="259045"/>
    <xdr:sp macro="" textlink="">
      <xdr:nvSpPr>
        <xdr:cNvPr id="255" name="扶助費該当値テキスト"/>
        <xdr:cNvSpPr txBox="1"/>
      </xdr:nvSpPr>
      <xdr:spPr>
        <a:xfrm>
          <a:off x="4686300" y="166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150279</xdr:rowOff>
    </xdr:from>
    <xdr:to>
      <xdr:col>5</xdr:col>
      <xdr:colOff>409575</xdr:colOff>
      <xdr:row>98</xdr:row>
      <xdr:rowOff>80429</xdr:rowOff>
    </xdr:to>
    <xdr:sp macro="" textlink="">
      <xdr:nvSpPr>
        <xdr:cNvPr id="256" name="円/楕円 255"/>
        <xdr:cNvSpPr/>
      </xdr:nvSpPr>
      <xdr:spPr>
        <a:xfrm>
          <a:off x="37465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71556</xdr:rowOff>
    </xdr:from>
    <xdr:ext cx="534377" cy="259045"/>
    <xdr:sp macro="" textlink="">
      <xdr:nvSpPr>
        <xdr:cNvPr id="257" name="テキスト ボックス 256"/>
        <xdr:cNvSpPr txBox="1"/>
      </xdr:nvSpPr>
      <xdr:spPr>
        <a:xfrm>
          <a:off x="3530111" y="168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120675</xdr:rowOff>
    </xdr:from>
    <xdr:to>
      <xdr:col>4</xdr:col>
      <xdr:colOff>206375</xdr:colOff>
      <xdr:row>98</xdr:row>
      <xdr:rowOff>50825</xdr:rowOff>
    </xdr:to>
    <xdr:sp macro="" textlink="">
      <xdr:nvSpPr>
        <xdr:cNvPr id="258" name="円/楕円 257"/>
        <xdr:cNvSpPr/>
      </xdr:nvSpPr>
      <xdr:spPr>
        <a:xfrm>
          <a:off x="28575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41952</xdr:rowOff>
    </xdr:from>
    <xdr:ext cx="534377" cy="259045"/>
    <xdr:sp macro="" textlink="">
      <xdr:nvSpPr>
        <xdr:cNvPr id="259" name="テキスト ボックス 258"/>
        <xdr:cNvSpPr txBox="1"/>
      </xdr:nvSpPr>
      <xdr:spPr>
        <a:xfrm>
          <a:off x="2641111" y="168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92366</xdr:rowOff>
    </xdr:from>
    <xdr:to>
      <xdr:col>3</xdr:col>
      <xdr:colOff>3175</xdr:colOff>
      <xdr:row>99</xdr:row>
      <xdr:rowOff>22516</xdr:rowOff>
    </xdr:to>
    <xdr:sp macro="" textlink="">
      <xdr:nvSpPr>
        <xdr:cNvPr id="260" name="円/楕円 259"/>
        <xdr:cNvSpPr/>
      </xdr:nvSpPr>
      <xdr:spPr>
        <a:xfrm>
          <a:off x="1968500" y="168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13643</xdr:rowOff>
    </xdr:from>
    <xdr:ext cx="534377" cy="259045"/>
    <xdr:sp macro="" textlink="">
      <xdr:nvSpPr>
        <xdr:cNvPr id="261" name="テキスト ボックス 260"/>
        <xdr:cNvSpPr txBox="1"/>
      </xdr:nvSpPr>
      <xdr:spPr>
        <a:xfrm>
          <a:off x="1752111" y="169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130239</xdr:rowOff>
    </xdr:from>
    <xdr:to>
      <xdr:col>1</xdr:col>
      <xdr:colOff>485775</xdr:colOff>
      <xdr:row>99</xdr:row>
      <xdr:rowOff>60389</xdr:rowOff>
    </xdr:to>
    <xdr:sp macro="" textlink="">
      <xdr:nvSpPr>
        <xdr:cNvPr id="262" name="円/楕円 261"/>
        <xdr:cNvSpPr/>
      </xdr:nvSpPr>
      <xdr:spPr>
        <a:xfrm>
          <a:off x="1079500" y="16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51516</xdr:rowOff>
    </xdr:from>
    <xdr:ext cx="534377" cy="259045"/>
    <xdr:sp macro="" textlink="">
      <xdr:nvSpPr>
        <xdr:cNvPr id="263" name="テキスト ボックス 262"/>
        <xdr:cNvSpPr txBox="1"/>
      </xdr:nvSpPr>
      <xdr:spPr>
        <a:xfrm>
          <a:off x="863111" y="17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6552</xdr:rowOff>
    </xdr:from>
    <xdr:to>
      <xdr:col>15</xdr:col>
      <xdr:colOff>180975</xdr:colOff>
      <xdr:row>38</xdr:row>
      <xdr:rowOff>79186</xdr:rowOff>
    </xdr:to>
    <xdr:cxnSp macro="">
      <xdr:nvCxnSpPr>
        <xdr:cNvPr id="292" name="直線コネクタ 291"/>
        <xdr:cNvCxnSpPr/>
      </xdr:nvCxnSpPr>
      <xdr:spPr>
        <a:xfrm flipV="1">
          <a:off x="9639300" y="6521652"/>
          <a:ext cx="8382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77658</xdr:rowOff>
    </xdr:from>
    <xdr:to>
      <xdr:col>14</xdr:col>
      <xdr:colOff>28575</xdr:colOff>
      <xdr:row>38</xdr:row>
      <xdr:rowOff>79186</xdr:rowOff>
    </xdr:to>
    <xdr:cxnSp macro="">
      <xdr:nvCxnSpPr>
        <xdr:cNvPr id="295" name="直線コネクタ 294"/>
        <xdr:cNvCxnSpPr/>
      </xdr:nvCxnSpPr>
      <xdr:spPr>
        <a:xfrm>
          <a:off x="8750300" y="6592758"/>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77658</xdr:rowOff>
    </xdr:from>
    <xdr:to>
      <xdr:col>12</xdr:col>
      <xdr:colOff>511175</xdr:colOff>
      <xdr:row>38</xdr:row>
      <xdr:rowOff>89915</xdr:rowOff>
    </xdr:to>
    <xdr:cxnSp macro="">
      <xdr:nvCxnSpPr>
        <xdr:cNvPr id="298" name="直線コネクタ 297"/>
        <xdr:cNvCxnSpPr/>
      </xdr:nvCxnSpPr>
      <xdr:spPr>
        <a:xfrm flipV="1">
          <a:off x="7861300" y="6592758"/>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83296</xdr:rowOff>
    </xdr:from>
    <xdr:to>
      <xdr:col>11</xdr:col>
      <xdr:colOff>307975</xdr:colOff>
      <xdr:row>38</xdr:row>
      <xdr:rowOff>89915</xdr:rowOff>
    </xdr:to>
    <xdr:cxnSp macro="">
      <xdr:nvCxnSpPr>
        <xdr:cNvPr id="301" name="直線コネクタ 300"/>
        <xdr:cNvCxnSpPr/>
      </xdr:nvCxnSpPr>
      <xdr:spPr>
        <a:xfrm>
          <a:off x="6972300" y="6598396"/>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127202</xdr:rowOff>
    </xdr:from>
    <xdr:to>
      <xdr:col>15</xdr:col>
      <xdr:colOff>231775</xdr:colOff>
      <xdr:row>38</xdr:row>
      <xdr:rowOff>57352</xdr:rowOff>
    </xdr:to>
    <xdr:sp macro="" textlink="">
      <xdr:nvSpPr>
        <xdr:cNvPr id="311" name="円/楕円 310"/>
        <xdr:cNvSpPr/>
      </xdr:nvSpPr>
      <xdr:spPr>
        <a:xfrm>
          <a:off x="10426700" y="6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42129</xdr:rowOff>
    </xdr:from>
    <xdr:ext cx="534377" cy="259045"/>
    <xdr:sp macro="" textlink="">
      <xdr:nvSpPr>
        <xdr:cNvPr id="312" name="補助費等該当値テキスト"/>
        <xdr:cNvSpPr txBox="1"/>
      </xdr:nvSpPr>
      <xdr:spPr>
        <a:xfrm>
          <a:off x="10528300" y="63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28386</xdr:rowOff>
    </xdr:from>
    <xdr:to>
      <xdr:col>14</xdr:col>
      <xdr:colOff>79375</xdr:colOff>
      <xdr:row>38</xdr:row>
      <xdr:rowOff>129986</xdr:rowOff>
    </xdr:to>
    <xdr:sp macro="" textlink="">
      <xdr:nvSpPr>
        <xdr:cNvPr id="313" name="円/楕円 312"/>
        <xdr:cNvSpPr/>
      </xdr:nvSpPr>
      <xdr:spPr>
        <a:xfrm>
          <a:off x="9588500" y="65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121113</xdr:rowOff>
    </xdr:from>
    <xdr:ext cx="534377" cy="259045"/>
    <xdr:sp macro="" textlink="">
      <xdr:nvSpPr>
        <xdr:cNvPr id="314" name="テキスト ボックス 313"/>
        <xdr:cNvSpPr txBox="1"/>
      </xdr:nvSpPr>
      <xdr:spPr>
        <a:xfrm>
          <a:off x="9372111" y="66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26858</xdr:rowOff>
    </xdr:from>
    <xdr:to>
      <xdr:col>12</xdr:col>
      <xdr:colOff>561975</xdr:colOff>
      <xdr:row>38</xdr:row>
      <xdr:rowOff>128458</xdr:rowOff>
    </xdr:to>
    <xdr:sp macro="" textlink="">
      <xdr:nvSpPr>
        <xdr:cNvPr id="315" name="円/楕円 314"/>
        <xdr:cNvSpPr/>
      </xdr:nvSpPr>
      <xdr:spPr>
        <a:xfrm>
          <a:off x="8699500" y="65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119585</xdr:rowOff>
    </xdr:from>
    <xdr:ext cx="534377" cy="259045"/>
    <xdr:sp macro="" textlink="">
      <xdr:nvSpPr>
        <xdr:cNvPr id="316" name="テキスト ボックス 315"/>
        <xdr:cNvSpPr txBox="1"/>
      </xdr:nvSpPr>
      <xdr:spPr>
        <a:xfrm>
          <a:off x="8483111" y="66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39115</xdr:rowOff>
    </xdr:from>
    <xdr:to>
      <xdr:col>11</xdr:col>
      <xdr:colOff>358775</xdr:colOff>
      <xdr:row>38</xdr:row>
      <xdr:rowOff>140715</xdr:rowOff>
    </xdr:to>
    <xdr:sp macro="" textlink="">
      <xdr:nvSpPr>
        <xdr:cNvPr id="317" name="円/楕円 316"/>
        <xdr:cNvSpPr/>
      </xdr:nvSpPr>
      <xdr:spPr>
        <a:xfrm>
          <a:off x="7810500" y="65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131842</xdr:rowOff>
    </xdr:from>
    <xdr:ext cx="534377" cy="259045"/>
    <xdr:sp macro="" textlink="">
      <xdr:nvSpPr>
        <xdr:cNvPr id="318" name="テキスト ボックス 317"/>
        <xdr:cNvSpPr txBox="1"/>
      </xdr:nvSpPr>
      <xdr:spPr>
        <a:xfrm>
          <a:off x="7594111" y="664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32496</xdr:rowOff>
    </xdr:from>
    <xdr:to>
      <xdr:col>10</xdr:col>
      <xdr:colOff>155575</xdr:colOff>
      <xdr:row>38</xdr:row>
      <xdr:rowOff>134096</xdr:rowOff>
    </xdr:to>
    <xdr:sp macro="" textlink="">
      <xdr:nvSpPr>
        <xdr:cNvPr id="319" name="円/楕円 318"/>
        <xdr:cNvSpPr/>
      </xdr:nvSpPr>
      <xdr:spPr>
        <a:xfrm>
          <a:off x="6921500" y="6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125223</xdr:rowOff>
    </xdr:from>
    <xdr:ext cx="534377" cy="259045"/>
    <xdr:sp macro="" textlink="">
      <xdr:nvSpPr>
        <xdr:cNvPr id="320" name="テキスト ボックス 319"/>
        <xdr:cNvSpPr txBox="1"/>
      </xdr:nvSpPr>
      <xdr:spPr>
        <a:xfrm>
          <a:off x="6705111" y="66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92092</xdr:rowOff>
    </xdr:from>
    <xdr:to>
      <xdr:col>15</xdr:col>
      <xdr:colOff>180975</xdr:colOff>
      <xdr:row>59</xdr:row>
      <xdr:rowOff>18548</xdr:rowOff>
    </xdr:to>
    <xdr:cxnSp macro="">
      <xdr:nvCxnSpPr>
        <xdr:cNvPr id="351" name="直線コネクタ 350"/>
        <xdr:cNvCxnSpPr/>
      </xdr:nvCxnSpPr>
      <xdr:spPr>
        <a:xfrm>
          <a:off x="9639300" y="10036192"/>
          <a:ext cx="8382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92092</xdr:rowOff>
    </xdr:from>
    <xdr:to>
      <xdr:col>14</xdr:col>
      <xdr:colOff>28575</xdr:colOff>
      <xdr:row>58</xdr:row>
      <xdr:rowOff>139102</xdr:rowOff>
    </xdr:to>
    <xdr:cxnSp macro="">
      <xdr:nvCxnSpPr>
        <xdr:cNvPr id="354" name="直線コネクタ 353"/>
        <xdr:cNvCxnSpPr/>
      </xdr:nvCxnSpPr>
      <xdr:spPr>
        <a:xfrm flipV="1">
          <a:off x="8750300" y="10036192"/>
          <a:ext cx="889000" cy="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129749</xdr:rowOff>
    </xdr:from>
    <xdr:to>
      <xdr:col>12</xdr:col>
      <xdr:colOff>511175</xdr:colOff>
      <xdr:row>58</xdr:row>
      <xdr:rowOff>139102</xdr:rowOff>
    </xdr:to>
    <xdr:cxnSp macro="">
      <xdr:nvCxnSpPr>
        <xdr:cNvPr id="357" name="直線コネクタ 356"/>
        <xdr:cNvCxnSpPr/>
      </xdr:nvCxnSpPr>
      <xdr:spPr>
        <a:xfrm>
          <a:off x="7861300" y="10073849"/>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73746</xdr:rowOff>
    </xdr:from>
    <xdr:to>
      <xdr:col>11</xdr:col>
      <xdr:colOff>307975</xdr:colOff>
      <xdr:row>58</xdr:row>
      <xdr:rowOff>129749</xdr:rowOff>
    </xdr:to>
    <xdr:cxnSp macro="">
      <xdr:nvCxnSpPr>
        <xdr:cNvPr id="360" name="直線コネクタ 359"/>
        <xdr:cNvCxnSpPr/>
      </xdr:nvCxnSpPr>
      <xdr:spPr>
        <a:xfrm>
          <a:off x="6972300" y="10017846"/>
          <a:ext cx="889000" cy="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139198</xdr:rowOff>
    </xdr:from>
    <xdr:to>
      <xdr:col>15</xdr:col>
      <xdr:colOff>231775</xdr:colOff>
      <xdr:row>59</xdr:row>
      <xdr:rowOff>69348</xdr:rowOff>
    </xdr:to>
    <xdr:sp macro="" textlink="">
      <xdr:nvSpPr>
        <xdr:cNvPr id="370" name="円/楕円 369"/>
        <xdr:cNvSpPr/>
      </xdr:nvSpPr>
      <xdr:spPr>
        <a:xfrm>
          <a:off x="10426700" y="100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54125</xdr:rowOff>
    </xdr:from>
    <xdr:ext cx="534377" cy="259045"/>
    <xdr:sp macro="" textlink="">
      <xdr:nvSpPr>
        <xdr:cNvPr id="371" name="普通建設事業費該当値テキスト"/>
        <xdr:cNvSpPr txBox="1"/>
      </xdr:nvSpPr>
      <xdr:spPr>
        <a:xfrm>
          <a:off x="10528300" y="99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41292</xdr:rowOff>
    </xdr:from>
    <xdr:to>
      <xdr:col>14</xdr:col>
      <xdr:colOff>79375</xdr:colOff>
      <xdr:row>58</xdr:row>
      <xdr:rowOff>142892</xdr:rowOff>
    </xdr:to>
    <xdr:sp macro="" textlink="">
      <xdr:nvSpPr>
        <xdr:cNvPr id="372" name="円/楕円 371"/>
        <xdr:cNvSpPr/>
      </xdr:nvSpPr>
      <xdr:spPr>
        <a:xfrm>
          <a:off x="9588500" y="99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134019</xdr:rowOff>
    </xdr:from>
    <xdr:ext cx="534377" cy="259045"/>
    <xdr:sp macro="" textlink="">
      <xdr:nvSpPr>
        <xdr:cNvPr id="373" name="テキスト ボックス 372"/>
        <xdr:cNvSpPr txBox="1"/>
      </xdr:nvSpPr>
      <xdr:spPr>
        <a:xfrm>
          <a:off x="9372111" y="1007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88302</xdr:rowOff>
    </xdr:from>
    <xdr:to>
      <xdr:col>12</xdr:col>
      <xdr:colOff>561975</xdr:colOff>
      <xdr:row>59</xdr:row>
      <xdr:rowOff>18452</xdr:rowOff>
    </xdr:to>
    <xdr:sp macro="" textlink="">
      <xdr:nvSpPr>
        <xdr:cNvPr id="374" name="円/楕円 373"/>
        <xdr:cNvSpPr/>
      </xdr:nvSpPr>
      <xdr:spPr>
        <a:xfrm>
          <a:off x="8699500" y="100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9579</xdr:rowOff>
    </xdr:from>
    <xdr:ext cx="534377" cy="259045"/>
    <xdr:sp macro="" textlink="">
      <xdr:nvSpPr>
        <xdr:cNvPr id="375" name="テキスト ボックス 374"/>
        <xdr:cNvSpPr txBox="1"/>
      </xdr:nvSpPr>
      <xdr:spPr>
        <a:xfrm>
          <a:off x="8483111" y="101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78949</xdr:rowOff>
    </xdr:from>
    <xdr:to>
      <xdr:col>11</xdr:col>
      <xdr:colOff>358775</xdr:colOff>
      <xdr:row>59</xdr:row>
      <xdr:rowOff>9099</xdr:rowOff>
    </xdr:to>
    <xdr:sp macro="" textlink="">
      <xdr:nvSpPr>
        <xdr:cNvPr id="376" name="円/楕円 375"/>
        <xdr:cNvSpPr/>
      </xdr:nvSpPr>
      <xdr:spPr>
        <a:xfrm>
          <a:off x="7810500" y="100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226</xdr:rowOff>
    </xdr:from>
    <xdr:ext cx="534377" cy="259045"/>
    <xdr:sp macro="" textlink="">
      <xdr:nvSpPr>
        <xdr:cNvPr id="377" name="テキスト ボックス 376"/>
        <xdr:cNvSpPr txBox="1"/>
      </xdr:nvSpPr>
      <xdr:spPr>
        <a:xfrm>
          <a:off x="7594111" y="101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22946</xdr:rowOff>
    </xdr:from>
    <xdr:to>
      <xdr:col>10</xdr:col>
      <xdr:colOff>155575</xdr:colOff>
      <xdr:row>58</xdr:row>
      <xdr:rowOff>124546</xdr:rowOff>
    </xdr:to>
    <xdr:sp macro="" textlink="">
      <xdr:nvSpPr>
        <xdr:cNvPr id="378" name="円/楕円 377"/>
        <xdr:cNvSpPr/>
      </xdr:nvSpPr>
      <xdr:spPr>
        <a:xfrm>
          <a:off x="6921500" y="99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115673</xdr:rowOff>
    </xdr:from>
    <xdr:ext cx="534377" cy="259045"/>
    <xdr:sp macro="" textlink="">
      <xdr:nvSpPr>
        <xdr:cNvPr id="379" name="テキスト ボックス 378"/>
        <xdr:cNvSpPr txBox="1"/>
      </xdr:nvSpPr>
      <xdr:spPr>
        <a:xfrm>
          <a:off x="6705111" y="100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82505</xdr:rowOff>
    </xdr:from>
    <xdr:to>
      <xdr:col>15</xdr:col>
      <xdr:colOff>180975</xdr:colOff>
      <xdr:row>78</xdr:row>
      <xdr:rowOff>139700</xdr:rowOff>
    </xdr:to>
    <xdr:cxnSp macro="">
      <xdr:nvCxnSpPr>
        <xdr:cNvPr id="406" name="直線コネクタ 405"/>
        <xdr:cNvCxnSpPr/>
      </xdr:nvCxnSpPr>
      <xdr:spPr>
        <a:xfrm>
          <a:off x="9639300" y="13284155"/>
          <a:ext cx="838200" cy="2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82505</xdr:rowOff>
    </xdr:from>
    <xdr:to>
      <xdr:col>14</xdr:col>
      <xdr:colOff>28575</xdr:colOff>
      <xdr:row>77</xdr:row>
      <xdr:rowOff>152383</xdr:rowOff>
    </xdr:to>
    <xdr:cxnSp macro="">
      <xdr:nvCxnSpPr>
        <xdr:cNvPr id="409" name="直線コネクタ 408"/>
        <xdr:cNvCxnSpPr/>
      </xdr:nvCxnSpPr>
      <xdr:spPr>
        <a:xfrm flipV="1">
          <a:off x="8750300" y="13284155"/>
          <a:ext cx="889000" cy="6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9" name="円/楕円 418"/>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20"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31705</xdr:rowOff>
    </xdr:from>
    <xdr:to>
      <xdr:col>14</xdr:col>
      <xdr:colOff>79375</xdr:colOff>
      <xdr:row>77</xdr:row>
      <xdr:rowOff>133305</xdr:rowOff>
    </xdr:to>
    <xdr:sp macro="" textlink="">
      <xdr:nvSpPr>
        <xdr:cNvPr id="421" name="円/楕円 420"/>
        <xdr:cNvSpPr/>
      </xdr:nvSpPr>
      <xdr:spPr>
        <a:xfrm>
          <a:off x="9588500" y="132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124432</xdr:rowOff>
    </xdr:from>
    <xdr:ext cx="534377" cy="259045"/>
    <xdr:sp macro="" textlink="">
      <xdr:nvSpPr>
        <xdr:cNvPr id="422" name="テキスト ボックス 421"/>
        <xdr:cNvSpPr txBox="1"/>
      </xdr:nvSpPr>
      <xdr:spPr>
        <a:xfrm>
          <a:off x="9372111" y="133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101583</xdr:rowOff>
    </xdr:from>
    <xdr:to>
      <xdr:col>12</xdr:col>
      <xdr:colOff>561975</xdr:colOff>
      <xdr:row>78</xdr:row>
      <xdr:rowOff>31733</xdr:rowOff>
    </xdr:to>
    <xdr:sp macro="" textlink="">
      <xdr:nvSpPr>
        <xdr:cNvPr id="423" name="円/楕円 422"/>
        <xdr:cNvSpPr/>
      </xdr:nvSpPr>
      <xdr:spPr>
        <a:xfrm>
          <a:off x="8699500" y="133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22860</xdr:rowOff>
    </xdr:from>
    <xdr:ext cx="534377" cy="259045"/>
    <xdr:sp macro="" textlink="">
      <xdr:nvSpPr>
        <xdr:cNvPr id="424" name="テキスト ボックス 423"/>
        <xdr:cNvSpPr txBox="1"/>
      </xdr:nvSpPr>
      <xdr:spPr>
        <a:xfrm>
          <a:off x="8483111" y="133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41339</xdr:rowOff>
    </xdr:from>
    <xdr:to>
      <xdr:col>15</xdr:col>
      <xdr:colOff>180975</xdr:colOff>
      <xdr:row>98</xdr:row>
      <xdr:rowOff>139700</xdr:rowOff>
    </xdr:to>
    <xdr:cxnSp macro="">
      <xdr:nvCxnSpPr>
        <xdr:cNvPr id="451" name="直線コネクタ 450"/>
        <xdr:cNvCxnSpPr/>
      </xdr:nvCxnSpPr>
      <xdr:spPr>
        <a:xfrm flipV="1">
          <a:off x="9639300" y="16843439"/>
          <a:ext cx="838200" cy="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139700</xdr:rowOff>
    </xdr:from>
    <xdr:to>
      <xdr:col>14</xdr:col>
      <xdr:colOff>28575</xdr:colOff>
      <xdr:row>98</xdr:row>
      <xdr:rowOff>139700</xdr:rowOff>
    </xdr:to>
    <xdr:cxnSp macro="">
      <xdr:nvCxnSpPr>
        <xdr:cNvPr id="454" name="直線コネクタ 453"/>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161989</xdr:rowOff>
    </xdr:from>
    <xdr:to>
      <xdr:col>15</xdr:col>
      <xdr:colOff>231775</xdr:colOff>
      <xdr:row>98</xdr:row>
      <xdr:rowOff>92139</xdr:rowOff>
    </xdr:to>
    <xdr:sp macro="" textlink="">
      <xdr:nvSpPr>
        <xdr:cNvPr id="464" name="円/楕円 463"/>
        <xdr:cNvSpPr/>
      </xdr:nvSpPr>
      <xdr:spPr>
        <a:xfrm>
          <a:off x="10426700" y="167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76916</xdr:rowOff>
    </xdr:from>
    <xdr:ext cx="534377" cy="259045"/>
    <xdr:sp macro="" textlink="">
      <xdr:nvSpPr>
        <xdr:cNvPr id="465" name="普通建設事業費 （ うち更新整備　）該当値テキスト"/>
        <xdr:cNvSpPr txBox="1"/>
      </xdr:nvSpPr>
      <xdr:spPr>
        <a:xfrm>
          <a:off x="10528300" y="167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6" name="円/楕円 465"/>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7" name="テキスト ボックス 466"/>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88900</xdr:rowOff>
    </xdr:from>
    <xdr:to>
      <xdr:col>12</xdr:col>
      <xdr:colOff>561975</xdr:colOff>
      <xdr:row>99</xdr:row>
      <xdr:rowOff>19050</xdr:rowOff>
    </xdr:to>
    <xdr:sp macro="" textlink="">
      <xdr:nvSpPr>
        <xdr:cNvPr id="468" name="円/楕円 467"/>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10177</xdr:rowOff>
    </xdr:from>
    <xdr:ext cx="249299" cy="259045"/>
    <xdr:sp macro="" textlink="">
      <xdr:nvSpPr>
        <xdr:cNvPr id="469" name="テキスト ボックス 468"/>
        <xdr:cNvSpPr txBox="1"/>
      </xdr:nvSpPr>
      <xdr:spPr>
        <a:xfrm>
          <a:off x="8625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32448</xdr:rowOff>
    </xdr:from>
    <xdr:to>
      <xdr:col>23</xdr:col>
      <xdr:colOff>517525</xdr:colOff>
      <xdr:row>39</xdr:row>
      <xdr:rowOff>44450</xdr:rowOff>
    </xdr:to>
    <xdr:cxnSp macro="">
      <xdr:nvCxnSpPr>
        <xdr:cNvPr id="498" name="直線コネクタ 497"/>
        <xdr:cNvCxnSpPr/>
      </xdr:nvCxnSpPr>
      <xdr:spPr>
        <a:xfrm flipV="1">
          <a:off x="15481300" y="6718998"/>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17666</xdr:rowOff>
    </xdr:from>
    <xdr:to>
      <xdr:col>22</xdr:col>
      <xdr:colOff>365125</xdr:colOff>
      <xdr:row>39</xdr:row>
      <xdr:rowOff>44450</xdr:rowOff>
    </xdr:to>
    <xdr:cxnSp macro="">
      <xdr:nvCxnSpPr>
        <xdr:cNvPr id="501" name="直線コネクタ 500"/>
        <xdr:cNvCxnSpPr/>
      </xdr:nvCxnSpPr>
      <xdr:spPr>
        <a:xfrm>
          <a:off x="14592300" y="6704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17666</xdr:rowOff>
    </xdr:from>
    <xdr:to>
      <xdr:col>21</xdr:col>
      <xdr:colOff>161925</xdr:colOff>
      <xdr:row>39</xdr:row>
      <xdr:rowOff>36665</xdr:rowOff>
    </xdr:to>
    <xdr:cxnSp macro="">
      <xdr:nvCxnSpPr>
        <xdr:cNvPr id="504" name="直線コネクタ 503"/>
        <xdr:cNvCxnSpPr/>
      </xdr:nvCxnSpPr>
      <xdr:spPr>
        <a:xfrm flipV="1">
          <a:off x="13703300" y="6704216"/>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36665</xdr:rowOff>
    </xdr:from>
    <xdr:to>
      <xdr:col>19</xdr:col>
      <xdr:colOff>644525</xdr:colOff>
      <xdr:row>39</xdr:row>
      <xdr:rowOff>44450</xdr:rowOff>
    </xdr:to>
    <xdr:cxnSp macro="">
      <xdr:nvCxnSpPr>
        <xdr:cNvPr id="507" name="直線コネクタ 506"/>
        <xdr:cNvCxnSpPr/>
      </xdr:nvCxnSpPr>
      <xdr:spPr>
        <a:xfrm flipV="1">
          <a:off x="12814300" y="672321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153098</xdr:rowOff>
    </xdr:from>
    <xdr:to>
      <xdr:col>23</xdr:col>
      <xdr:colOff>568325</xdr:colOff>
      <xdr:row>39</xdr:row>
      <xdr:rowOff>83248</xdr:rowOff>
    </xdr:to>
    <xdr:sp macro="" textlink="">
      <xdr:nvSpPr>
        <xdr:cNvPr id="517" name="円/楕円 516"/>
        <xdr:cNvSpPr/>
      </xdr:nvSpPr>
      <xdr:spPr>
        <a:xfrm>
          <a:off x="162687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68025</xdr:rowOff>
    </xdr:from>
    <xdr:ext cx="378565" cy="259045"/>
    <xdr:sp macro="" textlink="">
      <xdr:nvSpPr>
        <xdr:cNvPr id="518" name="災害復旧事業費該当値テキスト"/>
        <xdr:cNvSpPr txBox="1"/>
      </xdr:nvSpPr>
      <xdr:spPr>
        <a:xfrm>
          <a:off x="16370300" y="65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138316</xdr:rowOff>
    </xdr:from>
    <xdr:to>
      <xdr:col>21</xdr:col>
      <xdr:colOff>212725</xdr:colOff>
      <xdr:row>39</xdr:row>
      <xdr:rowOff>68466</xdr:rowOff>
    </xdr:to>
    <xdr:sp macro="" textlink="">
      <xdr:nvSpPr>
        <xdr:cNvPr id="521" name="円/楕円 520"/>
        <xdr:cNvSpPr/>
      </xdr:nvSpPr>
      <xdr:spPr>
        <a:xfrm>
          <a:off x="14541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59593</xdr:rowOff>
    </xdr:from>
    <xdr:ext cx="469744" cy="259045"/>
    <xdr:sp macro="" textlink="">
      <xdr:nvSpPr>
        <xdr:cNvPr id="522" name="テキスト ボックス 521"/>
        <xdr:cNvSpPr txBox="1"/>
      </xdr:nvSpPr>
      <xdr:spPr>
        <a:xfrm>
          <a:off x="14357427" y="67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157315</xdr:rowOff>
    </xdr:from>
    <xdr:to>
      <xdr:col>20</xdr:col>
      <xdr:colOff>9525</xdr:colOff>
      <xdr:row>39</xdr:row>
      <xdr:rowOff>87465</xdr:rowOff>
    </xdr:to>
    <xdr:sp macro="" textlink="">
      <xdr:nvSpPr>
        <xdr:cNvPr id="523" name="円/楕円 522"/>
        <xdr:cNvSpPr/>
      </xdr:nvSpPr>
      <xdr:spPr>
        <a:xfrm>
          <a:off x="13652500" y="66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78592</xdr:rowOff>
    </xdr:from>
    <xdr:ext cx="378565" cy="259045"/>
    <xdr:sp macro="" textlink="">
      <xdr:nvSpPr>
        <xdr:cNvPr id="524" name="テキスト ボックス 523"/>
        <xdr:cNvSpPr txBox="1"/>
      </xdr:nvSpPr>
      <xdr:spPr>
        <a:xfrm>
          <a:off x="13514017" y="676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44636</xdr:rowOff>
    </xdr:from>
    <xdr:to>
      <xdr:col>23</xdr:col>
      <xdr:colOff>517525</xdr:colOff>
      <xdr:row>76</xdr:row>
      <xdr:rowOff>45306</xdr:rowOff>
    </xdr:to>
    <xdr:cxnSp macro="">
      <xdr:nvCxnSpPr>
        <xdr:cNvPr id="600" name="直線コネクタ 599"/>
        <xdr:cNvCxnSpPr/>
      </xdr:nvCxnSpPr>
      <xdr:spPr>
        <a:xfrm>
          <a:off x="15481300" y="13074836"/>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44636</xdr:rowOff>
    </xdr:from>
    <xdr:to>
      <xdr:col>22</xdr:col>
      <xdr:colOff>365125</xdr:colOff>
      <xdr:row>76</xdr:row>
      <xdr:rowOff>60891</xdr:rowOff>
    </xdr:to>
    <xdr:cxnSp macro="">
      <xdr:nvCxnSpPr>
        <xdr:cNvPr id="603" name="直線コネクタ 602"/>
        <xdr:cNvCxnSpPr/>
      </xdr:nvCxnSpPr>
      <xdr:spPr>
        <a:xfrm flipV="1">
          <a:off x="14592300" y="13074836"/>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60891</xdr:rowOff>
    </xdr:from>
    <xdr:to>
      <xdr:col>21</xdr:col>
      <xdr:colOff>161925</xdr:colOff>
      <xdr:row>76</xdr:row>
      <xdr:rowOff>71903</xdr:rowOff>
    </xdr:to>
    <xdr:cxnSp macro="">
      <xdr:nvCxnSpPr>
        <xdr:cNvPr id="606" name="直線コネクタ 605"/>
        <xdr:cNvCxnSpPr/>
      </xdr:nvCxnSpPr>
      <xdr:spPr>
        <a:xfrm flipV="1">
          <a:off x="13703300" y="1309109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15244</xdr:rowOff>
    </xdr:from>
    <xdr:to>
      <xdr:col>19</xdr:col>
      <xdr:colOff>644525</xdr:colOff>
      <xdr:row>76</xdr:row>
      <xdr:rowOff>71903</xdr:rowOff>
    </xdr:to>
    <xdr:cxnSp macro="">
      <xdr:nvCxnSpPr>
        <xdr:cNvPr id="609" name="直線コネクタ 608"/>
        <xdr:cNvCxnSpPr/>
      </xdr:nvCxnSpPr>
      <xdr:spPr>
        <a:xfrm>
          <a:off x="12814300" y="13045444"/>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165956</xdr:rowOff>
    </xdr:from>
    <xdr:to>
      <xdr:col>23</xdr:col>
      <xdr:colOff>568325</xdr:colOff>
      <xdr:row>76</xdr:row>
      <xdr:rowOff>96106</xdr:rowOff>
    </xdr:to>
    <xdr:sp macro="" textlink="">
      <xdr:nvSpPr>
        <xdr:cNvPr id="619" name="円/楕円 618"/>
        <xdr:cNvSpPr/>
      </xdr:nvSpPr>
      <xdr:spPr>
        <a:xfrm>
          <a:off x="16268700" y="130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144383</xdr:rowOff>
    </xdr:from>
    <xdr:ext cx="534377" cy="259045"/>
    <xdr:sp macro="" textlink="">
      <xdr:nvSpPr>
        <xdr:cNvPr id="620" name="公債費該当値テキスト"/>
        <xdr:cNvSpPr txBox="1"/>
      </xdr:nvSpPr>
      <xdr:spPr>
        <a:xfrm>
          <a:off x="16370300" y="130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165286</xdr:rowOff>
    </xdr:from>
    <xdr:to>
      <xdr:col>22</xdr:col>
      <xdr:colOff>415925</xdr:colOff>
      <xdr:row>76</xdr:row>
      <xdr:rowOff>95436</xdr:rowOff>
    </xdr:to>
    <xdr:sp macro="" textlink="">
      <xdr:nvSpPr>
        <xdr:cNvPr id="621" name="円/楕円 620"/>
        <xdr:cNvSpPr/>
      </xdr:nvSpPr>
      <xdr:spPr>
        <a:xfrm>
          <a:off x="15430500" y="130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86563</xdr:rowOff>
    </xdr:from>
    <xdr:ext cx="534377" cy="259045"/>
    <xdr:sp macro="" textlink="">
      <xdr:nvSpPr>
        <xdr:cNvPr id="622" name="テキスト ボックス 621"/>
        <xdr:cNvSpPr txBox="1"/>
      </xdr:nvSpPr>
      <xdr:spPr>
        <a:xfrm>
          <a:off x="15214111" y="131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10091</xdr:rowOff>
    </xdr:from>
    <xdr:to>
      <xdr:col>21</xdr:col>
      <xdr:colOff>212725</xdr:colOff>
      <xdr:row>76</xdr:row>
      <xdr:rowOff>111691</xdr:rowOff>
    </xdr:to>
    <xdr:sp macro="" textlink="">
      <xdr:nvSpPr>
        <xdr:cNvPr id="623" name="円/楕円 622"/>
        <xdr:cNvSpPr/>
      </xdr:nvSpPr>
      <xdr:spPr>
        <a:xfrm>
          <a:off x="14541500" y="130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102818</xdr:rowOff>
    </xdr:from>
    <xdr:ext cx="534377" cy="259045"/>
    <xdr:sp macro="" textlink="">
      <xdr:nvSpPr>
        <xdr:cNvPr id="624" name="テキスト ボックス 623"/>
        <xdr:cNvSpPr txBox="1"/>
      </xdr:nvSpPr>
      <xdr:spPr>
        <a:xfrm>
          <a:off x="14325111" y="131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21103</xdr:rowOff>
    </xdr:from>
    <xdr:to>
      <xdr:col>20</xdr:col>
      <xdr:colOff>9525</xdr:colOff>
      <xdr:row>76</xdr:row>
      <xdr:rowOff>122703</xdr:rowOff>
    </xdr:to>
    <xdr:sp macro="" textlink="">
      <xdr:nvSpPr>
        <xdr:cNvPr id="625" name="円/楕円 624"/>
        <xdr:cNvSpPr/>
      </xdr:nvSpPr>
      <xdr:spPr>
        <a:xfrm>
          <a:off x="13652500" y="130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113830</xdr:rowOff>
    </xdr:from>
    <xdr:ext cx="534377" cy="259045"/>
    <xdr:sp macro="" textlink="">
      <xdr:nvSpPr>
        <xdr:cNvPr id="626" name="テキスト ボックス 625"/>
        <xdr:cNvSpPr txBox="1"/>
      </xdr:nvSpPr>
      <xdr:spPr>
        <a:xfrm>
          <a:off x="13436111" y="13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135895</xdr:rowOff>
    </xdr:from>
    <xdr:to>
      <xdr:col>18</xdr:col>
      <xdr:colOff>492125</xdr:colOff>
      <xdr:row>76</xdr:row>
      <xdr:rowOff>66046</xdr:rowOff>
    </xdr:to>
    <xdr:sp macro="" textlink="">
      <xdr:nvSpPr>
        <xdr:cNvPr id="627" name="円/楕円 626"/>
        <xdr:cNvSpPr/>
      </xdr:nvSpPr>
      <xdr:spPr>
        <a:xfrm>
          <a:off x="12763500" y="1299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57171</xdr:rowOff>
    </xdr:from>
    <xdr:ext cx="534377" cy="259045"/>
    <xdr:sp macro="" textlink="">
      <xdr:nvSpPr>
        <xdr:cNvPr id="628" name="テキスト ボックス 627"/>
        <xdr:cNvSpPr txBox="1"/>
      </xdr:nvSpPr>
      <xdr:spPr>
        <a:xfrm>
          <a:off x="12547111" y="130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17201</xdr:rowOff>
    </xdr:from>
    <xdr:to>
      <xdr:col>23</xdr:col>
      <xdr:colOff>517525</xdr:colOff>
      <xdr:row>98</xdr:row>
      <xdr:rowOff>32972</xdr:rowOff>
    </xdr:to>
    <xdr:cxnSp macro="">
      <xdr:nvCxnSpPr>
        <xdr:cNvPr id="655" name="直線コネクタ 654"/>
        <xdr:cNvCxnSpPr/>
      </xdr:nvCxnSpPr>
      <xdr:spPr>
        <a:xfrm flipV="1">
          <a:off x="15481300" y="16819301"/>
          <a:ext cx="8382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12303</xdr:rowOff>
    </xdr:from>
    <xdr:to>
      <xdr:col>22</xdr:col>
      <xdr:colOff>365125</xdr:colOff>
      <xdr:row>98</xdr:row>
      <xdr:rowOff>32972</xdr:rowOff>
    </xdr:to>
    <xdr:cxnSp macro="">
      <xdr:nvCxnSpPr>
        <xdr:cNvPr id="658" name="直線コネクタ 657"/>
        <xdr:cNvCxnSpPr/>
      </xdr:nvCxnSpPr>
      <xdr:spPr>
        <a:xfrm>
          <a:off x="14592300" y="16814403"/>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12303</xdr:rowOff>
    </xdr:from>
    <xdr:to>
      <xdr:col>21</xdr:col>
      <xdr:colOff>161925</xdr:colOff>
      <xdr:row>98</xdr:row>
      <xdr:rowOff>54108</xdr:rowOff>
    </xdr:to>
    <xdr:cxnSp macro="">
      <xdr:nvCxnSpPr>
        <xdr:cNvPr id="661" name="直線コネクタ 660"/>
        <xdr:cNvCxnSpPr/>
      </xdr:nvCxnSpPr>
      <xdr:spPr>
        <a:xfrm flipV="1">
          <a:off x="13703300" y="16814403"/>
          <a:ext cx="889000" cy="4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54108</xdr:rowOff>
    </xdr:from>
    <xdr:to>
      <xdr:col>19</xdr:col>
      <xdr:colOff>644525</xdr:colOff>
      <xdr:row>98</xdr:row>
      <xdr:rowOff>75955</xdr:rowOff>
    </xdr:to>
    <xdr:cxnSp macro="">
      <xdr:nvCxnSpPr>
        <xdr:cNvPr id="664" name="直線コネクタ 663"/>
        <xdr:cNvCxnSpPr/>
      </xdr:nvCxnSpPr>
      <xdr:spPr>
        <a:xfrm flipV="1">
          <a:off x="12814300" y="16856208"/>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137851</xdr:rowOff>
    </xdr:from>
    <xdr:to>
      <xdr:col>23</xdr:col>
      <xdr:colOff>568325</xdr:colOff>
      <xdr:row>98</xdr:row>
      <xdr:rowOff>68001</xdr:rowOff>
    </xdr:to>
    <xdr:sp macro="" textlink="">
      <xdr:nvSpPr>
        <xdr:cNvPr id="674" name="円/楕円 673"/>
        <xdr:cNvSpPr/>
      </xdr:nvSpPr>
      <xdr:spPr>
        <a:xfrm>
          <a:off x="16268700" y="167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97228</xdr:rowOff>
    </xdr:from>
    <xdr:ext cx="534377" cy="259045"/>
    <xdr:sp macro="" textlink="">
      <xdr:nvSpPr>
        <xdr:cNvPr id="675" name="積立金該当値テキスト"/>
        <xdr:cNvSpPr txBox="1"/>
      </xdr:nvSpPr>
      <xdr:spPr>
        <a:xfrm>
          <a:off x="16370300" y="165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153622</xdr:rowOff>
    </xdr:from>
    <xdr:to>
      <xdr:col>22</xdr:col>
      <xdr:colOff>415925</xdr:colOff>
      <xdr:row>98</xdr:row>
      <xdr:rowOff>83772</xdr:rowOff>
    </xdr:to>
    <xdr:sp macro="" textlink="">
      <xdr:nvSpPr>
        <xdr:cNvPr id="676" name="円/楕円 675"/>
        <xdr:cNvSpPr/>
      </xdr:nvSpPr>
      <xdr:spPr>
        <a:xfrm>
          <a:off x="15430500" y="167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100299</xdr:rowOff>
    </xdr:from>
    <xdr:ext cx="534377" cy="259045"/>
    <xdr:sp macro="" textlink="">
      <xdr:nvSpPr>
        <xdr:cNvPr id="677" name="テキスト ボックス 676"/>
        <xdr:cNvSpPr txBox="1"/>
      </xdr:nvSpPr>
      <xdr:spPr>
        <a:xfrm>
          <a:off x="15214111" y="165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132953</xdr:rowOff>
    </xdr:from>
    <xdr:to>
      <xdr:col>21</xdr:col>
      <xdr:colOff>212725</xdr:colOff>
      <xdr:row>98</xdr:row>
      <xdr:rowOff>63103</xdr:rowOff>
    </xdr:to>
    <xdr:sp macro="" textlink="">
      <xdr:nvSpPr>
        <xdr:cNvPr id="678" name="円/楕円 677"/>
        <xdr:cNvSpPr/>
      </xdr:nvSpPr>
      <xdr:spPr>
        <a:xfrm>
          <a:off x="14541500" y="167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54230</xdr:rowOff>
    </xdr:from>
    <xdr:ext cx="534377" cy="259045"/>
    <xdr:sp macro="" textlink="">
      <xdr:nvSpPr>
        <xdr:cNvPr id="679" name="テキスト ボックス 678"/>
        <xdr:cNvSpPr txBox="1"/>
      </xdr:nvSpPr>
      <xdr:spPr>
        <a:xfrm>
          <a:off x="14325111" y="168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3308</xdr:rowOff>
    </xdr:from>
    <xdr:to>
      <xdr:col>20</xdr:col>
      <xdr:colOff>9525</xdr:colOff>
      <xdr:row>98</xdr:row>
      <xdr:rowOff>104908</xdr:rowOff>
    </xdr:to>
    <xdr:sp macro="" textlink="">
      <xdr:nvSpPr>
        <xdr:cNvPr id="680" name="円/楕円 679"/>
        <xdr:cNvSpPr/>
      </xdr:nvSpPr>
      <xdr:spPr>
        <a:xfrm>
          <a:off x="13652500" y="168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96035</xdr:rowOff>
    </xdr:from>
    <xdr:ext cx="534377" cy="259045"/>
    <xdr:sp macro="" textlink="">
      <xdr:nvSpPr>
        <xdr:cNvPr id="681" name="テキスト ボックス 680"/>
        <xdr:cNvSpPr txBox="1"/>
      </xdr:nvSpPr>
      <xdr:spPr>
        <a:xfrm>
          <a:off x="13436111" y="168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25155</xdr:rowOff>
    </xdr:from>
    <xdr:to>
      <xdr:col>18</xdr:col>
      <xdr:colOff>492125</xdr:colOff>
      <xdr:row>98</xdr:row>
      <xdr:rowOff>126755</xdr:rowOff>
    </xdr:to>
    <xdr:sp macro="" textlink="">
      <xdr:nvSpPr>
        <xdr:cNvPr id="682" name="円/楕円 681"/>
        <xdr:cNvSpPr/>
      </xdr:nvSpPr>
      <xdr:spPr>
        <a:xfrm>
          <a:off x="12763500" y="168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117882</xdr:rowOff>
    </xdr:from>
    <xdr:ext cx="534377" cy="259045"/>
    <xdr:sp macro="" textlink="">
      <xdr:nvSpPr>
        <xdr:cNvPr id="683" name="テキスト ボックス 682"/>
        <xdr:cNvSpPr txBox="1"/>
      </xdr:nvSpPr>
      <xdr:spPr>
        <a:xfrm>
          <a:off x="12547111" y="169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37325</xdr:rowOff>
    </xdr:from>
    <xdr:to>
      <xdr:col>32</xdr:col>
      <xdr:colOff>187325</xdr:colOff>
      <xdr:row>76</xdr:row>
      <xdr:rowOff>59093</xdr:rowOff>
    </xdr:to>
    <xdr:cxnSp macro="">
      <xdr:nvCxnSpPr>
        <xdr:cNvPr id="827" name="直線コネクタ 826"/>
        <xdr:cNvCxnSpPr/>
      </xdr:nvCxnSpPr>
      <xdr:spPr>
        <a:xfrm>
          <a:off x="21323300" y="13067525"/>
          <a:ext cx="8382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37325</xdr:rowOff>
    </xdr:from>
    <xdr:to>
      <xdr:col>31</xdr:col>
      <xdr:colOff>34925</xdr:colOff>
      <xdr:row>76</xdr:row>
      <xdr:rowOff>105511</xdr:rowOff>
    </xdr:to>
    <xdr:cxnSp macro="">
      <xdr:nvCxnSpPr>
        <xdr:cNvPr id="830" name="直線コネクタ 829"/>
        <xdr:cNvCxnSpPr/>
      </xdr:nvCxnSpPr>
      <xdr:spPr>
        <a:xfrm flipV="1">
          <a:off x="20434300" y="13067525"/>
          <a:ext cx="889000" cy="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105511</xdr:rowOff>
    </xdr:from>
    <xdr:to>
      <xdr:col>29</xdr:col>
      <xdr:colOff>517525</xdr:colOff>
      <xdr:row>76</xdr:row>
      <xdr:rowOff>167754</xdr:rowOff>
    </xdr:to>
    <xdr:cxnSp macro="">
      <xdr:nvCxnSpPr>
        <xdr:cNvPr id="833" name="直線コネクタ 832"/>
        <xdr:cNvCxnSpPr/>
      </xdr:nvCxnSpPr>
      <xdr:spPr>
        <a:xfrm flipV="1">
          <a:off x="19545300" y="13135711"/>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167754</xdr:rowOff>
    </xdr:from>
    <xdr:to>
      <xdr:col>28</xdr:col>
      <xdr:colOff>314325</xdr:colOff>
      <xdr:row>77</xdr:row>
      <xdr:rowOff>13779</xdr:rowOff>
    </xdr:to>
    <xdr:cxnSp macro="">
      <xdr:nvCxnSpPr>
        <xdr:cNvPr id="836" name="直線コネクタ 835"/>
        <xdr:cNvCxnSpPr/>
      </xdr:nvCxnSpPr>
      <xdr:spPr>
        <a:xfrm flipV="1">
          <a:off x="18656300" y="13197954"/>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8293</xdr:rowOff>
    </xdr:from>
    <xdr:to>
      <xdr:col>32</xdr:col>
      <xdr:colOff>238125</xdr:colOff>
      <xdr:row>76</xdr:row>
      <xdr:rowOff>109893</xdr:rowOff>
    </xdr:to>
    <xdr:sp macro="" textlink="">
      <xdr:nvSpPr>
        <xdr:cNvPr id="846" name="円/楕円 845"/>
        <xdr:cNvSpPr/>
      </xdr:nvSpPr>
      <xdr:spPr>
        <a:xfrm>
          <a:off x="22110700" y="130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158170</xdr:rowOff>
    </xdr:from>
    <xdr:ext cx="534377" cy="259045"/>
    <xdr:sp macro="" textlink="">
      <xdr:nvSpPr>
        <xdr:cNvPr id="847" name="繰出金該当値テキスト"/>
        <xdr:cNvSpPr txBox="1"/>
      </xdr:nvSpPr>
      <xdr:spPr>
        <a:xfrm>
          <a:off x="22212300" y="130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157975</xdr:rowOff>
    </xdr:from>
    <xdr:to>
      <xdr:col>31</xdr:col>
      <xdr:colOff>85725</xdr:colOff>
      <xdr:row>76</xdr:row>
      <xdr:rowOff>88125</xdr:rowOff>
    </xdr:to>
    <xdr:sp macro="" textlink="">
      <xdr:nvSpPr>
        <xdr:cNvPr id="848" name="円/楕円 847"/>
        <xdr:cNvSpPr/>
      </xdr:nvSpPr>
      <xdr:spPr>
        <a:xfrm>
          <a:off x="21272500" y="130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79252</xdr:rowOff>
    </xdr:from>
    <xdr:ext cx="534377" cy="259045"/>
    <xdr:sp macro="" textlink="">
      <xdr:nvSpPr>
        <xdr:cNvPr id="849" name="テキスト ボックス 848"/>
        <xdr:cNvSpPr txBox="1"/>
      </xdr:nvSpPr>
      <xdr:spPr>
        <a:xfrm>
          <a:off x="21056111" y="131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54711</xdr:rowOff>
    </xdr:from>
    <xdr:to>
      <xdr:col>29</xdr:col>
      <xdr:colOff>568325</xdr:colOff>
      <xdr:row>76</xdr:row>
      <xdr:rowOff>156311</xdr:rowOff>
    </xdr:to>
    <xdr:sp macro="" textlink="">
      <xdr:nvSpPr>
        <xdr:cNvPr id="850" name="円/楕円 849"/>
        <xdr:cNvSpPr/>
      </xdr:nvSpPr>
      <xdr:spPr>
        <a:xfrm>
          <a:off x="20383500" y="130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147438</xdr:rowOff>
    </xdr:from>
    <xdr:ext cx="534377" cy="259045"/>
    <xdr:sp macro="" textlink="">
      <xdr:nvSpPr>
        <xdr:cNvPr id="851" name="テキスト ボックス 850"/>
        <xdr:cNvSpPr txBox="1"/>
      </xdr:nvSpPr>
      <xdr:spPr>
        <a:xfrm>
          <a:off x="20167111" y="131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116954</xdr:rowOff>
    </xdr:from>
    <xdr:to>
      <xdr:col>28</xdr:col>
      <xdr:colOff>365125</xdr:colOff>
      <xdr:row>77</xdr:row>
      <xdr:rowOff>47104</xdr:rowOff>
    </xdr:to>
    <xdr:sp macro="" textlink="">
      <xdr:nvSpPr>
        <xdr:cNvPr id="852" name="円/楕円 851"/>
        <xdr:cNvSpPr/>
      </xdr:nvSpPr>
      <xdr:spPr>
        <a:xfrm>
          <a:off x="19494500" y="131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38231</xdr:rowOff>
    </xdr:from>
    <xdr:ext cx="534377" cy="259045"/>
    <xdr:sp macro="" textlink="">
      <xdr:nvSpPr>
        <xdr:cNvPr id="853" name="テキスト ボックス 852"/>
        <xdr:cNvSpPr txBox="1"/>
      </xdr:nvSpPr>
      <xdr:spPr>
        <a:xfrm>
          <a:off x="19278111" y="132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134429</xdr:rowOff>
    </xdr:from>
    <xdr:to>
      <xdr:col>27</xdr:col>
      <xdr:colOff>161925</xdr:colOff>
      <xdr:row>77</xdr:row>
      <xdr:rowOff>64579</xdr:rowOff>
    </xdr:to>
    <xdr:sp macro="" textlink="">
      <xdr:nvSpPr>
        <xdr:cNvPr id="854" name="円/楕円 853"/>
        <xdr:cNvSpPr/>
      </xdr:nvSpPr>
      <xdr:spPr>
        <a:xfrm>
          <a:off x="18605500" y="131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55706</xdr:rowOff>
    </xdr:from>
    <xdr:ext cx="534377" cy="259045"/>
    <xdr:sp macro="" textlink="">
      <xdr:nvSpPr>
        <xdr:cNvPr id="855" name="テキスト ボックス 854"/>
        <xdr:cNvSpPr txBox="1"/>
      </xdr:nvSpPr>
      <xdr:spPr>
        <a:xfrm>
          <a:off x="18389111" y="132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・主な構成項目である人件費は、住民１人当たり</a:t>
          </a:r>
          <a:r>
            <a:rPr kumimoji="1" lang="en-US" altLang="ja-JP" sz="1300">
              <a:latin typeface="ＭＳ Ｐゴシック"/>
            </a:rPr>
            <a:t>12</a:t>
          </a:r>
          <a:r>
            <a:rPr kumimoji="1" lang="ja-JP" altLang="en-US" sz="1300">
              <a:latin typeface="ＭＳ Ｐゴシック"/>
            </a:rPr>
            <a:t>万</a:t>
          </a:r>
          <a:r>
            <a:rPr kumimoji="1" lang="en-US" altLang="ja-JP" sz="1300">
              <a:latin typeface="ＭＳ Ｐゴシック"/>
            </a:rPr>
            <a:t>1,791</a:t>
          </a:r>
          <a:r>
            <a:rPr kumimoji="1" lang="ja-JP" altLang="en-US" sz="1300">
              <a:latin typeface="ＭＳ Ｐゴシック"/>
            </a:rPr>
            <a:t>円となっており、ラスパイレス指数が類似団体の平均と比べて高いことなどから、やや高い水準にある。</a:t>
          </a:r>
          <a:endParaRPr kumimoji="1" lang="en-US" altLang="ja-JP" sz="1300">
            <a:latin typeface="ＭＳ Ｐゴシック"/>
          </a:endParaRPr>
        </a:p>
        <a:p>
          <a:r>
            <a:rPr kumimoji="1" lang="ja-JP" altLang="en-US" sz="1300">
              <a:latin typeface="ＭＳ Ｐゴシック"/>
            </a:rPr>
            <a:t>　・また、物件費は、住民１人当たり</a:t>
          </a:r>
          <a:r>
            <a:rPr kumimoji="1" lang="en-US" altLang="ja-JP" sz="1300">
              <a:latin typeface="ＭＳ Ｐゴシック"/>
            </a:rPr>
            <a:t>13</a:t>
          </a:r>
          <a:r>
            <a:rPr kumimoji="1" lang="ja-JP" altLang="en-US" sz="1300">
              <a:latin typeface="ＭＳ Ｐゴシック"/>
            </a:rPr>
            <a:t>万</a:t>
          </a:r>
          <a:r>
            <a:rPr kumimoji="1" lang="en-US" altLang="ja-JP" sz="1300">
              <a:latin typeface="ＭＳ Ｐゴシック"/>
            </a:rPr>
            <a:t>6,047</a:t>
          </a:r>
          <a:r>
            <a:rPr kumimoji="1" lang="ja-JP" altLang="en-US" sz="1300">
              <a:latin typeface="ＭＳ Ｐゴシック"/>
            </a:rPr>
            <a:t>円で類似団体の平均と比べて高い水準にあるが、これは多くの事務で外部委託にシフトしていることが要因であると考えられる。</a:t>
          </a:r>
          <a:endParaRPr kumimoji="1" lang="en-US" altLang="ja-JP" sz="1300">
            <a:latin typeface="ＭＳ Ｐゴシック"/>
          </a:endParaRPr>
        </a:p>
        <a:p>
          <a:r>
            <a:rPr kumimoji="1" lang="ja-JP" altLang="en-US" sz="1300">
              <a:latin typeface="ＭＳ Ｐゴシック"/>
            </a:rPr>
            <a:t>　・公債費は、住民１人当たり</a:t>
          </a:r>
          <a:r>
            <a:rPr kumimoji="1" lang="en-US" altLang="ja-JP" sz="1300">
              <a:latin typeface="ＭＳ Ｐゴシック"/>
            </a:rPr>
            <a:t>5</a:t>
          </a:r>
          <a:r>
            <a:rPr kumimoji="1" lang="ja-JP" altLang="en-US" sz="1300">
              <a:latin typeface="ＭＳ Ｐゴシック"/>
            </a:rPr>
            <a:t>万</a:t>
          </a:r>
          <a:r>
            <a:rPr kumimoji="1" lang="en-US" altLang="ja-JP" sz="1300">
              <a:latin typeface="ＭＳ Ｐゴシック"/>
            </a:rPr>
            <a:t>6,517</a:t>
          </a:r>
          <a:r>
            <a:rPr kumimoji="1" lang="ja-JP" altLang="en-US" sz="1300">
              <a:latin typeface="ＭＳ Ｐゴシック"/>
            </a:rPr>
            <a:t>円で、こちらは類似団体の平均と比べて低い水準で推移している。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5,497
5,475
37.30
3,281,000
3,146,632
134,368
1,971,854
3,216,999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78232</xdr:rowOff>
    </xdr:from>
    <xdr:to>
      <xdr:col>6</xdr:col>
      <xdr:colOff>511175</xdr:colOff>
      <xdr:row>34</xdr:row>
      <xdr:rowOff>139700</xdr:rowOff>
    </xdr:to>
    <xdr:cxnSp macro="">
      <xdr:nvCxnSpPr>
        <xdr:cNvPr id="61" name="直線コネクタ 60"/>
        <xdr:cNvCxnSpPr/>
      </xdr:nvCxnSpPr>
      <xdr:spPr>
        <a:xfrm>
          <a:off x="3797300" y="5907532"/>
          <a:ext cx="8382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78232</xdr:rowOff>
    </xdr:from>
    <xdr:to>
      <xdr:col>5</xdr:col>
      <xdr:colOff>358775</xdr:colOff>
      <xdr:row>34</xdr:row>
      <xdr:rowOff>111252</xdr:rowOff>
    </xdr:to>
    <xdr:cxnSp macro="">
      <xdr:nvCxnSpPr>
        <xdr:cNvPr id="64" name="直線コネクタ 63"/>
        <xdr:cNvCxnSpPr/>
      </xdr:nvCxnSpPr>
      <xdr:spPr>
        <a:xfrm flipV="1">
          <a:off x="2908300" y="5907532"/>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111252</xdr:rowOff>
    </xdr:from>
    <xdr:to>
      <xdr:col>4</xdr:col>
      <xdr:colOff>155575</xdr:colOff>
      <xdr:row>34</xdr:row>
      <xdr:rowOff>134112</xdr:rowOff>
    </xdr:to>
    <xdr:cxnSp macro="">
      <xdr:nvCxnSpPr>
        <xdr:cNvPr id="67" name="直線コネクタ 66"/>
        <xdr:cNvCxnSpPr/>
      </xdr:nvCxnSpPr>
      <xdr:spPr>
        <a:xfrm flipV="1">
          <a:off x="2019300" y="594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134112</xdr:rowOff>
    </xdr:from>
    <xdr:to>
      <xdr:col>2</xdr:col>
      <xdr:colOff>638175</xdr:colOff>
      <xdr:row>34</xdr:row>
      <xdr:rowOff>148336</xdr:rowOff>
    </xdr:to>
    <xdr:cxnSp macro="">
      <xdr:nvCxnSpPr>
        <xdr:cNvPr id="70" name="直線コネクタ 69"/>
        <xdr:cNvCxnSpPr/>
      </xdr:nvCxnSpPr>
      <xdr:spPr>
        <a:xfrm flipV="1">
          <a:off x="1130300" y="5963412"/>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88900</xdr:rowOff>
    </xdr:from>
    <xdr:to>
      <xdr:col>6</xdr:col>
      <xdr:colOff>561975</xdr:colOff>
      <xdr:row>35</xdr:row>
      <xdr:rowOff>19050</xdr:rowOff>
    </xdr:to>
    <xdr:sp macro="" textlink="">
      <xdr:nvSpPr>
        <xdr:cNvPr id="80" name="円/楕円 79"/>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111777</xdr:rowOff>
    </xdr:from>
    <xdr:ext cx="534377" cy="259045"/>
    <xdr:sp macro="" textlink="">
      <xdr:nvSpPr>
        <xdr:cNvPr id="81" name="議会費該当値テキスト"/>
        <xdr:cNvSpPr txBox="1"/>
      </xdr:nvSpPr>
      <xdr:spPr>
        <a:xfrm>
          <a:off x="4686300" y="57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27432</xdr:rowOff>
    </xdr:from>
    <xdr:to>
      <xdr:col>5</xdr:col>
      <xdr:colOff>409575</xdr:colOff>
      <xdr:row>34</xdr:row>
      <xdr:rowOff>129032</xdr:rowOff>
    </xdr:to>
    <xdr:sp macro="" textlink="">
      <xdr:nvSpPr>
        <xdr:cNvPr id="82" name="円/楕円 81"/>
        <xdr:cNvSpPr/>
      </xdr:nvSpPr>
      <xdr:spPr>
        <a:xfrm>
          <a:off x="3746500" y="5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145559</xdr:rowOff>
    </xdr:from>
    <xdr:ext cx="534377" cy="259045"/>
    <xdr:sp macro="" textlink="">
      <xdr:nvSpPr>
        <xdr:cNvPr id="83" name="テキスト ボックス 82"/>
        <xdr:cNvSpPr txBox="1"/>
      </xdr:nvSpPr>
      <xdr:spPr>
        <a:xfrm>
          <a:off x="3530111" y="5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60452</xdr:rowOff>
    </xdr:from>
    <xdr:to>
      <xdr:col>4</xdr:col>
      <xdr:colOff>206375</xdr:colOff>
      <xdr:row>34</xdr:row>
      <xdr:rowOff>162052</xdr:rowOff>
    </xdr:to>
    <xdr:sp macro="" textlink="">
      <xdr:nvSpPr>
        <xdr:cNvPr id="84" name="円/楕円 83"/>
        <xdr:cNvSpPr/>
      </xdr:nvSpPr>
      <xdr:spPr>
        <a:xfrm>
          <a:off x="28575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7129</xdr:rowOff>
    </xdr:from>
    <xdr:ext cx="534377" cy="259045"/>
    <xdr:sp macro="" textlink="">
      <xdr:nvSpPr>
        <xdr:cNvPr id="85" name="テキスト ボックス 84"/>
        <xdr:cNvSpPr txBox="1"/>
      </xdr:nvSpPr>
      <xdr:spPr>
        <a:xfrm>
          <a:off x="2641111" y="56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83312</xdr:rowOff>
    </xdr:from>
    <xdr:to>
      <xdr:col>3</xdr:col>
      <xdr:colOff>3175</xdr:colOff>
      <xdr:row>35</xdr:row>
      <xdr:rowOff>13462</xdr:rowOff>
    </xdr:to>
    <xdr:sp macro="" textlink="">
      <xdr:nvSpPr>
        <xdr:cNvPr id="86" name="円/楕円 85"/>
        <xdr:cNvSpPr/>
      </xdr:nvSpPr>
      <xdr:spPr>
        <a:xfrm>
          <a:off x="1968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29989</xdr:rowOff>
    </xdr:from>
    <xdr:ext cx="534377" cy="259045"/>
    <xdr:sp macro="" textlink="">
      <xdr:nvSpPr>
        <xdr:cNvPr id="87" name="テキスト ボックス 86"/>
        <xdr:cNvSpPr txBox="1"/>
      </xdr:nvSpPr>
      <xdr:spPr>
        <a:xfrm>
          <a:off x="1752111" y="568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97536</xdr:rowOff>
    </xdr:from>
    <xdr:to>
      <xdr:col>1</xdr:col>
      <xdr:colOff>485775</xdr:colOff>
      <xdr:row>35</xdr:row>
      <xdr:rowOff>27686</xdr:rowOff>
    </xdr:to>
    <xdr:sp macro="" textlink="">
      <xdr:nvSpPr>
        <xdr:cNvPr id="88" name="円/楕円 87"/>
        <xdr:cNvSpPr/>
      </xdr:nvSpPr>
      <xdr:spPr>
        <a:xfrm>
          <a:off x="1079500" y="59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44213</xdr:rowOff>
    </xdr:from>
    <xdr:ext cx="534377" cy="259045"/>
    <xdr:sp macro="" textlink="">
      <xdr:nvSpPr>
        <xdr:cNvPr id="89" name="テキスト ボックス 88"/>
        <xdr:cNvSpPr txBox="1"/>
      </xdr:nvSpPr>
      <xdr:spPr>
        <a:xfrm>
          <a:off x="863111" y="57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1491</xdr:rowOff>
    </xdr:from>
    <xdr:to>
      <xdr:col>6</xdr:col>
      <xdr:colOff>511175</xdr:colOff>
      <xdr:row>58</xdr:row>
      <xdr:rowOff>67438</xdr:rowOff>
    </xdr:to>
    <xdr:cxnSp macro="">
      <xdr:nvCxnSpPr>
        <xdr:cNvPr id="120" name="直線コネクタ 119"/>
        <xdr:cNvCxnSpPr/>
      </xdr:nvCxnSpPr>
      <xdr:spPr>
        <a:xfrm flipV="1">
          <a:off x="3797300" y="9945591"/>
          <a:ext cx="8382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67438</xdr:rowOff>
    </xdr:from>
    <xdr:to>
      <xdr:col>5</xdr:col>
      <xdr:colOff>358775</xdr:colOff>
      <xdr:row>58</xdr:row>
      <xdr:rowOff>81421</xdr:rowOff>
    </xdr:to>
    <xdr:cxnSp macro="">
      <xdr:nvCxnSpPr>
        <xdr:cNvPr id="123" name="直線コネクタ 122"/>
        <xdr:cNvCxnSpPr/>
      </xdr:nvCxnSpPr>
      <xdr:spPr>
        <a:xfrm flipV="1">
          <a:off x="2908300" y="10011538"/>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81421</xdr:rowOff>
    </xdr:from>
    <xdr:to>
      <xdr:col>4</xdr:col>
      <xdr:colOff>155575</xdr:colOff>
      <xdr:row>58</xdr:row>
      <xdr:rowOff>96457</xdr:rowOff>
    </xdr:to>
    <xdr:cxnSp macro="">
      <xdr:nvCxnSpPr>
        <xdr:cNvPr id="126" name="直線コネクタ 125"/>
        <xdr:cNvCxnSpPr/>
      </xdr:nvCxnSpPr>
      <xdr:spPr>
        <a:xfrm flipV="1">
          <a:off x="2019300" y="10025521"/>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92711</xdr:rowOff>
    </xdr:from>
    <xdr:to>
      <xdr:col>2</xdr:col>
      <xdr:colOff>638175</xdr:colOff>
      <xdr:row>58</xdr:row>
      <xdr:rowOff>96457</xdr:rowOff>
    </xdr:to>
    <xdr:cxnSp macro="">
      <xdr:nvCxnSpPr>
        <xdr:cNvPr id="129" name="直線コネクタ 128"/>
        <xdr:cNvCxnSpPr/>
      </xdr:nvCxnSpPr>
      <xdr:spPr>
        <a:xfrm>
          <a:off x="1130300" y="10036811"/>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122141</xdr:rowOff>
    </xdr:from>
    <xdr:to>
      <xdr:col>6</xdr:col>
      <xdr:colOff>561975</xdr:colOff>
      <xdr:row>58</xdr:row>
      <xdr:rowOff>52291</xdr:rowOff>
    </xdr:to>
    <xdr:sp macro="" textlink="">
      <xdr:nvSpPr>
        <xdr:cNvPr id="139" name="円/楕円 138"/>
        <xdr:cNvSpPr/>
      </xdr:nvSpPr>
      <xdr:spPr>
        <a:xfrm>
          <a:off x="4584700" y="98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100568</xdr:rowOff>
    </xdr:from>
    <xdr:ext cx="599010" cy="259045"/>
    <xdr:sp macro="" textlink="">
      <xdr:nvSpPr>
        <xdr:cNvPr id="140" name="総務費該当値テキスト"/>
        <xdr:cNvSpPr txBox="1"/>
      </xdr:nvSpPr>
      <xdr:spPr>
        <a:xfrm>
          <a:off x="4686300" y="987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16638</xdr:rowOff>
    </xdr:from>
    <xdr:to>
      <xdr:col>5</xdr:col>
      <xdr:colOff>409575</xdr:colOff>
      <xdr:row>58</xdr:row>
      <xdr:rowOff>118238</xdr:rowOff>
    </xdr:to>
    <xdr:sp macro="" textlink="">
      <xdr:nvSpPr>
        <xdr:cNvPr id="141" name="円/楕円 140"/>
        <xdr:cNvSpPr/>
      </xdr:nvSpPr>
      <xdr:spPr>
        <a:xfrm>
          <a:off x="3746500" y="99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109365</xdr:rowOff>
    </xdr:from>
    <xdr:ext cx="599010" cy="259045"/>
    <xdr:sp macro="" textlink="">
      <xdr:nvSpPr>
        <xdr:cNvPr id="142" name="テキスト ボックス 141"/>
        <xdr:cNvSpPr txBox="1"/>
      </xdr:nvSpPr>
      <xdr:spPr>
        <a:xfrm>
          <a:off x="3497794" y="1005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30621</xdr:rowOff>
    </xdr:from>
    <xdr:to>
      <xdr:col>4</xdr:col>
      <xdr:colOff>206375</xdr:colOff>
      <xdr:row>58</xdr:row>
      <xdr:rowOff>132221</xdr:rowOff>
    </xdr:to>
    <xdr:sp macro="" textlink="">
      <xdr:nvSpPr>
        <xdr:cNvPr id="143" name="円/楕円 142"/>
        <xdr:cNvSpPr/>
      </xdr:nvSpPr>
      <xdr:spPr>
        <a:xfrm>
          <a:off x="28575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123348</xdr:rowOff>
    </xdr:from>
    <xdr:ext cx="599010" cy="259045"/>
    <xdr:sp macro="" textlink="">
      <xdr:nvSpPr>
        <xdr:cNvPr id="144" name="テキスト ボックス 143"/>
        <xdr:cNvSpPr txBox="1"/>
      </xdr:nvSpPr>
      <xdr:spPr>
        <a:xfrm>
          <a:off x="2608794" y="1006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45657</xdr:rowOff>
    </xdr:from>
    <xdr:to>
      <xdr:col>3</xdr:col>
      <xdr:colOff>3175</xdr:colOff>
      <xdr:row>58</xdr:row>
      <xdr:rowOff>147257</xdr:rowOff>
    </xdr:to>
    <xdr:sp macro="" textlink="">
      <xdr:nvSpPr>
        <xdr:cNvPr id="145" name="円/楕円 144"/>
        <xdr:cNvSpPr/>
      </xdr:nvSpPr>
      <xdr:spPr>
        <a:xfrm>
          <a:off x="1968500" y="99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138384</xdr:rowOff>
    </xdr:from>
    <xdr:ext cx="599010" cy="259045"/>
    <xdr:sp macro="" textlink="">
      <xdr:nvSpPr>
        <xdr:cNvPr id="146" name="テキスト ボックス 145"/>
        <xdr:cNvSpPr txBox="1"/>
      </xdr:nvSpPr>
      <xdr:spPr>
        <a:xfrm>
          <a:off x="1719794" y="1008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41911</xdr:rowOff>
    </xdr:from>
    <xdr:to>
      <xdr:col>1</xdr:col>
      <xdr:colOff>485775</xdr:colOff>
      <xdr:row>58</xdr:row>
      <xdr:rowOff>143511</xdr:rowOff>
    </xdr:to>
    <xdr:sp macro="" textlink="">
      <xdr:nvSpPr>
        <xdr:cNvPr id="147" name="円/楕円 146"/>
        <xdr:cNvSpPr/>
      </xdr:nvSpPr>
      <xdr:spPr>
        <a:xfrm>
          <a:off x="1079500" y="99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134638</xdr:rowOff>
    </xdr:from>
    <xdr:ext cx="599010" cy="259045"/>
    <xdr:sp macro="" textlink="">
      <xdr:nvSpPr>
        <xdr:cNvPr id="148" name="テキスト ボックス 147"/>
        <xdr:cNvSpPr txBox="1"/>
      </xdr:nvSpPr>
      <xdr:spPr>
        <a:xfrm>
          <a:off x="830794" y="100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100850</xdr:rowOff>
    </xdr:from>
    <xdr:to>
      <xdr:col>6</xdr:col>
      <xdr:colOff>511175</xdr:colOff>
      <xdr:row>76</xdr:row>
      <xdr:rowOff>166751</xdr:rowOff>
    </xdr:to>
    <xdr:cxnSp macro="">
      <xdr:nvCxnSpPr>
        <xdr:cNvPr id="180" name="直線コネクタ 179"/>
        <xdr:cNvCxnSpPr/>
      </xdr:nvCxnSpPr>
      <xdr:spPr>
        <a:xfrm flipV="1">
          <a:off x="3797300" y="13131050"/>
          <a:ext cx="8382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166751</xdr:rowOff>
    </xdr:from>
    <xdr:to>
      <xdr:col>5</xdr:col>
      <xdr:colOff>358775</xdr:colOff>
      <xdr:row>77</xdr:row>
      <xdr:rowOff>76433</xdr:rowOff>
    </xdr:to>
    <xdr:cxnSp macro="">
      <xdr:nvCxnSpPr>
        <xdr:cNvPr id="183" name="直線コネクタ 182"/>
        <xdr:cNvCxnSpPr/>
      </xdr:nvCxnSpPr>
      <xdr:spPr>
        <a:xfrm flipV="1">
          <a:off x="2908300" y="13196951"/>
          <a:ext cx="889000" cy="8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76433</xdr:rowOff>
    </xdr:from>
    <xdr:to>
      <xdr:col>4</xdr:col>
      <xdr:colOff>155575</xdr:colOff>
      <xdr:row>78</xdr:row>
      <xdr:rowOff>55553</xdr:rowOff>
    </xdr:to>
    <xdr:cxnSp macro="">
      <xdr:nvCxnSpPr>
        <xdr:cNvPr id="186" name="直線コネクタ 185"/>
        <xdr:cNvCxnSpPr/>
      </xdr:nvCxnSpPr>
      <xdr:spPr>
        <a:xfrm flipV="1">
          <a:off x="2019300" y="13278083"/>
          <a:ext cx="889000" cy="1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55553</xdr:rowOff>
    </xdr:from>
    <xdr:to>
      <xdr:col>2</xdr:col>
      <xdr:colOff>638175</xdr:colOff>
      <xdr:row>78</xdr:row>
      <xdr:rowOff>94295</xdr:rowOff>
    </xdr:to>
    <xdr:cxnSp macro="">
      <xdr:nvCxnSpPr>
        <xdr:cNvPr id="189" name="直線コネクタ 188"/>
        <xdr:cNvCxnSpPr/>
      </xdr:nvCxnSpPr>
      <xdr:spPr>
        <a:xfrm flipV="1">
          <a:off x="1130300" y="13428653"/>
          <a:ext cx="889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50050</xdr:rowOff>
    </xdr:from>
    <xdr:to>
      <xdr:col>6</xdr:col>
      <xdr:colOff>561975</xdr:colOff>
      <xdr:row>76</xdr:row>
      <xdr:rowOff>151650</xdr:rowOff>
    </xdr:to>
    <xdr:sp macro="" textlink="">
      <xdr:nvSpPr>
        <xdr:cNvPr id="199" name="円/楕円 198"/>
        <xdr:cNvSpPr/>
      </xdr:nvSpPr>
      <xdr:spPr>
        <a:xfrm>
          <a:off x="4584700" y="13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28477</xdr:rowOff>
    </xdr:from>
    <xdr:ext cx="599010" cy="259045"/>
    <xdr:sp macro="" textlink="">
      <xdr:nvSpPr>
        <xdr:cNvPr id="200" name="民生費該当値テキスト"/>
        <xdr:cNvSpPr txBox="1"/>
      </xdr:nvSpPr>
      <xdr:spPr>
        <a:xfrm>
          <a:off x="4686300" y="1305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115951</xdr:rowOff>
    </xdr:from>
    <xdr:to>
      <xdr:col>5</xdr:col>
      <xdr:colOff>409575</xdr:colOff>
      <xdr:row>77</xdr:row>
      <xdr:rowOff>46101</xdr:rowOff>
    </xdr:to>
    <xdr:sp macro="" textlink="">
      <xdr:nvSpPr>
        <xdr:cNvPr id="201" name="円/楕円 200"/>
        <xdr:cNvSpPr/>
      </xdr:nvSpPr>
      <xdr:spPr>
        <a:xfrm>
          <a:off x="3746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37228</xdr:rowOff>
    </xdr:from>
    <xdr:ext cx="599010" cy="259045"/>
    <xdr:sp macro="" textlink="">
      <xdr:nvSpPr>
        <xdr:cNvPr id="202" name="テキスト ボックス 201"/>
        <xdr:cNvSpPr txBox="1"/>
      </xdr:nvSpPr>
      <xdr:spPr>
        <a:xfrm>
          <a:off x="3497794" y="132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25633</xdr:rowOff>
    </xdr:from>
    <xdr:to>
      <xdr:col>4</xdr:col>
      <xdr:colOff>206375</xdr:colOff>
      <xdr:row>77</xdr:row>
      <xdr:rowOff>127233</xdr:rowOff>
    </xdr:to>
    <xdr:sp macro="" textlink="">
      <xdr:nvSpPr>
        <xdr:cNvPr id="203" name="円/楕円 202"/>
        <xdr:cNvSpPr/>
      </xdr:nvSpPr>
      <xdr:spPr>
        <a:xfrm>
          <a:off x="2857500" y="132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118360</xdr:rowOff>
    </xdr:from>
    <xdr:ext cx="599010" cy="259045"/>
    <xdr:sp macro="" textlink="">
      <xdr:nvSpPr>
        <xdr:cNvPr id="204" name="テキスト ボックス 203"/>
        <xdr:cNvSpPr txBox="1"/>
      </xdr:nvSpPr>
      <xdr:spPr>
        <a:xfrm>
          <a:off x="2608794" y="133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4753</xdr:rowOff>
    </xdr:from>
    <xdr:to>
      <xdr:col>3</xdr:col>
      <xdr:colOff>3175</xdr:colOff>
      <xdr:row>78</xdr:row>
      <xdr:rowOff>106353</xdr:rowOff>
    </xdr:to>
    <xdr:sp macro="" textlink="">
      <xdr:nvSpPr>
        <xdr:cNvPr id="205" name="円/楕円 204"/>
        <xdr:cNvSpPr/>
      </xdr:nvSpPr>
      <xdr:spPr>
        <a:xfrm>
          <a:off x="1968500" y="133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97480</xdr:rowOff>
    </xdr:from>
    <xdr:ext cx="599010" cy="259045"/>
    <xdr:sp macro="" textlink="">
      <xdr:nvSpPr>
        <xdr:cNvPr id="206" name="テキスト ボックス 205"/>
        <xdr:cNvSpPr txBox="1"/>
      </xdr:nvSpPr>
      <xdr:spPr>
        <a:xfrm>
          <a:off x="1719794" y="134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43495</xdr:rowOff>
    </xdr:from>
    <xdr:to>
      <xdr:col>1</xdr:col>
      <xdr:colOff>485775</xdr:colOff>
      <xdr:row>78</xdr:row>
      <xdr:rowOff>145095</xdr:rowOff>
    </xdr:to>
    <xdr:sp macro="" textlink="">
      <xdr:nvSpPr>
        <xdr:cNvPr id="207" name="円/楕円 206"/>
        <xdr:cNvSpPr/>
      </xdr:nvSpPr>
      <xdr:spPr>
        <a:xfrm>
          <a:off x="1079500" y="13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136222</xdr:rowOff>
    </xdr:from>
    <xdr:ext cx="599010" cy="259045"/>
    <xdr:sp macro="" textlink="">
      <xdr:nvSpPr>
        <xdr:cNvPr id="208" name="テキスト ボックス 207"/>
        <xdr:cNvSpPr txBox="1"/>
      </xdr:nvSpPr>
      <xdr:spPr>
        <a:xfrm>
          <a:off x="830794" y="1350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113677</xdr:rowOff>
    </xdr:from>
    <xdr:to>
      <xdr:col>6</xdr:col>
      <xdr:colOff>511175</xdr:colOff>
      <xdr:row>97</xdr:row>
      <xdr:rowOff>124932</xdr:rowOff>
    </xdr:to>
    <xdr:cxnSp macro="">
      <xdr:nvCxnSpPr>
        <xdr:cNvPr id="235" name="直線コネクタ 234"/>
        <xdr:cNvCxnSpPr/>
      </xdr:nvCxnSpPr>
      <xdr:spPr>
        <a:xfrm flipV="1">
          <a:off x="3797300" y="16744327"/>
          <a:ext cx="8382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118751</xdr:rowOff>
    </xdr:from>
    <xdr:to>
      <xdr:col>5</xdr:col>
      <xdr:colOff>358775</xdr:colOff>
      <xdr:row>97</xdr:row>
      <xdr:rowOff>124932</xdr:rowOff>
    </xdr:to>
    <xdr:cxnSp macro="">
      <xdr:nvCxnSpPr>
        <xdr:cNvPr id="238" name="直線コネクタ 237"/>
        <xdr:cNvCxnSpPr/>
      </xdr:nvCxnSpPr>
      <xdr:spPr>
        <a:xfrm>
          <a:off x="2908300" y="16749401"/>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118751</xdr:rowOff>
    </xdr:from>
    <xdr:to>
      <xdr:col>4</xdr:col>
      <xdr:colOff>155575</xdr:colOff>
      <xdr:row>97</xdr:row>
      <xdr:rowOff>122492</xdr:rowOff>
    </xdr:to>
    <xdr:cxnSp macro="">
      <xdr:nvCxnSpPr>
        <xdr:cNvPr id="241" name="直線コネクタ 240"/>
        <xdr:cNvCxnSpPr/>
      </xdr:nvCxnSpPr>
      <xdr:spPr>
        <a:xfrm flipV="1">
          <a:off x="2019300" y="16749401"/>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122492</xdr:rowOff>
    </xdr:from>
    <xdr:to>
      <xdr:col>2</xdr:col>
      <xdr:colOff>638175</xdr:colOff>
      <xdr:row>97</xdr:row>
      <xdr:rowOff>122499</xdr:rowOff>
    </xdr:to>
    <xdr:cxnSp macro="">
      <xdr:nvCxnSpPr>
        <xdr:cNvPr id="244" name="直線コネクタ 243"/>
        <xdr:cNvCxnSpPr/>
      </xdr:nvCxnSpPr>
      <xdr:spPr>
        <a:xfrm flipV="1">
          <a:off x="1130300" y="1675314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62877</xdr:rowOff>
    </xdr:from>
    <xdr:to>
      <xdr:col>6</xdr:col>
      <xdr:colOff>561975</xdr:colOff>
      <xdr:row>97</xdr:row>
      <xdr:rowOff>164477</xdr:rowOff>
    </xdr:to>
    <xdr:sp macro="" textlink="">
      <xdr:nvSpPr>
        <xdr:cNvPr id="254" name="円/楕円 253"/>
        <xdr:cNvSpPr/>
      </xdr:nvSpPr>
      <xdr:spPr>
        <a:xfrm>
          <a:off x="4584700" y="16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149254</xdr:rowOff>
    </xdr:from>
    <xdr:ext cx="534377" cy="259045"/>
    <xdr:sp macro="" textlink="">
      <xdr:nvSpPr>
        <xdr:cNvPr id="255" name="衛生費該当値テキスト"/>
        <xdr:cNvSpPr txBox="1"/>
      </xdr:nvSpPr>
      <xdr:spPr>
        <a:xfrm>
          <a:off x="4686300" y="166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74132</xdr:rowOff>
    </xdr:from>
    <xdr:to>
      <xdr:col>5</xdr:col>
      <xdr:colOff>409575</xdr:colOff>
      <xdr:row>98</xdr:row>
      <xdr:rowOff>4282</xdr:rowOff>
    </xdr:to>
    <xdr:sp macro="" textlink="">
      <xdr:nvSpPr>
        <xdr:cNvPr id="256" name="円/楕円 255"/>
        <xdr:cNvSpPr/>
      </xdr:nvSpPr>
      <xdr:spPr>
        <a:xfrm>
          <a:off x="3746500" y="167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166859</xdr:rowOff>
    </xdr:from>
    <xdr:ext cx="534377" cy="259045"/>
    <xdr:sp macro="" textlink="">
      <xdr:nvSpPr>
        <xdr:cNvPr id="257" name="テキスト ボックス 256"/>
        <xdr:cNvSpPr txBox="1"/>
      </xdr:nvSpPr>
      <xdr:spPr>
        <a:xfrm>
          <a:off x="3530111" y="167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67951</xdr:rowOff>
    </xdr:from>
    <xdr:to>
      <xdr:col>4</xdr:col>
      <xdr:colOff>206375</xdr:colOff>
      <xdr:row>97</xdr:row>
      <xdr:rowOff>169551</xdr:rowOff>
    </xdr:to>
    <xdr:sp macro="" textlink="">
      <xdr:nvSpPr>
        <xdr:cNvPr id="258" name="円/楕円 257"/>
        <xdr:cNvSpPr/>
      </xdr:nvSpPr>
      <xdr:spPr>
        <a:xfrm>
          <a:off x="2857500" y="166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160678</xdr:rowOff>
    </xdr:from>
    <xdr:ext cx="534377" cy="259045"/>
    <xdr:sp macro="" textlink="">
      <xdr:nvSpPr>
        <xdr:cNvPr id="259" name="テキスト ボックス 258"/>
        <xdr:cNvSpPr txBox="1"/>
      </xdr:nvSpPr>
      <xdr:spPr>
        <a:xfrm>
          <a:off x="2641111" y="167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71692</xdr:rowOff>
    </xdr:from>
    <xdr:to>
      <xdr:col>3</xdr:col>
      <xdr:colOff>3175</xdr:colOff>
      <xdr:row>98</xdr:row>
      <xdr:rowOff>1842</xdr:rowOff>
    </xdr:to>
    <xdr:sp macro="" textlink="">
      <xdr:nvSpPr>
        <xdr:cNvPr id="260" name="円/楕円 259"/>
        <xdr:cNvSpPr/>
      </xdr:nvSpPr>
      <xdr:spPr>
        <a:xfrm>
          <a:off x="1968500" y="167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164419</xdr:rowOff>
    </xdr:from>
    <xdr:ext cx="534377" cy="259045"/>
    <xdr:sp macro="" textlink="">
      <xdr:nvSpPr>
        <xdr:cNvPr id="261" name="テキスト ボックス 260"/>
        <xdr:cNvSpPr txBox="1"/>
      </xdr:nvSpPr>
      <xdr:spPr>
        <a:xfrm>
          <a:off x="1752111" y="167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71699</xdr:rowOff>
    </xdr:from>
    <xdr:to>
      <xdr:col>1</xdr:col>
      <xdr:colOff>485775</xdr:colOff>
      <xdr:row>98</xdr:row>
      <xdr:rowOff>1849</xdr:rowOff>
    </xdr:to>
    <xdr:sp macro="" textlink="">
      <xdr:nvSpPr>
        <xdr:cNvPr id="262" name="円/楕円 261"/>
        <xdr:cNvSpPr/>
      </xdr:nvSpPr>
      <xdr:spPr>
        <a:xfrm>
          <a:off x="1079500" y="16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164426</xdr:rowOff>
    </xdr:from>
    <xdr:ext cx="534377" cy="259045"/>
    <xdr:sp macro="" textlink="">
      <xdr:nvSpPr>
        <xdr:cNvPr id="263" name="テキスト ボックス 262"/>
        <xdr:cNvSpPr txBox="1"/>
      </xdr:nvSpPr>
      <xdr:spPr>
        <a:xfrm>
          <a:off x="863111" y="167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72339</xdr:rowOff>
    </xdr:from>
    <xdr:to>
      <xdr:col>15</xdr:col>
      <xdr:colOff>180975</xdr:colOff>
      <xdr:row>39</xdr:row>
      <xdr:rowOff>44450</xdr:rowOff>
    </xdr:to>
    <xdr:cxnSp macro="">
      <xdr:nvCxnSpPr>
        <xdr:cNvPr id="292" name="直線コネクタ 291"/>
        <xdr:cNvCxnSpPr/>
      </xdr:nvCxnSpPr>
      <xdr:spPr>
        <a:xfrm>
          <a:off x="9639300" y="6587439"/>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72339</xdr:rowOff>
    </xdr:from>
    <xdr:to>
      <xdr:col>14</xdr:col>
      <xdr:colOff>28575</xdr:colOff>
      <xdr:row>39</xdr:row>
      <xdr:rowOff>44450</xdr:rowOff>
    </xdr:to>
    <xdr:cxnSp macro="">
      <xdr:nvCxnSpPr>
        <xdr:cNvPr id="295" name="直線コネクタ 294"/>
        <xdr:cNvCxnSpPr/>
      </xdr:nvCxnSpPr>
      <xdr:spPr>
        <a:xfrm flipV="1">
          <a:off x="8750300" y="6587439"/>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21666</xdr:rowOff>
    </xdr:from>
    <xdr:to>
      <xdr:col>11</xdr:col>
      <xdr:colOff>307975</xdr:colOff>
      <xdr:row>39</xdr:row>
      <xdr:rowOff>44450</xdr:rowOff>
    </xdr:to>
    <xdr:cxnSp macro="">
      <xdr:nvCxnSpPr>
        <xdr:cNvPr id="301" name="直線コネクタ 300"/>
        <xdr:cNvCxnSpPr/>
      </xdr:nvCxnSpPr>
      <xdr:spPr>
        <a:xfrm>
          <a:off x="6972300" y="6365316"/>
          <a:ext cx="889000" cy="3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21539</xdr:rowOff>
    </xdr:from>
    <xdr:to>
      <xdr:col>14</xdr:col>
      <xdr:colOff>79375</xdr:colOff>
      <xdr:row>38</xdr:row>
      <xdr:rowOff>123139</xdr:rowOff>
    </xdr:to>
    <xdr:sp macro="" textlink="">
      <xdr:nvSpPr>
        <xdr:cNvPr id="313" name="円/楕円 312"/>
        <xdr:cNvSpPr/>
      </xdr:nvSpPr>
      <xdr:spPr>
        <a:xfrm>
          <a:off x="9588500" y="65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139666</xdr:rowOff>
    </xdr:from>
    <xdr:ext cx="469744" cy="259045"/>
    <xdr:sp macro="" textlink="">
      <xdr:nvSpPr>
        <xdr:cNvPr id="314" name="テキスト ボックス 313"/>
        <xdr:cNvSpPr txBox="1"/>
      </xdr:nvSpPr>
      <xdr:spPr>
        <a:xfrm>
          <a:off x="9404427" y="63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142316</xdr:rowOff>
    </xdr:from>
    <xdr:to>
      <xdr:col>10</xdr:col>
      <xdr:colOff>155575</xdr:colOff>
      <xdr:row>37</xdr:row>
      <xdr:rowOff>72466</xdr:rowOff>
    </xdr:to>
    <xdr:sp macro="" textlink="">
      <xdr:nvSpPr>
        <xdr:cNvPr id="319" name="円/楕円 318"/>
        <xdr:cNvSpPr/>
      </xdr:nvSpPr>
      <xdr:spPr>
        <a:xfrm>
          <a:off x="69215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88993</xdr:rowOff>
    </xdr:from>
    <xdr:ext cx="469744" cy="259045"/>
    <xdr:sp macro="" textlink="">
      <xdr:nvSpPr>
        <xdr:cNvPr id="320" name="テキスト ボックス 319"/>
        <xdr:cNvSpPr txBox="1"/>
      </xdr:nvSpPr>
      <xdr:spPr>
        <a:xfrm>
          <a:off x="6737427" y="60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136614</xdr:rowOff>
    </xdr:from>
    <xdr:to>
      <xdr:col>15</xdr:col>
      <xdr:colOff>180975</xdr:colOff>
      <xdr:row>57</xdr:row>
      <xdr:rowOff>145049</xdr:rowOff>
    </xdr:to>
    <xdr:cxnSp macro="">
      <xdr:nvCxnSpPr>
        <xdr:cNvPr id="345" name="直線コネクタ 344"/>
        <xdr:cNvCxnSpPr/>
      </xdr:nvCxnSpPr>
      <xdr:spPr>
        <a:xfrm flipV="1">
          <a:off x="9639300" y="9909264"/>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145049</xdr:rowOff>
    </xdr:from>
    <xdr:to>
      <xdr:col>14</xdr:col>
      <xdr:colOff>28575</xdr:colOff>
      <xdr:row>57</xdr:row>
      <xdr:rowOff>145238</xdr:rowOff>
    </xdr:to>
    <xdr:cxnSp macro="">
      <xdr:nvCxnSpPr>
        <xdr:cNvPr id="348" name="直線コネクタ 347"/>
        <xdr:cNvCxnSpPr/>
      </xdr:nvCxnSpPr>
      <xdr:spPr>
        <a:xfrm flipV="1">
          <a:off x="8750300" y="9917699"/>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145238</xdr:rowOff>
    </xdr:from>
    <xdr:to>
      <xdr:col>12</xdr:col>
      <xdr:colOff>511175</xdr:colOff>
      <xdr:row>57</xdr:row>
      <xdr:rowOff>158342</xdr:rowOff>
    </xdr:to>
    <xdr:cxnSp macro="">
      <xdr:nvCxnSpPr>
        <xdr:cNvPr id="351" name="直線コネクタ 350"/>
        <xdr:cNvCxnSpPr/>
      </xdr:nvCxnSpPr>
      <xdr:spPr>
        <a:xfrm flipV="1">
          <a:off x="7861300" y="9917888"/>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158342</xdr:rowOff>
    </xdr:from>
    <xdr:to>
      <xdr:col>11</xdr:col>
      <xdr:colOff>307975</xdr:colOff>
      <xdr:row>57</xdr:row>
      <xdr:rowOff>163503</xdr:rowOff>
    </xdr:to>
    <xdr:cxnSp macro="">
      <xdr:nvCxnSpPr>
        <xdr:cNvPr id="354" name="直線コネクタ 353"/>
        <xdr:cNvCxnSpPr/>
      </xdr:nvCxnSpPr>
      <xdr:spPr>
        <a:xfrm flipV="1">
          <a:off x="6972300" y="9930992"/>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85814</xdr:rowOff>
    </xdr:from>
    <xdr:to>
      <xdr:col>15</xdr:col>
      <xdr:colOff>231775</xdr:colOff>
      <xdr:row>58</xdr:row>
      <xdr:rowOff>15964</xdr:rowOff>
    </xdr:to>
    <xdr:sp macro="" textlink="">
      <xdr:nvSpPr>
        <xdr:cNvPr id="364" name="円/楕円 363"/>
        <xdr:cNvSpPr/>
      </xdr:nvSpPr>
      <xdr:spPr>
        <a:xfrm>
          <a:off x="10426700" y="98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741</xdr:rowOff>
    </xdr:from>
    <xdr:ext cx="534377" cy="259045"/>
    <xdr:sp macro="" textlink="">
      <xdr:nvSpPr>
        <xdr:cNvPr id="365" name="農林水産業費該当値テキスト"/>
        <xdr:cNvSpPr txBox="1"/>
      </xdr:nvSpPr>
      <xdr:spPr>
        <a:xfrm>
          <a:off x="10528300" y="97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94249</xdr:rowOff>
    </xdr:from>
    <xdr:to>
      <xdr:col>14</xdr:col>
      <xdr:colOff>79375</xdr:colOff>
      <xdr:row>58</xdr:row>
      <xdr:rowOff>24399</xdr:rowOff>
    </xdr:to>
    <xdr:sp macro="" textlink="">
      <xdr:nvSpPr>
        <xdr:cNvPr id="366" name="円/楕円 365"/>
        <xdr:cNvSpPr/>
      </xdr:nvSpPr>
      <xdr:spPr>
        <a:xfrm>
          <a:off x="9588500" y="9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15526</xdr:rowOff>
    </xdr:from>
    <xdr:ext cx="469744" cy="259045"/>
    <xdr:sp macro="" textlink="">
      <xdr:nvSpPr>
        <xdr:cNvPr id="367" name="テキスト ボックス 366"/>
        <xdr:cNvSpPr txBox="1"/>
      </xdr:nvSpPr>
      <xdr:spPr>
        <a:xfrm>
          <a:off x="9404427" y="995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94438</xdr:rowOff>
    </xdr:from>
    <xdr:to>
      <xdr:col>12</xdr:col>
      <xdr:colOff>561975</xdr:colOff>
      <xdr:row>58</xdr:row>
      <xdr:rowOff>24588</xdr:rowOff>
    </xdr:to>
    <xdr:sp macro="" textlink="">
      <xdr:nvSpPr>
        <xdr:cNvPr id="368" name="円/楕円 367"/>
        <xdr:cNvSpPr/>
      </xdr:nvSpPr>
      <xdr:spPr>
        <a:xfrm>
          <a:off x="8699500" y="98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15715</xdr:rowOff>
    </xdr:from>
    <xdr:ext cx="469744" cy="259045"/>
    <xdr:sp macro="" textlink="">
      <xdr:nvSpPr>
        <xdr:cNvPr id="369" name="テキスト ボックス 368"/>
        <xdr:cNvSpPr txBox="1"/>
      </xdr:nvSpPr>
      <xdr:spPr>
        <a:xfrm>
          <a:off x="8515427" y="995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107542</xdr:rowOff>
    </xdr:from>
    <xdr:to>
      <xdr:col>11</xdr:col>
      <xdr:colOff>358775</xdr:colOff>
      <xdr:row>58</xdr:row>
      <xdr:rowOff>37692</xdr:rowOff>
    </xdr:to>
    <xdr:sp macro="" textlink="">
      <xdr:nvSpPr>
        <xdr:cNvPr id="370" name="円/楕円 369"/>
        <xdr:cNvSpPr/>
      </xdr:nvSpPr>
      <xdr:spPr>
        <a:xfrm>
          <a:off x="7810500" y="98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28819</xdr:rowOff>
    </xdr:from>
    <xdr:ext cx="469744" cy="259045"/>
    <xdr:sp macro="" textlink="">
      <xdr:nvSpPr>
        <xdr:cNvPr id="371" name="テキスト ボックス 370"/>
        <xdr:cNvSpPr txBox="1"/>
      </xdr:nvSpPr>
      <xdr:spPr>
        <a:xfrm>
          <a:off x="7626427" y="99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112703</xdr:rowOff>
    </xdr:from>
    <xdr:to>
      <xdr:col>10</xdr:col>
      <xdr:colOff>155575</xdr:colOff>
      <xdr:row>58</xdr:row>
      <xdr:rowOff>42853</xdr:rowOff>
    </xdr:to>
    <xdr:sp macro="" textlink="">
      <xdr:nvSpPr>
        <xdr:cNvPr id="372" name="円/楕円 371"/>
        <xdr:cNvSpPr/>
      </xdr:nvSpPr>
      <xdr:spPr>
        <a:xfrm>
          <a:off x="6921500" y="98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33980</xdr:rowOff>
    </xdr:from>
    <xdr:ext cx="469744" cy="259045"/>
    <xdr:sp macro="" textlink="">
      <xdr:nvSpPr>
        <xdr:cNvPr id="373" name="テキスト ボックス 372"/>
        <xdr:cNvSpPr txBox="1"/>
      </xdr:nvSpPr>
      <xdr:spPr>
        <a:xfrm>
          <a:off x="6737427" y="99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159212</xdr:rowOff>
    </xdr:from>
    <xdr:to>
      <xdr:col>15</xdr:col>
      <xdr:colOff>180975</xdr:colOff>
      <xdr:row>78</xdr:row>
      <xdr:rowOff>76313</xdr:rowOff>
    </xdr:to>
    <xdr:cxnSp macro="">
      <xdr:nvCxnSpPr>
        <xdr:cNvPr id="404" name="直線コネクタ 403"/>
        <xdr:cNvCxnSpPr/>
      </xdr:nvCxnSpPr>
      <xdr:spPr>
        <a:xfrm flipV="1">
          <a:off x="9639300" y="13360862"/>
          <a:ext cx="8382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76313</xdr:rowOff>
    </xdr:from>
    <xdr:to>
      <xdr:col>14</xdr:col>
      <xdr:colOff>28575</xdr:colOff>
      <xdr:row>79</xdr:row>
      <xdr:rowOff>13022</xdr:rowOff>
    </xdr:to>
    <xdr:cxnSp macro="">
      <xdr:nvCxnSpPr>
        <xdr:cNvPr id="407" name="直線コネクタ 406"/>
        <xdr:cNvCxnSpPr/>
      </xdr:nvCxnSpPr>
      <xdr:spPr>
        <a:xfrm flipV="1">
          <a:off x="8750300" y="13449413"/>
          <a:ext cx="889000" cy="10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8793</xdr:rowOff>
    </xdr:from>
    <xdr:to>
      <xdr:col>12</xdr:col>
      <xdr:colOff>511175</xdr:colOff>
      <xdr:row>79</xdr:row>
      <xdr:rowOff>13022</xdr:rowOff>
    </xdr:to>
    <xdr:cxnSp macro="">
      <xdr:nvCxnSpPr>
        <xdr:cNvPr id="410" name="直線コネクタ 409"/>
        <xdr:cNvCxnSpPr/>
      </xdr:nvCxnSpPr>
      <xdr:spPr>
        <a:xfrm>
          <a:off x="7861300" y="1355334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8793</xdr:rowOff>
    </xdr:from>
    <xdr:to>
      <xdr:col>11</xdr:col>
      <xdr:colOff>307975</xdr:colOff>
      <xdr:row>79</xdr:row>
      <xdr:rowOff>30642</xdr:rowOff>
    </xdr:to>
    <xdr:cxnSp macro="">
      <xdr:nvCxnSpPr>
        <xdr:cNvPr id="413" name="直線コネクタ 412"/>
        <xdr:cNvCxnSpPr/>
      </xdr:nvCxnSpPr>
      <xdr:spPr>
        <a:xfrm flipV="1">
          <a:off x="6972300" y="13553343"/>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108412</xdr:rowOff>
    </xdr:from>
    <xdr:to>
      <xdr:col>15</xdr:col>
      <xdr:colOff>231775</xdr:colOff>
      <xdr:row>78</xdr:row>
      <xdr:rowOff>38562</xdr:rowOff>
    </xdr:to>
    <xdr:sp macro="" textlink="">
      <xdr:nvSpPr>
        <xdr:cNvPr id="423" name="円/楕円 422"/>
        <xdr:cNvSpPr/>
      </xdr:nvSpPr>
      <xdr:spPr>
        <a:xfrm>
          <a:off x="10426700" y="133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86839</xdr:rowOff>
    </xdr:from>
    <xdr:ext cx="534377" cy="259045"/>
    <xdr:sp macro="" textlink="">
      <xdr:nvSpPr>
        <xdr:cNvPr id="424" name="商工費該当値テキスト"/>
        <xdr:cNvSpPr txBox="1"/>
      </xdr:nvSpPr>
      <xdr:spPr>
        <a:xfrm>
          <a:off x="10528300" y="132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25513</xdr:rowOff>
    </xdr:from>
    <xdr:to>
      <xdr:col>14</xdr:col>
      <xdr:colOff>79375</xdr:colOff>
      <xdr:row>78</xdr:row>
      <xdr:rowOff>127113</xdr:rowOff>
    </xdr:to>
    <xdr:sp macro="" textlink="">
      <xdr:nvSpPr>
        <xdr:cNvPr id="425" name="円/楕円 424"/>
        <xdr:cNvSpPr/>
      </xdr:nvSpPr>
      <xdr:spPr>
        <a:xfrm>
          <a:off x="9588500" y="133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118240</xdr:rowOff>
    </xdr:from>
    <xdr:ext cx="534377" cy="259045"/>
    <xdr:sp macro="" textlink="">
      <xdr:nvSpPr>
        <xdr:cNvPr id="426" name="テキスト ボックス 425"/>
        <xdr:cNvSpPr txBox="1"/>
      </xdr:nvSpPr>
      <xdr:spPr>
        <a:xfrm>
          <a:off x="9372111" y="134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133672</xdr:rowOff>
    </xdr:from>
    <xdr:to>
      <xdr:col>12</xdr:col>
      <xdr:colOff>561975</xdr:colOff>
      <xdr:row>79</xdr:row>
      <xdr:rowOff>63822</xdr:rowOff>
    </xdr:to>
    <xdr:sp macro="" textlink="">
      <xdr:nvSpPr>
        <xdr:cNvPr id="427" name="円/楕円 426"/>
        <xdr:cNvSpPr/>
      </xdr:nvSpPr>
      <xdr:spPr>
        <a:xfrm>
          <a:off x="8699500" y="135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54949</xdr:rowOff>
    </xdr:from>
    <xdr:ext cx="469744" cy="259045"/>
    <xdr:sp macro="" textlink="">
      <xdr:nvSpPr>
        <xdr:cNvPr id="428" name="テキスト ボックス 427"/>
        <xdr:cNvSpPr txBox="1"/>
      </xdr:nvSpPr>
      <xdr:spPr>
        <a:xfrm>
          <a:off x="8515427" y="1359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129443</xdr:rowOff>
    </xdr:from>
    <xdr:to>
      <xdr:col>11</xdr:col>
      <xdr:colOff>358775</xdr:colOff>
      <xdr:row>79</xdr:row>
      <xdr:rowOff>59593</xdr:rowOff>
    </xdr:to>
    <xdr:sp macro="" textlink="">
      <xdr:nvSpPr>
        <xdr:cNvPr id="429" name="円/楕円 428"/>
        <xdr:cNvSpPr/>
      </xdr:nvSpPr>
      <xdr:spPr>
        <a:xfrm>
          <a:off x="7810500" y="135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50720</xdr:rowOff>
    </xdr:from>
    <xdr:ext cx="469744" cy="259045"/>
    <xdr:sp macro="" textlink="">
      <xdr:nvSpPr>
        <xdr:cNvPr id="430" name="テキスト ボックス 429"/>
        <xdr:cNvSpPr txBox="1"/>
      </xdr:nvSpPr>
      <xdr:spPr>
        <a:xfrm>
          <a:off x="7626427" y="135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151292</xdr:rowOff>
    </xdr:from>
    <xdr:to>
      <xdr:col>10</xdr:col>
      <xdr:colOff>155575</xdr:colOff>
      <xdr:row>79</xdr:row>
      <xdr:rowOff>81442</xdr:rowOff>
    </xdr:to>
    <xdr:sp macro="" textlink="">
      <xdr:nvSpPr>
        <xdr:cNvPr id="431" name="円/楕円 430"/>
        <xdr:cNvSpPr/>
      </xdr:nvSpPr>
      <xdr:spPr>
        <a:xfrm>
          <a:off x="6921500" y="135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72569</xdr:rowOff>
    </xdr:from>
    <xdr:ext cx="469744" cy="259045"/>
    <xdr:sp macro="" textlink="">
      <xdr:nvSpPr>
        <xdr:cNvPr id="432" name="テキスト ボックス 431"/>
        <xdr:cNvSpPr txBox="1"/>
      </xdr:nvSpPr>
      <xdr:spPr>
        <a:xfrm>
          <a:off x="6737427" y="1361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83317</xdr:rowOff>
    </xdr:from>
    <xdr:to>
      <xdr:col>15</xdr:col>
      <xdr:colOff>180975</xdr:colOff>
      <xdr:row>97</xdr:row>
      <xdr:rowOff>123930</xdr:rowOff>
    </xdr:to>
    <xdr:cxnSp macro="">
      <xdr:nvCxnSpPr>
        <xdr:cNvPr id="459" name="直線コネクタ 458"/>
        <xdr:cNvCxnSpPr/>
      </xdr:nvCxnSpPr>
      <xdr:spPr>
        <a:xfrm flipV="1">
          <a:off x="9639300" y="16713967"/>
          <a:ext cx="838200" cy="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123930</xdr:rowOff>
    </xdr:from>
    <xdr:to>
      <xdr:col>14</xdr:col>
      <xdr:colOff>28575</xdr:colOff>
      <xdr:row>97</xdr:row>
      <xdr:rowOff>149932</xdr:rowOff>
    </xdr:to>
    <xdr:cxnSp macro="">
      <xdr:nvCxnSpPr>
        <xdr:cNvPr id="462" name="直線コネクタ 461"/>
        <xdr:cNvCxnSpPr/>
      </xdr:nvCxnSpPr>
      <xdr:spPr>
        <a:xfrm flipV="1">
          <a:off x="8750300" y="16754580"/>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149932</xdr:rowOff>
    </xdr:from>
    <xdr:to>
      <xdr:col>12</xdr:col>
      <xdr:colOff>511175</xdr:colOff>
      <xdr:row>97</xdr:row>
      <xdr:rowOff>163565</xdr:rowOff>
    </xdr:to>
    <xdr:cxnSp macro="">
      <xdr:nvCxnSpPr>
        <xdr:cNvPr id="465" name="直線コネクタ 464"/>
        <xdr:cNvCxnSpPr/>
      </xdr:nvCxnSpPr>
      <xdr:spPr>
        <a:xfrm flipV="1">
          <a:off x="7861300" y="16780582"/>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160896</xdr:rowOff>
    </xdr:from>
    <xdr:to>
      <xdr:col>11</xdr:col>
      <xdr:colOff>307975</xdr:colOff>
      <xdr:row>97</xdr:row>
      <xdr:rowOff>163565</xdr:rowOff>
    </xdr:to>
    <xdr:cxnSp macro="">
      <xdr:nvCxnSpPr>
        <xdr:cNvPr id="468" name="直線コネクタ 467"/>
        <xdr:cNvCxnSpPr/>
      </xdr:nvCxnSpPr>
      <xdr:spPr>
        <a:xfrm>
          <a:off x="6972300" y="16791546"/>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32517</xdr:rowOff>
    </xdr:from>
    <xdr:to>
      <xdr:col>15</xdr:col>
      <xdr:colOff>231775</xdr:colOff>
      <xdr:row>97</xdr:row>
      <xdr:rowOff>134117</xdr:rowOff>
    </xdr:to>
    <xdr:sp macro="" textlink="">
      <xdr:nvSpPr>
        <xdr:cNvPr id="478" name="円/楕円 477"/>
        <xdr:cNvSpPr/>
      </xdr:nvSpPr>
      <xdr:spPr>
        <a:xfrm>
          <a:off x="10426700" y="166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10944</xdr:rowOff>
    </xdr:from>
    <xdr:ext cx="534377" cy="259045"/>
    <xdr:sp macro="" textlink="">
      <xdr:nvSpPr>
        <xdr:cNvPr id="479" name="土木費該当値テキスト"/>
        <xdr:cNvSpPr txBox="1"/>
      </xdr:nvSpPr>
      <xdr:spPr>
        <a:xfrm>
          <a:off x="10528300" y="166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73130</xdr:rowOff>
    </xdr:from>
    <xdr:to>
      <xdr:col>14</xdr:col>
      <xdr:colOff>79375</xdr:colOff>
      <xdr:row>98</xdr:row>
      <xdr:rowOff>3280</xdr:rowOff>
    </xdr:to>
    <xdr:sp macro="" textlink="">
      <xdr:nvSpPr>
        <xdr:cNvPr id="480" name="円/楕円 479"/>
        <xdr:cNvSpPr/>
      </xdr:nvSpPr>
      <xdr:spPr>
        <a:xfrm>
          <a:off x="9588500" y="167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165857</xdr:rowOff>
    </xdr:from>
    <xdr:ext cx="534377" cy="259045"/>
    <xdr:sp macro="" textlink="">
      <xdr:nvSpPr>
        <xdr:cNvPr id="481" name="テキスト ボックス 480"/>
        <xdr:cNvSpPr txBox="1"/>
      </xdr:nvSpPr>
      <xdr:spPr>
        <a:xfrm>
          <a:off x="9372111" y="16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99132</xdr:rowOff>
    </xdr:from>
    <xdr:to>
      <xdr:col>12</xdr:col>
      <xdr:colOff>561975</xdr:colOff>
      <xdr:row>98</xdr:row>
      <xdr:rowOff>29282</xdr:rowOff>
    </xdr:to>
    <xdr:sp macro="" textlink="">
      <xdr:nvSpPr>
        <xdr:cNvPr id="482" name="円/楕円 481"/>
        <xdr:cNvSpPr/>
      </xdr:nvSpPr>
      <xdr:spPr>
        <a:xfrm>
          <a:off x="8699500" y="1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20409</xdr:rowOff>
    </xdr:from>
    <xdr:ext cx="534377" cy="259045"/>
    <xdr:sp macro="" textlink="">
      <xdr:nvSpPr>
        <xdr:cNvPr id="483" name="テキスト ボックス 482"/>
        <xdr:cNvSpPr txBox="1"/>
      </xdr:nvSpPr>
      <xdr:spPr>
        <a:xfrm>
          <a:off x="8483111" y="168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112765</xdr:rowOff>
    </xdr:from>
    <xdr:to>
      <xdr:col>11</xdr:col>
      <xdr:colOff>358775</xdr:colOff>
      <xdr:row>98</xdr:row>
      <xdr:rowOff>42915</xdr:rowOff>
    </xdr:to>
    <xdr:sp macro="" textlink="">
      <xdr:nvSpPr>
        <xdr:cNvPr id="484" name="円/楕円 483"/>
        <xdr:cNvSpPr/>
      </xdr:nvSpPr>
      <xdr:spPr>
        <a:xfrm>
          <a:off x="7810500" y="16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34042</xdr:rowOff>
    </xdr:from>
    <xdr:ext cx="534377" cy="259045"/>
    <xdr:sp macro="" textlink="">
      <xdr:nvSpPr>
        <xdr:cNvPr id="485" name="テキスト ボックス 484"/>
        <xdr:cNvSpPr txBox="1"/>
      </xdr:nvSpPr>
      <xdr:spPr>
        <a:xfrm>
          <a:off x="7594111" y="168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110096</xdr:rowOff>
    </xdr:from>
    <xdr:to>
      <xdr:col>10</xdr:col>
      <xdr:colOff>155575</xdr:colOff>
      <xdr:row>98</xdr:row>
      <xdr:rowOff>40246</xdr:rowOff>
    </xdr:to>
    <xdr:sp macro="" textlink="">
      <xdr:nvSpPr>
        <xdr:cNvPr id="486" name="円/楕円 485"/>
        <xdr:cNvSpPr/>
      </xdr:nvSpPr>
      <xdr:spPr>
        <a:xfrm>
          <a:off x="6921500" y="167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31373</xdr:rowOff>
    </xdr:from>
    <xdr:ext cx="534377" cy="259045"/>
    <xdr:sp macro="" textlink="">
      <xdr:nvSpPr>
        <xdr:cNvPr id="487" name="テキスト ボックス 486"/>
        <xdr:cNvSpPr txBox="1"/>
      </xdr:nvSpPr>
      <xdr:spPr>
        <a:xfrm>
          <a:off x="6705111" y="168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24783</xdr:rowOff>
    </xdr:from>
    <xdr:to>
      <xdr:col>23</xdr:col>
      <xdr:colOff>517525</xdr:colOff>
      <xdr:row>37</xdr:row>
      <xdr:rowOff>137048</xdr:rowOff>
    </xdr:to>
    <xdr:cxnSp macro="">
      <xdr:nvCxnSpPr>
        <xdr:cNvPr id="515" name="直線コネクタ 514"/>
        <xdr:cNvCxnSpPr/>
      </xdr:nvCxnSpPr>
      <xdr:spPr>
        <a:xfrm>
          <a:off x="15481300" y="6368433"/>
          <a:ext cx="8382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24783</xdr:rowOff>
    </xdr:from>
    <xdr:to>
      <xdr:col>22</xdr:col>
      <xdr:colOff>365125</xdr:colOff>
      <xdr:row>37</xdr:row>
      <xdr:rowOff>33972</xdr:rowOff>
    </xdr:to>
    <xdr:cxnSp macro="">
      <xdr:nvCxnSpPr>
        <xdr:cNvPr id="518" name="直線コネクタ 517"/>
        <xdr:cNvCxnSpPr/>
      </xdr:nvCxnSpPr>
      <xdr:spPr>
        <a:xfrm flipV="1">
          <a:off x="14592300" y="6368433"/>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33972</xdr:rowOff>
    </xdr:from>
    <xdr:to>
      <xdr:col>21</xdr:col>
      <xdr:colOff>161925</xdr:colOff>
      <xdr:row>38</xdr:row>
      <xdr:rowOff>38407</xdr:rowOff>
    </xdr:to>
    <xdr:cxnSp macro="">
      <xdr:nvCxnSpPr>
        <xdr:cNvPr id="521" name="直線コネクタ 520"/>
        <xdr:cNvCxnSpPr/>
      </xdr:nvCxnSpPr>
      <xdr:spPr>
        <a:xfrm flipV="1">
          <a:off x="13703300" y="6377622"/>
          <a:ext cx="889000" cy="1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54044</xdr:rowOff>
    </xdr:from>
    <xdr:to>
      <xdr:col>19</xdr:col>
      <xdr:colOff>644525</xdr:colOff>
      <xdr:row>38</xdr:row>
      <xdr:rowOff>38407</xdr:rowOff>
    </xdr:to>
    <xdr:cxnSp macro="">
      <xdr:nvCxnSpPr>
        <xdr:cNvPr id="524" name="直線コネクタ 523"/>
        <xdr:cNvCxnSpPr/>
      </xdr:nvCxnSpPr>
      <xdr:spPr>
        <a:xfrm>
          <a:off x="12814300" y="5883344"/>
          <a:ext cx="889000" cy="67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86248</xdr:rowOff>
    </xdr:from>
    <xdr:to>
      <xdr:col>23</xdr:col>
      <xdr:colOff>568325</xdr:colOff>
      <xdr:row>38</xdr:row>
      <xdr:rowOff>16398</xdr:rowOff>
    </xdr:to>
    <xdr:sp macro="" textlink="">
      <xdr:nvSpPr>
        <xdr:cNvPr id="534" name="円/楕円 533"/>
        <xdr:cNvSpPr/>
      </xdr:nvSpPr>
      <xdr:spPr>
        <a:xfrm>
          <a:off x="162687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64675</xdr:rowOff>
    </xdr:from>
    <xdr:ext cx="534377" cy="259045"/>
    <xdr:sp macro="" textlink="">
      <xdr:nvSpPr>
        <xdr:cNvPr id="535" name="消防費該当値テキスト"/>
        <xdr:cNvSpPr txBox="1"/>
      </xdr:nvSpPr>
      <xdr:spPr>
        <a:xfrm>
          <a:off x="16370300" y="64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145433</xdr:rowOff>
    </xdr:from>
    <xdr:to>
      <xdr:col>22</xdr:col>
      <xdr:colOff>415925</xdr:colOff>
      <xdr:row>37</xdr:row>
      <xdr:rowOff>75583</xdr:rowOff>
    </xdr:to>
    <xdr:sp macro="" textlink="">
      <xdr:nvSpPr>
        <xdr:cNvPr id="536" name="円/楕円 535"/>
        <xdr:cNvSpPr/>
      </xdr:nvSpPr>
      <xdr:spPr>
        <a:xfrm>
          <a:off x="15430500" y="63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66710</xdr:rowOff>
    </xdr:from>
    <xdr:ext cx="534377" cy="259045"/>
    <xdr:sp macro="" textlink="">
      <xdr:nvSpPr>
        <xdr:cNvPr id="537" name="テキスト ボックス 536"/>
        <xdr:cNvSpPr txBox="1"/>
      </xdr:nvSpPr>
      <xdr:spPr>
        <a:xfrm>
          <a:off x="15214111" y="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154622</xdr:rowOff>
    </xdr:from>
    <xdr:to>
      <xdr:col>21</xdr:col>
      <xdr:colOff>212725</xdr:colOff>
      <xdr:row>37</xdr:row>
      <xdr:rowOff>84772</xdr:rowOff>
    </xdr:to>
    <xdr:sp macro="" textlink="">
      <xdr:nvSpPr>
        <xdr:cNvPr id="538" name="円/楕円 537"/>
        <xdr:cNvSpPr/>
      </xdr:nvSpPr>
      <xdr:spPr>
        <a:xfrm>
          <a:off x="14541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75899</xdr:rowOff>
    </xdr:from>
    <xdr:ext cx="534377" cy="259045"/>
    <xdr:sp macro="" textlink="">
      <xdr:nvSpPr>
        <xdr:cNvPr id="539" name="テキスト ボックス 538"/>
        <xdr:cNvSpPr txBox="1"/>
      </xdr:nvSpPr>
      <xdr:spPr>
        <a:xfrm>
          <a:off x="14325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159057</xdr:rowOff>
    </xdr:from>
    <xdr:to>
      <xdr:col>20</xdr:col>
      <xdr:colOff>9525</xdr:colOff>
      <xdr:row>38</xdr:row>
      <xdr:rowOff>89207</xdr:rowOff>
    </xdr:to>
    <xdr:sp macro="" textlink="">
      <xdr:nvSpPr>
        <xdr:cNvPr id="540" name="円/楕円 539"/>
        <xdr:cNvSpPr/>
      </xdr:nvSpPr>
      <xdr:spPr>
        <a:xfrm>
          <a:off x="13652500" y="6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80334</xdr:rowOff>
    </xdr:from>
    <xdr:ext cx="534377" cy="259045"/>
    <xdr:sp macro="" textlink="">
      <xdr:nvSpPr>
        <xdr:cNvPr id="541" name="テキスト ボックス 540"/>
        <xdr:cNvSpPr txBox="1"/>
      </xdr:nvSpPr>
      <xdr:spPr>
        <a:xfrm>
          <a:off x="13436111" y="65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3244</xdr:rowOff>
    </xdr:from>
    <xdr:to>
      <xdr:col>18</xdr:col>
      <xdr:colOff>492125</xdr:colOff>
      <xdr:row>34</xdr:row>
      <xdr:rowOff>104844</xdr:rowOff>
    </xdr:to>
    <xdr:sp macro="" textlink="">
      <xdr:nvSpPr>
        <xdr:cNvPr id="542" name="円/楕円 541"/>
        <xdr:cNvSpPr/>
      </xdr:nvSpPr>
      <xdr:spPr>
        <a:xfrm>
          <a:off x="12763500" y="58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121371</xdr:rowOff>
    </xdr:from>
    <xdr:ext cx="534377" cy="259045"/>
    <xdr:sp macro="" textlink="">
      <xdr:nvSpPr>
        <xdr:cNvPr id="543" name="テキスト ボックス 542"/>
        <xdr:cNvSpPr txBox="1"/>
      </xdr:nvSpPr>
      <xdr:spPr>
        <a:xfrm>
          <a:off x="12547111" y="560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126885</xdr:rowOff>
    </xdr:from>
    <xdr:to>
      <xdr:col>23</xdr:col>
      <xdr:colOff>517525</xdr:colOff>
      <xdr:row>57</xdr:row>
      <xdr:rowOff>69886</xdr:rowOff>
    </xdr:to>
    <xdr:cxnSp macro="">
      <xdr:nvCxnSpPr>
        <xdr:cNvPr id="570" name="直線コネクタ 569"/>
        <xdr:cNvCxnSpPr/>
      </xdr:nvCxnSpPr>
      <xdr:spPr>
        <a:xfrm>
          <a:off x="15481300" y="9728085"/>
          <a:ext cx="838200" cy="1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126885</xdr:rowOff>
    </xdr:from>
    <xdr:to>
      <xdr:col>22</xdr:col>
      <xdr:colOff>365125</xdr:colOff>
      <xdr:row>57</xdr:row>
      <xdr:rowOff>6252</xdr:rowOff>
    </xdr:to>
    <xdr:cxnSp macro="">
      <xdr:nvCxnSpPr>
        <xdr:cNvPr id="573" name="直線コネクタ 572"/>
        <xdr:cNvCxnSpPr/>
      </xdr:nvCxnSpPr>
      <xdr:spPr>
        <a:xfrm flipV="1">
          <a:off x="14592300" y="9728085"/>
          <a:ext cx="889000" cy="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4583</xdr:rowOff>
    </xdr:from>
    <xdr:to>
      <xdr:col>21</xdr:col>
      <xdr:colOff>161925</xdr:colOff>
      <xdr:row>57</xdr:row>
      <xdr:rowOff>6252</xdr:rowOff>
    </xdr:to>
    <xdr:cxnSp macro="">
      <xdr:nvCxnSpPr>
        <xdr:cNvPr id="576" name="直線コネクタ 575"/>
        <xdr:cNvCxnSpPr/>
      </xdr:nvCxnSpPr>
      <xdr:spPr>
        <a:xfrm>
          <a:off x="13703300" y="977723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4583</xdr:rowOff>
    </xdr:from>
    <xdr:to>
      <xdr:col>19</xdr:col>
      <xdr:colOff>644525</xdr:colOff>
      <xdr:row>57</xdr:row>
      <xdr:rowOff>13714</xdr:rowOff>
    </xdr:to>
    <xdr:cxnSp macro="">
      <xdr:nvCxnSpPr>
        <xdr:cNvPr id="579" name="直線コネクタ 578"/>
        <xdr:cNvCxnSpPr/>
      </xdr:nvCxnSpPr>
      <xdr:spPr>
        <a:xfrm flipV="1">
          <a:off x="12814300" y="9777233"/>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19086</xdr:rowOff>
    </xdr:from>
    <xdr:to>
      <xdr:col>23</xdr:col>
      <xdr:colOff>568325</xdr:colOff>
      <xdr:row>57</xdr:row>
      <xdr:rowOff>120686</xdr:rowOff>
    </xdr:to>
    <xdr:sp macro="" textlink="">
      <xdr:nvSpPr>
        <xdr:cNvPr id="589" name="円/楕円 588"/>
        <xdr:cNvSpPr/>
      </xdr:nvSpPr>
      <xdr:spPr>
        <a:xfrm>
          <a:off x="16268700" y="97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105463</xdr:rowOff>
    </xdr:from>
    <xdr:ext cx="534377" cy="259045"/>
    <xdr:sp macro="" textlink="">
      <xdr:nvSpPr>
        <xdr:cNvPr id="590" name="教育費該当値テキスト"/>
        <xdr:cNvSpPr txBox="1"/>
      </xdr:nvSpPr>
      <xdr:spPr>
        <a:xfrm>
          <a:off x="16370300" y="9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76085</xdr:rowOff>
    </xdr:from>
    <xdr:to>
      <xdr:col>22</xdr:col>
      <xdr:colOff>415925</xdr:colOff>
      <xdr:row>57</xdr:row>
      <xdr:rowOff>6235</xdr:rowOff>
    </xdr:to>
    <xdr:sp macro="" textlink="">
      <xdr:nvSpPr>
        <xdr:cNvPr id="591" name="円/楕円 590"/>
        <xdr:cNvSpPr/>
      </xdr:nvSpPr>
      <xdr:spPr>
        <a:xfrm>
          <a:off x="15430500" y="96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22762</xdr:rowOff>
    </xdr:from>
    <xdr:ext cx="534377" cy="259045"/>
    <xdr:sp macro="" textlink="">
      <xdr:nvSpPr>
        <xdr:cNvPr id="592" name="テキスト ボックス 591"/>
        <xdr:cNvSpPr txBox="1"/>
      </xdr:nvSpPr>
      <xdr:spPr>
        <a:xfrm>
          <a:off x="15214111" y="94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126902</xdr:rowOff>
    </xdr:from>
    <xdr:to>
      <xdr:col>21</xdr:col>
      <xdr:colOff>212725</xdr:colOff>
      <xdr:row>57</xdr:row>
      <xdr:rowOff>57052</xdr:rowOff>
    </xdr:to>
    <xdr:sp macro="" textlink="">
      <xdr:nvSpPr>
        <xdr:cNvPr id="593" name="円/楕円 592"/>
        <xdr:cNvSpPr/>
      </xdr:nvSpPr>
      <xdr:spPr>
        <a:xfrm>
          <a:off x="14541500" y="97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48179</xdr:rowOff>
    </xdr:from>
    <xdr:ext cx="534377" cy="259045"/>
    <xdr:sp macro="" textlink="">
      <xdr:nvSpPr>
        <xdr:cNvPr id="594" name="テキスト ボックス 593"/>
        <xdr:cNvSpPr txBox="1"/>
      </xdr:nvSpPr>
      <xdr:spPr>
        <a:xfrm>
          <a:off x="14325111" y="98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125233</xdr:rowOff>
    </xdr:from>
    <xdr:to>
      <xdr:col>20</xdr:col>
      <xdr:colOff>9525</xdr:colOff>
      <xdr:row>57</xdr:row>
      <xdr:rowOff>55383</xdr:rowOff>
    </xdr:to>
    <xdr:sp macro="" textlink="">
      <xdr:nvSpPr>
        <xdr:cNvPr id="595" name="円/楕円 594"/>
        <xdr:cNvSpPr/>
      </xdr:nvSpPr>
      <xdr:spPr>
        <a:xfrm>
          <a:off x="13652500" y="97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46510</xdr:rowOff>
    </xdr:from>
    <xdr:ext cx="534377" cy="259045"/>
    <xdr:sp macro="" textlink="">
      <xdr:nvSpPr>
        <xdr:cNvPr id="596" name="テキスト ボックス 595"/>
        <xdr:cNvSpPr txBox="1"/>
      </xdr:nvSpPr>
      <xdr:spPr>
        <a:xfrm>
          <a:off x="13436111" y="98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134364</xdr:rowOff>
    </xdr:from>
    <xdr:to>
      <xdr:col>18</xdr:col>
      <xdr:colOff>492125</xdr:colOff>
      <xdr:row>57</xdr:row>
      <xdr:rowOff>64514</xdr:rowOff>
    </xdr:to>
    <xdr:sp macro="" textlink="">
      <xdr:nvSpPr>
        <xdr:cNvPr id="597" name="円/楕円 596"/>
        <xdr:cNvSpPr/>
      </xdr:nvSpPr>
      <xdr:spPr>
        <a:xfrm>
          <a:off x="12763500" y="97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55641</xdr:rowOff>
    </xdr:from>
    <xdr:ext cx="534377" cy="259045"/>
    <xdr:sp macro="" textlink="">
      <xdr:nvSpPr>
        <xdr:cNvPr id="598" name="テキスト ボックス 597"/>
        <xdr:cNvSpPr txBox="1"/>
      </xdr:nvSpPr>
      <xdr:spPr>
        <a:xfrm>
          <a:off x="12547111" y="98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32449</xdr:rowOff>
    </xdr:from>
    <xdr:to>
      <xdr:col>23</xdr:col>
      <xdr:colOff>517525</xdr:colOff>
      <xdr:row>79</xdr:row>
      <xdr:rowOff>44450</xdr:rowOff>
    </xdr:to>
    <xdr:cxnSp macro="">
      <xdr:nvCxnSpPr>
        <xdr:cNvPr id="627" name="直線コネクタ 626"/>
        <xdr:cNvCxnSpPr/>
      </xdr:nvCxnSpPr>
      <xdr:spPr>
        <a:xfrm flipV="1">
          <a:off x="15481300" y="13576999"/>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17666</xdr:rowOff>
    </xdr:from>
    <xdr:to>
      <xdr:col>22</xdr:col>
      <xdr:colOff>365125</xdr:colOff>
      <xdr:row>79</xdr:row>
      <xdr:rowOff>44450</xdr:rowOff>
    </xdr:to>
    <xdr:cxnSp macro="">
      <xdr:nvCxnSpPr>
        <xdr:cNvPr id="630" name="直線コネクタ 629"/>
        <xdr:cNvCxnSpPr/>
      </xdr:nvCxnSpPr>
      <xdr:spPr>
        <a:xfrm>
          <a:off x="14592300" y="13562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17666</xdr:rowOff>
    </xdr:from>
    <xdr:to>
      <xdr:col>21</xdr:col>
      <xdr:colOff>161925</xdr:colOff>
      <xdr:row>79</xdr:row>
      <xdr:rowOff>36664</xdr:rowOff>
    </xdr:to>
    <xdr:cxnSp macro="">
      <xdr:nvCxnSpPr>
        <xdr:cNvPr id="633" name="直線コネクタ 632"/>
        <xdr:cNvCxnSpPr/>
      </xdr:nvCxnSpPr>
      <xdr:spPr>
        <a:xfrm flipV="1">
          <a:off x="13703300" y="13562216"/>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36664</xdr:rowOff>
    </xdr:from>
    <xdr:to>
      <xdr:col>19</xdr:col>
      <xdr:colOff>644525</xdr:colOff>
      <xdr:row>79</xdr:row>
      <xdr:rowOff>44450</xdr:rowOff>
    </xdr:to>
    <xdr:cxnSp macro="">
      <xdr:nvCxnSpPr>
        <xdr:cNvPr id="636" name="直線コネクタ 635"/>
        <xdr:cNvCxnSpPr/>
      </xdr:nvCxnSpPr>
      <xdr:spPr>
        <a:xfrm flipV="1">
          <a:off x="12814300" y="13581214"/>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153099</xdr:rowOff>
    </xdr:from>
    <xdr:to>
      <xdr:col>23</xdr:col>
      <xdr:colOff>568325</xdr:colOff>
      <xdr:row>79</xdr:row>
      <xdr:rowOff>83249</xdr:rowOff>
    </xdr:to>
    <xdr:sp macro="" textlink="">
      <xdr:nvSpPr>
        <xdr:cNvPr id="646" name="円/楕円 645"/>
        <xdr:cNvSpPr/>
      </xdr:nvSpPr>
      <xdr:spPr>
        <a:xfrm>
          <a:off x="162687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68026</xdr:rowOff>
    </xdr:from>
    <xdr:ext cx="378565" cy="259045"/>
    <xdr:sp macro="" textlink="">
      <xdr:nvSpPr>
        <xdr:cNvPr id="647" name="災害復旧費該当値テキスト"/>
        <xdr:cNvSpPr txBox="1"/>
      </xdr:nvSpPr>
      <xdr:spPr>
        <a:xfrm>
          <a:off x="16370300" y="1344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138316</xdr:rowOff>
    </xdr:from>
    <xdr:to>
      <xdr:col>21</xdr:col>
      <xdr:colOff>212725</xdr:colOff>
      <xdr:row>79</xdr:row>
      <xdr:rowOff>68466</xdr:rowOff>
    </xdr:to>
    <xdr:sp macro="" textlink="">
      <xdr:nvSpPr>
        <xdr:cNvPr id="650" name="円/楕円 649"/>
        <xdr:cNvSpPr/>
      </xdr:nvSpPr>
      <xdr:spPr>
        <a:xfrm>
          <a:off x="14541500" y="135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59593</xdr:rowOff>
    </xdr:from>
    <xdr:ext cx="469744" cy="259045"/>
    <xdr:sp macro="" textlink="">
      <xdr:nvSpPr>
        <xdr:cNvPr id="651" name="テキスト ボックス 650"/>
        <xdr:cNvSpPr txBox="1"/>
      </xdr:nvSpPr>
      <xdr:spPr>
        <a:xfrm>
          <a:off x="14357427" y="136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157314</xdr:rowOff>
    </xdr:from>
    <xdr:to>
      <xdr:col>20</xdr:col>
      <xdr:colOff>9525</xdr:colOff>
      <xdr:row>79</xdr:row>
      <xdr:rowOff>87464</xdr:rowOff>
    </xdr:to>
    <xdr:sp macro="" textlink="">
      <xdr:nvSpPr>
        <xdr:cNvPr id="652" name="円/楕円 651"/>
        <xdr:cNvSpPr/>
      </xdr:nvSpPr>
      <xdr:spPr>
        <a:xfrm>
          <a:off x="13652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78591</xdr:rowOff>
    </xdr:from>
    <xdr:ext cx="378565" cy="259045"/>
    <xdr:sp macro="" textlink="">
      <xdr:nvSpPr>
        <xdr:cNvPr id="653" name="テキスト ボックス 652"/>
        <xdr:cNvSpPr txBox="1"/>
      </xdr:nvSpPr>
      <xdr:spPr>
        <a:xfrm>
          <a:off x="13514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44636</xdr:rowOff>
    </xdr:from>
    <xdr:to>
      <xdr:col>23</xdr:col>
      <xdr:colOff>517525</xdr:colOff>
      <xdr:row>96</xdr:row>
      <xdr:rowOff>45306</xdr:rowOff>
    </xdr:to>
    <xdr:cxnSp macro="">
      <xdr:nvCxnSpPr>
        <xdr:cNvPr id="680" name="直線コネクタ 679"/>
        <xdr:cNvCxnSpPr/>
      </xdr:nvCxnSpPr>
      <xdr:spPr>
        <a:xfrm>
          <a:off x="15481300" y="16503836"/>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44636</xdr:rowOff>
    </xdr:from>
    <xdr:to>
      <xdr:col>22</xdr:col>
      <xdr:colOff>365125</xdr:colOff>
      <xdr:row>96</xdr:row>
      <xdr:rowOff>60891</xdr:rowOff>
    </xdr:to>
    <xdr:cxnSp macro="">
      <xdr:nvCxnSpPr>
        <xdr:cNvPr id="683" name="直線コネクタ 682"/>
        <xdr:cNvCxnSpPr/>
      </xdr:nvCxnSpPr>
      <xdr:spPr>
        <a:xfrm flipV="1">
          <a:off x="14592300" y="16503836"/>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60891</xdr:rowOff>
    </xdr:from>
    <xdr:to>
      <xdr:col>21</xdr:col>
      <xdr:colOff>161925</xdr:colOff>
      <xdr:row>96</xdr:row>
      <xdr:rowOff>71903</xdr:rowOff>
    </xdr:to>
    <xdr:cxnSp macro="">
      <xdr:nvCxnSpPr>
        <xdr:cNvPr id="686" name="直線コネクタ 685"/>
        <xdr:cNvCxnSpPr/>
      </xdr:nvCxnSpPr>
      <xdr:spPr>
        <a:xfrm flipV="1">
          <a:off x="13703300" y="1652009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15244</xdr:rowOff>
    </xdr:from>
    <xdr:to>
      <xdr:col>19</xdr:col>
      <xdr:colOff>644525</xdr:colOff>
      <xdr:row>96</xdr:row>
      <xdr:rowOff>71903</xdr:rowOff>
    </xdr:to>
    <xdr:cxnSp macro="">
      <xdr:nvCxnSpPr>
        <xdr:cNvPr id="689" name="直線コネクタ 688"/>
        <xdr:cNvCxnSpPr/>
      </xdr:nvCxnSpPr>
      <xdr:spPr>
        <a:xfrm>
          <a:off x="12814300" y="16474444"/>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165956</xdr:rowOff>
    </xdr:from>
    <xdr:to>
      <xdr:col>23</xdr:col>
      <xdr:colOff>568325</xdr:colOff>
      <xdr:row>96</xdr:row>
      <xdr:rowOff>96106</xdr:rowOff>
    </xdr:to>
    <xdr:sp macro="" textlink="">
      <xdr:nvSpPr>
        <xdr:cNvPr id="699" name="円/楕円 698"/>
        <xdr:cNvSpPr/>
      </xdr:nvSpPr>
      <xdr:spPr>
        <a:xfrm>
          <a:off x="16268700" y="164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144383</xdr:rowOff>
    </xdr:from>
    <xdr:ext cx="534377" cy="259045"/>
    <xdr:sp macro="" textlink="">
      <xdr:nvSpPr>
        <xdr:cNvPr id="700" name="公債費該当値テキスト"/>
        <xdr:cNvSpPr txBox="1"/>
      </xdr:nvSpPr>
      <xdr:spPr>
        <a:xfrm>
          <a:off x="16370300" y="164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165286</xdr:rowOff>
    </xdr:from>
    <xdr:to>
      <xdr:col>22</xdr:col>
      <xdr:colOff>415925</xdr:colOff>
      <xdr:row>96</xdr:row>
      <xdr:rowOff>95436</xdr:rowOff>
    </xdr:to>
    <xdr:sp macro="" textlink="">
      <xdr:nvSpPr>
        <xdr:cNvPr id="701" name="円/楕円 700"/>
        <xdr:cNvSpPr/>
      </xdr:nvSpPr>
      <xdr:spPr>
        <a:xfrm>
          <a:off x="15430500" y="164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86563</xdr:rowOff>
    </xdr:from>
    <xdr:ext cx="534377" cy="259045"/>
    <xdr:sp macro="" textlink="">
      <xdr:nvSpPr>
        <xdr:cNvPr id="702" name="テキスト ボックス 701"/>
        <xdr:cNvSpPr txBox="1"/>
      </xdr:nvSpPr>
      <xdr:spPr>
        <a:xfrm>
          <a:off x="15214111" y="165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10091</xdr:rowOff>
    </xdr:from>
    <xdr:to>
      <xdr:col>21</xdr:col>
      <xdr:colOff>212725</xdr:colOff>
      <xdr:row>96</xdr:row>
      <xdr:rowOff>111691</xdr:rowOff>
    </xdr:to>
    <xdr:sp macro="" textlink="">
      <xdr:nvSpPr>
        <xdr:cNvPr id="703" name="円/楕円 702"/>
        <xdr:cNvSpPr/>
      </xdr:nvSpPr>
      <xdr:spPr>
        <a:xfrm>
          <a:off x="14541500" y="164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102818</xdr:rowOff>
    </xdr:from>
    <xdr:ext cx="534377" cy="259045"/>
    <xdr:sp macro="" textlink="">
      <xdr:nvSpPr>
        <xdr:cNvPr id="704" name="テキスト ボックス 703"/>
        <xdr:cNvSpPr txBox="1"/>
      </xdr:nvSpPr>
      <xdr:spPr>
        <a:xfrm>
          <a:off x="14325111" y="165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21103</xdr:rowOff>
    </xdr:from>
    <xdr:to>
      <xdr:col>20</xdr:col>
      <xdr:colOff>9525</xdr:colOff>
      <xdr:row>96</xdr:row>
      <xdr:rowOff>122703</xdr:rowOff>
    </xdr:to>
    <xdr:sp macro="" textlink="">
      <xdr:nvSpPr>
        <xdr:cNvPr id="705" name="円/楕円 704"/>
        <xdr:cNvSpPr/>
      </xdr:nvSpPr>
      <xdr:spPr>
        <a:xfrm>
          <a:off x="13652500" y="164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113830</xdr:rowOff>
    </xdr:from>
    <xdr:ext cx="534377" cy="259045"/>
    <xdr:sp macro="" textlink="">
      <xdr:nvSpPr>
        <xdr:cNvPr id="706" name="テキスト ボックス 705"/>
        <xdr:cNvSpPr txBox="1"/>
      </xdr:nvSpPr>
      <xdr:spPr>
        <a:xfrm>
          <a:off x="13436111" y="165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135894</xdr:rowOff>
    </xdr:from>
    <xdr:to>
      <xdr:col>18</xdr:col>
      <xdr:colOff>492125</xdr:colOff>
      <xdr:row>96</xdr:row>
      <xdr:rowOff>66044</xdr:rowOff>
    </xdr:to>
    <xdr:sp macro="" textlink="">
      <xdr:nvSpPr>
        <xdr:cNvPr id="707" name="円/楕円 706"/>
        <xdr:cNvSpPr/>
      </xdr:nvSpPr>
      <xdr:spPr>
        <a:xfrm>
          <a:off x="12763500" y="164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57171</xdr:rowOff>
    </xdr:from>
    <xdr:ext cx="534377" cy="259045"/>
    <xdr:sp macro="" textlink="">
      <xdr:nvSpPr>
        <xdr:cNvPr id="708" name="テキスト ボックス 707"/>
        <xdr:cNvSpPr txBox="1"/>
      </xdr:nvSpPr>
      <xdr:spPr>
        <a:xfrm>
          <a:off x="12547111" y="165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・議会費を除く目的別歳出において類似団体の平均と比べて低い水準で推移している。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年度決算では、標準財政規模（</a:t>
          </a:r>
          <a:r>
            <a:rPr kumimoji="1" lang="en-US" altLang="ja-JP" sz="1400">
              <a:latin typeface="ＭＳ ゴシック" pitchFamily="49" charset="-128"/>
              <a:ea typeface="ＭＳ ゴシック" pitchFamily="49" charset="-128"/>
            </a:rPr>
            <a:t>1,971,854</a:t>
          </a:r>
          <a:r>
            <a:rPr kumimoji="1" lang="ja-JP" altLang="en-US" sz="1400">
              <a:latin typeface="ＭＳ ゴシック" pitchFamily="49" charset="-128"/>
              <a:ea typeface="ＭＳ ゴシック" pitchFamily="49" charset="-128"/>
            </a:rPr>
            <a:t>千円）に対する実質収支比率は</a:t>
          </a:r>
          <a:r>
            <a:rPr kumimoji="1" lang="en-US" altLang="ja-JP" sz="1400">
              <a:latin typeface="ＭＳ ゴシック" pitchFamily="49" charset="-128"/>
              <a:ea typeface="ＭＳ ゴシック" pitchFamily="49" charset="-128"/>
            </a:rPr>
            <a:t>6.81</a:t>
          </a:r>
          <a:r>
            <a:rPr kumimoji="1" lang="ja-JP" altLang="en-US" sz="1400">
              <a:latin typeface="ＭＳ ゴシック" pitchFamily="49" charset="-128"/>
              <a:ea typeface="ＭＳ ゴシック" pitchFamily="49" charset="-128"/>
            </a:rPr>
            <a:t>％となっており、前年度と比べて</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ポイント上昇し、安定した水準で推移している。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財政調整基金残高は、ここ数年間取り崩しを行っていないことと、発生した余剰金の積立により増加傾向にある。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実質収支は、健全な財政運営を行う上で重要な指標であるため、今後も黒字を堅持するように努める。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年度においても各会計とも赤字額は発生しておらず、安定した水準で推移している。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一般会計では、前年度より実質収支が増加し、安定した水準で推移している。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国民健康保険特別会計（事業勘定）については、保険給付費の減などにより、前年度と比べて黒字が増加している。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水道事業については、年々黒字額が減少しており、給水人口も減少する中で施設を維持していく必要があるなど厳しい経営環境が予想されることから、平成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年度より大阪広域水道企業団と事業を統合し、経営基盤の強化を図っている。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金剛山観光事業特別会計は、平成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年度より新しい指定管理者となったが、黒字を継続している。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3281000</v>
      </c>
      <c r="BO4" s="411"/>
      <c r="BP4" s="411"/>
      <c r="BQ4" s="411"/>
      <c r="BR4" s="411"/>
      <c r="BS4" s="411"/>
      <c r="BT4" s="411"/>
      <c r="BU4" s="412"/>
      <c r="BV4" s="410">
        <v>3165397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3146632</v>
      </c>
      <c r="BO5" s="416"/>
      <c r="BP5" s="416"/>
      <c r="BQ5" s="416"/>
      <c r="BR5" s="416"/>
      <c r="BS5" s="416"/>
      <c r="BT5" s="416"/>
      <c r="BU5" s="417"/>
      <c r="BV5" s="415">
        <v>3029915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84.9</v>
      </c>
      <c r="CU5" s="386"/>
      <c r="CV5" s="386"/>
      <c r="CW5" s="386"/>
      <c r="CX5" s="386"/>
      <c r="CY5" s="386"/>
      <c r="CZ5" s="386"/>
      <c r="DA5" s="387"/>
      <c r="DB5" s="385">
        <v>84.5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134368</v>
      </c>
      <c r="BO6" s="416"/>
      <c r="BP6" s="416"/>
      <c r="BQ6" s="416"/>
      <c r="BR6" s="416"/>
      <c r="BS6" s="416"/>
      <c r="BT6" s="416"/>
      <c r="BU6" s="417"/>
      <c r="BV6" s="415">
        <v>135482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v>
      </c>
      <c r="CU6" s="562"/>
      <c r="CV6" s="562"/>
      <c r="CW6" s="562"/>
      <c r="CX6" s="562"/>
      <c r="CY6" s="562"/>
      <c r="CZ6" s="562"/>
      <c r="DA6" s="563"/>
      <c r="DB6" s="561">
        <v>89.8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38840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1971854</v>
      </c>
      <c r="CU7" s="416"/>
      <c r="CV7" s="416"/>
      <c r="CW7" s="416"/>
      <c r="CX7" s="416"/>
      <c r="CY7" s="416"/>
      <c r="CZ7" s="416"/>
      <c r="DA7" s="417"/>
      <c r="DB7" s="415">
        <v>1989754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134368</v>
      </c>
      <c r="BO8" s="416"/>
      <c r="BP8" s="416"/>
      <c r="BQ8" s="416"/>
      <c r="BR8" s="416"/>
      <c r="BS8" s="416"/>
      <c r="BT8" s="416"/>
      <c r="BU8" s="417"/>
      <c r="BV8" s="415">
        <v>96642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5378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37726</v>
      </c>
      <c r="BO9" s="416"/>
      <c r="BP9" s="416"/>
      <c r="BQ9" s="416"/>
      <c r="BR9" s="416"/>
      <c r="BS9" s="416"/>
      <c r="BT9" s="416"/>
      <c r="BU9" s="417"/>
      <c r="BV9" s="415">
        <v>8295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6015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147504</v>
      </c>
      <c r="BO10" s="416"/>
      <c r="BP10" s="416"/>
      <c r="BQ10" s="416"/>
      <c r="BR10" s="416"/>
      <c r="BS10" s="416"/>
      <c r="BT10" s="416"/>
      <c r="BU10" s="417"/>
      <c r="BV10" s="415">
        <v>262109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5497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5475</v>
      </c>
      <c r="S13" s="517"/>
      <c r="T13" s="517"/>
      <c r="U13" s="517"/>
      <c r="V13" s="518"/>
      <c r="W13" s="504" t="s">
        <v>125</v>
      </c>
      <c r="X13" s="428"/>
      <c r="Y13" s="428"/>
      <c r="Z13" s="428"/>
      <c r="AA13" s="428"/>
      <c r="AB13" s="429"/>
      <c r="AC13" s="391">
        <v>152</v>
      </c>
      <c r="AD13" s="392"/>
      <c r="AE13" s="392"/>
      <c r="AF13" s="392"/>
      <c r="AG13" s="393"/>
      <c r="AH13" s="391">
        <v>180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185230</v>
      </c>
      <c r="BO13" s="416"/>
      <c r="BP13" s="416"/>
      <c r="BQ13" s="416"/>
      <c r="BR13" s="416"/>
      <c r="BS13" s="416"/>
      <c r="BT13" s="416"/>
      <c r="BU13" s="417"/>
      <c r="BV13" s="415">
        <v>270404</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5619</v>
      </c>
      <c r="S14" s="517"/>
      <c r="T14" s="517"/>
      <c r="U14" s="517"/>
      <c r="V14" s="518"/>
      <c r="W14" s="519"/>
      <c r="X14" s="431"/>
      <c r="Y14" s="431"/>
      <c r="Z14" s="431"/>
      <c r="AA14" s="431"/>
      <c r="AB14" s="432"/>
      <c r="AC14" s="509">
        <v>6.8</v>
      </c>
      <c r="AD14" s="510"/>
      <c r="AE14" s="510"/>
      <c r="AF14" s="510"/>
      <c r="AG14" s="511"/>
      <c r="AH14" s="509">
        <v>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v>4.4000000000000004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5596</v>
      </c>
      <c r="S15" s="517"/>
      <c r="T15" s="517"/>
      <c r="U15" s="517"/>
      <c r="V15" s="518"/>
      <c r="W15" s="504" t="s">
        <v>132</v>
      </c>
      <c r="X15" s="428"/>
      <c r="Y15" s="428"/>
      <c r="Z15" s="428"/>
      <c r="AA15" s="428"/>
      <c r="AB15" s="429"/>
      <c r="AC15" s="391">
        <v>580</v>
      </c>
      <c r="AD15" s="392"/>
      <c r="AE15" s="392"/>
      <c r="AF15" s="392"/>
      <c r="AG15" s="393"/>
      <c r="AH15" s="391">
        <v>682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540617</v>
      </c>
      <c r="BO15" s="411"/>
      <c r="BP15" s="411"/>
      <c r="BQ15" s="411"/>
      <c r="BR15" s="411"/>
      <c r="BS15" s="411"/>
      <c r="BT15" s="411"/>
      <c r="BU15" s="412"/>
      <c r="BV15" s="410">
        <v>543145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26.1</v>
      </c>
      <c r="AD16" s="510"/>
      <c r="AE16" s="510"/>
      <c r="AF16" s="510"/>
      <c r="AG16" s="511"/>
      <c r="AH16" s="509">
        <v>27.1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1741463</v>
      </c>
      <c r="BO16" s="416"/>
      <c r="BP16" s="416"/>
      <c r="BQ16" s="416"/>
      <c r="BR16" s="416"/>
      <c r="BS16" s="416"/>
      <c r="BT16" s="416"/>
      <c r="BU16" s="417"/>
      <c r="BV16" s="415">
        <v>1734348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1494</v>
      </c>
      <c r="AD17" s="392"/>
      <c r="AE17" s="392"/>
      <c r="AF17" s="392"/>
      <c r="AG17" s="393"/>
      <c r="AH17" s="391">
        <v>1654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680492</v>
      </c>
      <c r="BO17" s="416"/>
      <c r="BP17" s="416"/>
      <c r="BQ17" s="416"/>
      <c r="BR17" s="416"/>
      <c r="BS17" s="416"/>
      <c r="BT17" s="416"/>
      <c r="BU17" s="417"/>
      <c r="BV17" s="415">
        <v>680819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37.299999999999997</v>
      </c>
      <c r="M18" s="480"/>
      <c r="N18" s="480"/>
      <c r="O18" s="480"/>
      <c r="P18" s="480"/>
      <c r="Q18" s="480"/>
      <c r="R18" s="481"/>
      <c r="S18" s="481"/>
      <c r="T18" s="481"/>
      <c r="U18" s="481"/>
      <c r="V18" s="482"/>
      <c r="W18" s="496"/>
      <c r="X18" s="497"/>
      <c r="Y18" s="497"/>
      <c r="Z18" s="497"/>
      <c r="AA18" s="497"/>
      <c r="AB18" s="505"/>
      <c r="AC18" s="379">
        <v>67.099999999999994</v>
      </c>
      <c r="AD18" s="380"/>
      <c r="AE18" s="380"/>
      <c r="AF18" s="380"/>
      <c r="AG18" s="483"/>
      <c r="AH18" s="379">
        <v>65.7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1682914</v>
      </c>
      <c r="BO18" s="416"/>
      <c r="BP18" s="416"/>
      <c r="BQ18" s="416"/>
      <c r="BR18" s="416"/>
      <c r="BS18" s="416"/>
      <c r="BT18" s="416"/>
      <c r="BU18" s="417"/>
      <c r="BV18" s="415">
        <v>1710651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2323570</v>
      </c>
      <c r="BO19" s="416"/>
      <c r="BP19" s="416"/>
      <c r="BQ19" s="416"/>
      <c r="BR19" s="416"/>
      <c r="BS19" s="416"/>
      <c r="BT19" s="416"/>
      <c r="BU19" s="417"/>
      <c r="BV19" s="415">
        <v>2373336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2036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3216999</v>
      </c>
      <c r="BO23" s="416"/>
      <c r="BP23" s="416"/>
      <c r="BQ23" s="416"/>
      <c r="BR23" s="416"/>
      <c r="BS23" s="416"/>
      <c r="BT23" s="416"/>
      <c r="BU23" s="417"/>
      <c r="BV23" s="415">
        <v>3241215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64</v>
      </c>
      <c r="AI24" s="392"/>
      <c r="AJ24" s="392"/>
      <c r="AK24" s="392"/>
      <c r="AL24" s="393"/>
      <c r="AM24" s="391">
        <v>200448</v>
      </c>
      <c r="AN24" s="392"/>
      <c r="AO24" s="392"/>
      <c r="AP24" s="392"/>
      <c r="AQ24" s="392"/>
      <c r="AR24" s="393"/>
      <c r="AS24" s="391">
        <v>3132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2330289</v>
      </c>
      <c r="BO24" s="416"/>
      <c r="BP24" s="416"/>
      <c r="BQ24" s="416"/>
      <c r="BR24" s="416"/>
      <c r="BS24" s="416"/>
      <c r="BT24" s="416"/>
      <c r="BU24" s="417"/>
      <c r="BV24" s="415">
        <v>2189685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6500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47486</v>
      </c>
      <c r="BO25" s="411"/>
      <c r="BP25" s="411"/>
      <c r="BQ25" s="411"/>
      <c r="BR25" s="411"/>
      <c r="BS25" s="411"/>
      <c r="BT25" s="411"/>
      <c r="BU25" s="412"/>
      <c r="BV25" s="410">
        <v>113970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3500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10358</v>
      </c>
      <c r="AN27" s="392"/>
      <c r="AO27" s="392"/>
      <c r="AP27" s="392"/>
      <c r="AQ27" s="392"/>
      <c r="AR27" s="393"/>
      <c r="AS27" s="391">
        <v>3453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3200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1784086</v>
      </c>
      <c r="BO28" s="411"/>
      <c r="BP28" s="411"/>
      <c r="BQ28" s="411"/>
      <c r="BR28" s="411"/>
      <c r="BS28" s="411"/>
      <c r="BT28" s="411"/>
      <c r="BU28" s="412"/>
      <c r="BV28" s="410">
        <v>1636582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5</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67</v>
      </c>
      <c r="AI29" s="392"/>
      <c r="AJ29" s="392"/>
      <c r="AK29" s="392"/>
      <c r="AL29" s="393"/>
      <c r="AM29" s="391">
        <v>210806</v>
      </c>
      <c r="AN29" s="392"/>
      <c r="AO29" s="392"/>
      <c r="AP29" s="392"/>
      <c r="AQ29" s="392"/>
      <c r="AR29" s="393"/>
      <c r="AS29" s="391">
        <v>3146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144643</v>
      </c>
      <c r="BO29" s="416"/>
      <c r="BP29" s="416"/>
      <c r="BQ29" s="416"/>
      <c r="BR29" s="416"/>
      <c r="BS29" s="416"/>
      <c r="BT29" s="416"/>
      <c r="BU29" s="417"/>
      <c r="BV29" s="415">
        <v>84533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153933</v>
      </c>
      <c r="BO30" s="419"/>
      <c r="BP30" s="419"/>
      <c r="BQ30" s="419"/>
      <c r="BR30" s="419"/>
      <c r="BS30" s="419"/>
      <c r="BT30" s="419"/>
      <c r="BU30" s="420"/>
      <c r="BV30" s="418">
        <v>66980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大阪府後期高齢者医療広域連合（一般会計）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千早赤阪楠公史跡保存会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金剛山観光事業特別会計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大阪府後期高齢者医療広域連合（後期高齢者医療特別会計）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大阪広域水道企業団（水道事業会計）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大阪広域水道企業団（工業用水道事業会計）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南河内環境事業組合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4.92</v>
      </c>
      <c r="G34" s="33">
        <v>5.18</v>
      </c>
      <c r="H34" s="33">
        <v>4.62</v>
      </c>
      <c r="I34" s="33">
        <v>4.8499999999999996</v>
      </c>
      <c r="J34" s="34">
        <v>6.81</v>
      </c>
      <c r="K34" s="22"/>
      <c r="L34" s="22"/>
      <c r="M34" s="22"/>
      <c r="N34" s="22"/>
      <c r="O34" s="22"/>
      <c r="P34" s="22"/>
    </row>
    <row r="35" spans="1:16" ht="39" customHeight="1" x14ac:dyDescent="0.15">
      <c r="A35" s="22"/>
      <c r="B35" s="35"/>
      <c r="C35" s="1178" t="s">
        <v>526</v>
      </c>
      <c r="D35" s="1179"/>
      <c r="E35" s="1180"/>
      <c r="F35" s="36">
        <v>1.1299999999999999</v>
      </c>
      <c r="G35" s="37">
        <v>2.98</v>
      </c>
      <c r="H35" s="37">
        <v>4.51</v>
      </c>
      <c r="I35" s="37">
        <v>0.54</v>
      </c>
      <c r="J35" s="38">
        <v>1.59</v>
      </c>
      <c r="K35" s="22"/>
      <c r="L35" s="22"/>
      <c r="M35" s="22"/>
      <c r="N35" s="22"/>
      <c r="O35" s="22"/>
      <c r="P35" s="22"/>
    </row>
    <row r="36" spans="1:16" ht="39" customHeight="1" x14ac:dyDescent="0.15">
      <c r="A36" s="22"/>
      <c r="B36" s="35"/>
      <c r="C36" s="1178" t="s">
        <v>527</v>
      </c>
      <c r="D36" s="1179"/>
      <c r="E36" s="1180"/>
      <c r="F36" s="36">
        <v>0.03</v>
      </c>
      <c r="G36" s="37">
        <v>0.46</v>
      </c>
      <c r="H36" s="37">
        <v>0.5</v>
      </c>
      <c r="I36" s="37">
        <v>0.24</v>
      </c>
      <c r="J36" s="38">
        <v>1.3</v>
      </c>
      <c r="K36" s="22"/>
      <c r="L36" s="22"/>
      <c r="M36" s="22"/>
      <c r="N36" s="22"/>
      <c r="O36" s="22"/>
      <c r="P36" s="22"/>
    </row>
    <row r="37" spans="1:16" ht="39" customHeight="1" x14ac:dyDescent="0.15">
      <c r="A37" s="22"/>
      <c r="B37" s="35"/>
      <c r="C37" s="1178" t="s">
        <v>528</v>
      </c>
      <c r="D37" s="1179"/>
      <c r="E37" s="1180"/>
      <c r="F37" s="36">
        <v>1.5</v>
      </c>
      <c r="G37" s="37">
        <v>1.2</v>
      </c>
      <c r="H37" s="37">
        <v>1.05</v>
      </c>
      <c r="I37" s="37">
        <v>0.95</v>
      </c>
      <c r="J37" s="38">
        <v>0.95</v>
      </c>
      <c r="K37" s="22"/>
      <c r="L37" s="22"/>
      <c r="M37" s="22"/>
      <c r="N37" s="22"/>
      <c r="O37" s="22"/>
      <c r="P37" s="22"/>
    </row>
    <row r="38" spans="1:16" ht="39" customHeight="1" x14ac:dyDescent="0.15">
      <c r="A38" s="22"/>
      <c r="B38" s="35"/>
      <c r="C38" s="1178" t="s">
        <v>529</v>
      </c>
      <c r="D38" s="1179"/>
      <c r="E38" s="1180"/>
      <c r="F38" s="36">
        <v>5.56</v>
      </c>
      <c r="G38" s="37">
        <v>5.26</v>
      </c>
      <c r="H38" s="37">
        <v>3.39</v>
      </c>
      <c r="I38" s="37">
        <v>1.88</v>
      </c>
      <c r="J38" s="38">
        <v>0.57999999999999996</v>
      </c>
      <c r="K38" s="22"/>
      <c r="L38" s="22"/>
      <c r="M38" s="22"/>
      <c r="N38" s="22"/>
      <c r="O38" s="22"/>
      <c r="P38" s="22"/>
    </row>
    <row r="39" spans="1:16" ht="39" customHeight="1" x14ac:dyDescent="0.15">
      <c r="A39" s="22"/>
      <c r="B39" s="35"/>
      <c r="C39" s="1178" t="s">
        <v>530</v>
      </c>
      <c r="D39" s="1179"/>
      <c r="E39" s="1180"/>
      <c r="F39" s="36">
        <v>0</v>
      </c>
      <c r="G39" s="37">
        <v>0</v>
      </c>
      <c r="H39" s="37">
        <v>0</v>
      </c>
      <c r="I39" s="37">
        <v>0</v>
      </c>
      <c r="J39" s="38">
        <v>0.39</v>
      </c>
      <c r="K39" s="22"/>
      <c r="L39" s="22"/>
      <c r="M39" s="22"/>
      <c r="N39" s="22"/>
      <c r="O39" s="22"/>
      <c r="P39" s="22"/>
    </row>
    <row r="40" spans="1:16" ht="39" customHeight="1" x14ac:dyDescent="0.15">
      <c r="A40" s="22"/>
      <c r="B40" s="35"/>
      <c r="C40" s="1178" t="s">
        <v>531</v>
      </c>
      <c r="D40" s="1179"/>
      <c r="E40" s="1180"/>
      <c r="F40" s="36">
        <v>0</v>
      </c>
      <c r="G40" s="37">
        <v>0.01</v>
      </c>
      <c r="H40" s="37">
        <v>0</v>
      </c>
      <c r="I40" s="37">
        <v>0.02</v>
      </c>
      <c r="J40" s="38">
        <v>0.01</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534</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368</v>
      </c>
      <c r="L45" s="60">
        <v>304</v>
      </c>
      <c r="M45" s="60">
        <v>309</v>
      </c>
      <c r="N45" s="60">
        <v>318</v>
      </c>
      <c r="O45" s="61">
        <v>311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69</v>
      </c>
      <c r="L48" s="64">
        <v>70</v>
      </c>
      <c r="M48" s="64">
        <v>75</v>
      </c>
      <c r="N48" s="64">
        <v>70</v>
      </c>
      <c r="O48" s="65">
        <v>87</v>
      </c>
      <c r="P48" s="48"/>
      <c r="Q48" s="48"/>
      <c r="R48" s="48"/>
      <c r="S48" s="48"/>
      <c r="T48" s="48"/>
      <c r="U48" s="48"/>
    </row>
    <row r="49" spans="1:21" ht="30.75" customHeight="1" x14ac:dyDescent="0.15">
      <c r="A49" s="48"/>
      <c r="B49" s="1196"/>
      <c r="C49" s="1197"/>
      <c r="D49" s="62"/>
      <c r="E49" s="1188" t="s">
        <v>16</v>
      </c>
      <c r="F49" s="1188"/>
      <c r="G49" s="1188"/>
      <c r="H49" s="1188"/>
      <c r="I49" s="1188"/>
      <c r="J49" s="1189"/>
      <c r="K49" s="63">
        <v>45</v>
      </c>
      <c r="L49" s="64">
        <v>44</v>
      </c>
      <c r="M49" s="64">
        <v>42</v>
      </c>
      <c r="N49" s="64">
        <v>18</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207</v>
      </c>
      <c r="L52" s="64">
        <v>218</v>
      </c>
      <c r="M52" s="64">
        <v>243</v>
      </c>
      <c r="N52" s="64">
        <v>231</v>
      </c>
      <c r="O52" s="65">
        <v>234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275</v>
      </c>
      <c r="L53" s="69">
        <v>200</v>
      </c>
      <c r="M53" s="69">
        <v>183</v>
      </c>
      <c r="N53" s="69">
        <v>175</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3071</v>
      </c>
      <c r="J41" s="83">
        <v>3024</v>
      </c>
      <c r="K41" s="83">
        <v>3093</v>
      </c>
      <c r="L41" s="83">
        <v>3241</v>
      </c>
      <c r="M41" s="84">
        <v>3217</v>
      </c>
    </row>
    <row r="42" spans="2:13" ht="27.75" customHeight="1" x14ac:dyDescent="0.15">
      <c r="B42" s="1204"/>
      <c r="C42" s="1205"/>
      <c r="D42" s="85"/>
      <c r="E42" s="1208" t="s">
        <v>26</v>
      </c>
      <c r="F42" s="1208"/>
      <c r="G42" s="1208"/>
      <c r="H42" s="1209"/>
      <c r="I42" s="86" t="s">
        <v>481</v>
      </c>
      <c r="J42" s="87" t="s">
        <v>481</v>
      </c>
      <c r="K42" s="87" t="s">
        <v>481</v>
      </c>
      <c r="L42" s="87" t="s">
        <v>481</v>
      </c>
      <c r="M42" s="88" t="s">
        <v>481</v>
      </c>
    </row>
    <row r="43" spans="2:13" ht="27.75" customHeight="1" x14ac:dyDescent="0.15">
      <c r="B43" s="1204"/>
      <c r="C43" s="1205"/>
      <c r="D43" s="85"/>
      <c r="E43" s="1208" t="s">
        <v>27</v>
      </c>
      <c r="F43" s="1208"/>
      <c r="G43" s="1208"/>
      <c r="H43" s="1209"/>
      <c r="I43" s="86">
        <v>1152</v>
      </c>
      <c r="J43" s="87">
        <v>1156</v>
      </c>
      <c r="K43" s="87">
        <v>1182</v>
      </c>
      <c r="L43" s="87">
        <v>1171</v>
      </c>
      <c r="M43" s="88">
        <v>1214</v>
      </c>
    </row>
    <row r="44" spans="2:13" ht="27.75" customHeight="1" x14ac:dyDescent="0.15">
      <c r="B44" s="1204"/>
      <c r="C44" s="1205"/>
      <c r="D44" s="85"/>
      <c r="E44" s="1208" t="s">
        <v>28</v>
      </c>
      <c r="F44" s="1208"/>
      <c r="G44" s="1208"/>
      <c r="H44" s="1209"/>
      <c r="I44" s="86">
        <v>108</v>
      </c>
      <c r="J44" s="87">
        <v>67</v>
      </c>
      <c r="K44" s="87">
        <v>27</v>
      </c>
      <c r="L44" s="87">
        <v>10</v>
      </c>
      <c r="M44" s="88">
        <v>3</v>
      </c>
    </row>
    <row r="45" spans="2:13" ht="27.75" customHeight="1" x14ac:dyDescent="0.15">
      <c r="B45" s="1204"/>
      <c r="C45" s="1205"/>
      <c r="D45" s="85"/>
      <c r="E45" s="1208" t="s">
        <v>29</v>
      </c>
      <c r="F45" s="1208"/>
      <c r="G45" s="1208"/>
      <c r="H45" s="1209"/>
      <c r="I45" s="86">
        <v>669</v>
      </c>
      <c r="J45" s="87">
        <v>615</v>
      </c>
      <c r="K45" s="87">
        <v>636</v>
      </c>
      <c r="L45" s="87">
        <v>619</v>
      </c>
      <c r="M45" s="88">
        <v>586</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1129</v>
      </c>
      <c r="J50" s="87">
        <v>1348</v>
      </c>
      <c r="K50" s="87">
        <v>1657</v>
      </c>
      <c r="L50" s="87">
        <v>1942</v>
      </c>
      <c r="M50" s="88">
        <v>2242</v>
      </c>
    </row>
    <row r="51" spans="2:13" ht="27.75" customHeight="1" x14ac:dyDescent="0.15">
      <c r="B51" s="1204"/>
      <c r="C51" s="1205"/>
      <c r="D51" s="85"/>
      <c r="E51" s="1208" t="s">
        <v>36</v>
      </c>
      <c r="F51" s="1208"/>
      <c r="G51" s="1208"/>
      <c r="H51" s="1209"/>
      <c r="I51" s="86" t="s">
        <v>481</v>
      </c>
      <c r="J51" s="87" t="s">
        <v>481</v>
      </c>
      <c r="K51" s="87" t="s">
        <v>481</v>
      </c>
      <c r="L51" s="87" t="s">
        <v>481</v>
      </c>
      <c r="M51" s="88" t="s">
        <v>481</v>
      </c>
    </row>
    <row r="52" spans="2:13" ht="27.75" customHeight="1" x14ac:dyDescent="0.15">
      <c r="B52" s="1206"/>
      <c r="C52" s="1207"/>
      <c r="D52" s="85"/>
      <c r="E52" s="1208" t="s">
        <v>37</v>
      </c>
      <c r="F52" s="1208"/>
      <c r="G52" s="1208"/>
      <c r="H52" s="1209"/>
      <c r="I52" s="86">
        <v>2881</v>
      </c>
      <c r="J52" s="87">
        <v>2868</v>
      </c>
      <c r="K52" s="87">
        <v>2986</v>
      </c>
      <c r="L52" s="87">
        <v>3023</v>
      </c>
      <c r="M52" s="88">
        <v>3032</v>
      </c>
    </row>
    <row r="53" spans="2:13" ht="27.75" customHeight="1" thickBot="1" x14ac:dyDescent="0.2">
      <c r="B53" s="1210" t="s">
        <v>21</v>
      </c>
      <c r="C53" s="1211"/>
      <c r="D53" s="92"/>
      <c r="E53" s="1212" t="s">
        <v>38</v>
      </c>
      <c r="F53" s="1212"/>
      <c r="G53" s="1212"/>
      <c r="H53" s="1213"/>
      <c r="I53" s="93">
        <v>990</v>
      </c>
      <c r="J53" s="94">
        <v>645</v>
      </c>
      <c r="K53" s="94">
        <v>296</v>
      </c>
      <c r="L53" s="94">
        <v>77</v>
      </c>
      <c r="M53" s="95">
        <v>-254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3" t="s">
        <v>551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553</v>
      </c>
      <c r="H51" s="1246"/>
      <c r="I51" s="1251" t="s">
        <v>554</v>
      </c>
      <c r="J51" s="1251"/>
      <c r="K51" s="1255"/>
      <c r="L51" s="1255"/>
      <c r="M51" s="1255"/>
      <c r="N51" s="1221">
        <v>4.4000000000000004</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555</v>
      </c>
      <c r="J53" s="1231"/>
      <c r="K53" s="1256"/>
      <c r="L53" s="1256"/>
      <c r="M53" s="1256"/>
      <c r="N53" s="1253">
        <v>57.1</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556</v>
      </c>
      <c r="H55" s="1226"/>
      <c r="I55" s="1231" t="s">
        <v>554</v>
      </c>
      <c r="J55" s="1231"/>
      <c r="K55" s="1255"/>
      <c r="L55" s="1255"/>
      <c r="M55" s="1255"/>
      <c r="N55" s="1221">
        <v>27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555</v>
      </c>
      <c r="J57" s="1223"/>
      <c r="K57" s="1256"/>
      <c r="L57" s="1256"/>
      <c r="M57" s="1256"/>
      <c r="N57" s="1253">
        <v>57.2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3" t="s">
        <v>560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553</v>
      </c>
      <c r="H73" s="1246"/>
      <c r="I73" s="1251" t="s">
        <v>554</v>
      </c>
      <c r="J73" s="1251"/>
      <c r="K73" s="1232">
        <v>59.1</v>
      </c>
      <c r="L73" s="1232">
        <v>38.6</v>
      </c>
      <c r="M73" s="1221">
        <v>17.7</v>
      </c>
      <c r="N73" s="1221">
        <v>4.4000000000000004</v>
      </c>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17.5</v>
      </c>
      <c r="L75" s="1253">
        <v>15.3</v>
      </c>
      <c r="M75" s="1253">
        <v>13.1</v>
      </c>
      <c r="N75" s="1253">
        <v>11</v>
      </c>
      <c r="O75" s="1253">
        <v>10.199999999999999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556</v>
      </c>
      <c r="H77" s="1226"/>
      <c r="I77" s="1231" t="s">
        <v>554</v>
      </c>
      <c r="J77" s="1231"/>
      <c r="K77" s="1232">
        <v>28.4</v>
      </c>
      <c r="L77" s="1232">
        <v>20.5</v>
      </c>
      <c r="M77" s="1221">
        <v>17.899999999999999</v>
      </c>
      <c r="N77" s="1221">
        <v>27</v>
      </c>
      <c r="O77" s="1221">
        <v>25.4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60196</v>
      </c>
      <c r="E3" s="118"/>
      <c r="F3" s="119">
        <v>94828</v>
      </c>
      <c r="G3" s="120"/>
      <c r="H3" s="121"/>
    </row>
    <row r="4" spans="1:8" x14ac:dyDescent="0.15">
      <c r="A4" s="122"/>
      <c r="B4" s="123"/>
      <c r="C4" s="124"/>
      <c r="D4" s="125">
        <v>35315</v>
      </c>
      <c r="E4" s="126"/>
      <c r="F4" s="127">
        <v>55133</v>
      </c>
      <c r="G4" s="128"/>
      <c r="H4" s="129"/>
    </row>
    <row r="5" spans="1:8" x14ac:dyDescent="0.15">
      <c r="A5" s="110" t="s">
        <v>514</v>
      </c>
      <c r="B5" s="115"/>
      <c r="C5" s="116"/>
      <c r="D5" s="117">
        <v>43047</v>
      </c>
      <c r="E5" s="118"/>
      <c r="F5" s="119">
        <v>119674</v>
      </c>
      <c r="G5" s="120"/>
      <c r="H5" s="121"/>
    </row>
    <row r="6" spans="1:8" x14ac:dyDescent="0.15">
      <c r="A6" s="122"/>
      <c r="B6" s="123"/>
      <c r="C6" s="124"/>
      <c r="D6" s="125">
        <v>17044</v>
      </c>
      <c r="E6" s="126"/>
      <c r="F6" s="127">
        <v>57803</v>
      </c>
      <c r="G6" s="128"/>
      <c r="H6" s="129"/>
    </row>
    <row r="7" spans="1:8" x14ac:dyDescent="0.15">
      <c r="A7" s="110" t="s">
        <v>515</v>
      </c>
      <c r="B7" s="115"/>
      <c r="C7" s="116"/>
      <c r="D7" s="117">
        <v>40183</v>
      </c>
      <c r="E7" s="118"/>
      <c r="F7" s="119">
        <v>119685</v>
      </c>
      <c r="G7" s="120"/>
      <c r="H7" s="121"/>
    </row>
    <row r="8" spans="1:8" x14ac:dyDescent="0.15">
      <c r="A8" s="122"/>
      <c r="B8" s="123"/>
      <c r="C8" s="124"/>
      <c r="D8" s="125">
        <v>13530</v>
      </c>
      <c r="E8" s="126"/>
      <c r="F8" s="127">
        <v>68464</v>
      </c>
      <c r="G8" s="128"/>
      <c r="H8" s="129"/>
    </row>
    <row r="9" spans="1:8" x14ac:dyDescent="0.15">
      <c r="A9" s="110" t="s">
        <v>516</v>
      </c>
      <c r="B9" s="115"/>
      <c r="C9" s="116"/>
      <c r="D9" s="117">
        <v>54578</v>
      </c>
      <c r="E9" s="118"/>
      <c r="F9" s="119">
        <v>109920</v>
      </c>
      <c r="G9" s="120"/>
      <c r="H9" s="121"/>
    </row>
    <row r="10" spans="1:8" x14ac:dyDescent="0.15">
      <c r="A10" s="122"/>
      <c r="B10" s="123"/>
      <c r="C10" s="124"/>
      <c r="D10" s="125">
        <v>51850</v>
      </c>
      <c r="E10" s="126"/>
      <c r="F10" s="127">
        <v>62739</v>
      </c>
      <c r="G10" s="128"/>
      <c r="H10" s="129"/>
    </row>
    <row r="11" spans="1:8" x14ac:dyDescent="0.15">
      <c r="A11" s="110" t="s">
        <v>517</v>
      </c>
      <c r="B11" s="115"/>
      <c r="C11" s="116"/>
      <c r="D11" s="117">
        <v>24598</v>
      </c>
      <c r="E11" s="118"/>
      <c r="F11" s="119">
        <v>119882</v>
      </c>
      <c r="G11" s="120"/>
      <c r="H11" s="121"/>
    </row>
    <row r="12" spans="1:8" x14ac:dyDescent="0.15">
      <c r="A12" s="122"/>
      <c r="B12" s="123"/>
      <c r="C12" s="130"/>
      <c r="D12" s="125">
        <v>23410</v>
      </c>
      <c r="E12" s="126"/>
      <c r="F12" s="127">
        <v>66481</v>
      </c>
      <c r="G12" s="128"/>
      <c r="H12" s="129"/>
    </row>
    <row r="13" spans="1:8" x14ac:dyDescent="0.15">
      <c r="A13" s="110"/>
      <c r="B13" s="115"/>
      <c r="C13" s="131"/>
      <c r="D13" s="132">
        <v>44520</v>
      </c>
      <c r="E13" s="133"/>
      <c r="F13" s="134">
        <v>112798</v>
      </c>
      <c r="G13" s="135"/>
      <c r="H13" s="121"/>
    </row>
    <row r="14" spans="1:8" x14ac:dyDescent="0.15">
      <c r="A14" s="122"/>
      <c r="B14" s="123"/>
      <c r="C14" s="124"/>
      <c r="D14" s="125">
        <v>28230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4.93</v>
      </c>
      <c r="C19" s="136">
        <f>ROUND(VALUE(SUBSTITUTE(実質収支比率等に係る経年分析!G$48,"▲","-")),2)</f>
        <v>5.19</v>
      </c>
      <c r="D19" s="136">
        <f>ROUND(VALUE(SUBSTITUTE(実質収支比率等に係る経年分析!H$48,"▲","-")),2)</f>
        <v>4.63</v>
      </c>
      <c r="E19" s="136">
        <f>ROUND(VALUE(SUBSTITUTE(実質収支比率等に係る経年分析!I$48,"▲","-")),2)</f>
        <v>4.8600000000000003</v>
      </c>
      <c r="F19" s="136">
        <f>ROUND(VALUE(SUBSTITUTE(実質収支比率等に係る経年分析!J$48,"▲","-")),2)</f>
        <v>6.81</v>
      </c>
    </row>
    <row r="20" spans="1:11" x14ac:dyDescent="0.15">
      <c r="A20" s="136" t="s">
        <v>43</v>
      </c>
      <c r="B20" s="136">
        <f>ROUND(VALUE(SUBSTITUTE(実質収支比率等に係る経年分析!F$47,"▲","-")),2)</f>
        <v>44.41</v>
      </c>
      <c r="C20" s="136">
        <f>ROUND(VALUE(SUBSTITUTE(実質収支比率等に係る経年分析!G$47,"▲","-")),2)</f>
        <v>55.89</v>
      </c>
      <c r="D20" s="136">
        <f>ROUND(VALUE(SUBSTITUTE(実質収支比率等に係る経年分析!H$47,"▲","-")),2)</f>
        <v>72.010000000000005</v>
      </c>
      <c r="E20" s="136">
        <f>ROUND(VALUE(SUBSTITUTE(実質収支比率等に係る経年分析!I$47,"▲","-")),2)</f>
        <v>82.25</v>
      </c>
      <c r="F20" s="136">
        <f>ROUND(VALUE(SUBSTITUTE(実質収支比率等に係る経年分析!J$47,"▲","-")),2)</f>
        <v>90.48</v>
      </c>
    </row>
    <row r="21" spans="1:11" x14ac:dyDescent="0.15">
      <c r="A21" s="136" t="s">
        <v>44</v>
      </c>
      <c r="B21" s="136">
        <f>IF(ISNUMBER(VALUE(SUBSTITUTE(実質収支比率等に係る経年分析!F$49,"▲","-"))),ROUND(VALUE(SUBSTITUTE(実質収支比率等に係る経年分析!F$49,"▲","-")),2),NA())</f>
        <v>8.64</v>
      </c>
      <c r="C21" s="136">
        <f>IF(ISNUMBER(VALUE(SUBSTITUTE(実質収支比率等に係る経年分析!G$49,"▲","-"))),ROUND(VALUE(SUBSTITUTE(実質収支比率等に係る経年分析!G$49,"▲","-")),2),NA())</f>
        <v>11.89</v>
      </c>
      <c r="D21" s="136">
        <f>IF(ISNUMBER(VALUE(SUBSTITUTE(実質収支比率等に係る経年分析!H$49,"▲","-"))),ROUND(VALUE(SUBSTITUTE(実質収支比率等に係る経年分析!H$49,"▲","-")),2),NA())</f>
        <v>16.28</v>
      </c>
      <c r="E21" s="136">
        <f>IF(ISNUMBER(VALUE(SUBSTITUTE(実質収支比率等に係る経年分析!I$49,"▲","-"))),ROUND(VALUE(SUBSTITUTE(実質収支比率等に係る経年分析!I$49,"▲","-")),2),NA())</f>
        <v>13.59</v>
      </c>
      <c r="F21" s="136">
        <f>IF(ISNUMBER(VALUE(SUBSTITUTE(実質収支比率等に係る経年分析!J$49,"▲","-"))),ROUND(VALUE(SUBSTITUTE(実質収支比率等に係る経年分析!J$49,"▲","-")),2),NA())</f>
        <v>9.39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5.56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5.26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x14ac:dyDescent="0.15">
      <c r="A33" s="137" t="str">
        <f>IF(連結実質赤字比率に係る赤字・黒字の構成分析!C$37="",NA(),連結実質赤字比率に係る赤字・黒字の構成分析!C$37)</f>
        <v>金剛山観光事業特別会計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v>
      </c>
    </row>
    <row r="35" spans="1:16" x14ac:dyDescent="0.15">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1.1299999999999999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4.8499999999999996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207</v>
      </c>
      <c r="E42" s="138"/>
      <c r="F42" s="138"/>
      <c r="G42" s="138">
        <f>'実質公債費比率（分子）の構造'!L$52</f>
        <v>218</v>
      </c>
      <c r="H42" s="138"/>
      <c r="I42" s="138"/>
      <c r="J42" s="138">
        <f>'実質公債費比率（分子）の構造'!M$52</f>
        <v>243</v>
      </c>
      <c r="K42" s="138"/>
      <c r="L42" s="138"/>
      <c r="M42" s="138">
        <f>'実質公債費比率（分子）の構造'!N$52</f>
        <v>231</v>
      </c>
      <c r="N42" s="138"/>
      <c r="O42" s="138"/>
      <c r="P42" s="138">
        <f>'実質公債費比率（分子）の構造'!O$52</f>
        <v>234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45</v>
      </c>
      <c r="C45" s="138"/>
      <c r="D45" s="138"/>
      <c r="E45" s="138">
        <f>'実質公債費比率（分子）の構造'!L$49</f>
        <v>44</v>
      </c>
      <c r="F45" s="138"/>
      <c r="G45" s="138"/>
      <c r="H45" s="138">
        <f>'実質公債費比率（分子）の構造'!M$49</f>
        <v>42</v>
      </c>
      <c r="I45" s="138"/>
      <c r="J45" s="138"/>
      <c r="K45" s="138">
        <f>'実質公債費比率（分子）の構造'!N$49</f>
        <v>18</v>
      </c>
      <c r="L45" s="138"/>
      <c r="M45" s="138"/>
      <c r="N45" s="138">
        <f>'実質公債費比率（分子）の構造'!O$49</f>
        <v>7</v>
      </c>
      <c r="O45" s="138"/>
      <c r="P45" s="138"/>
    </row>
    <row r="46" spans="1:16" x14ac:dyDescent="0.15">
      <c r="A46" s="138" t="s">
        <v>55</v>
      </c>
      <c r="B46" s="138">
        <f>'実質公債費比率（分子）の構造'!K$48</f>
        <v>69</v>
      </c>
      <c r="C46" s="138"/>
      <c r="D46" s="138"/>
      <c r="E46" s="138">
        <f>'実質公債費比率（分子）の構造'!L$48</f>
        <v>70</v>
      </c>
      <c r="F46" s="138"/>
      <c r="G46" s="138"/>
      <c r="H46" s="138">
        <f>'実質公債費比率（分子）の構造'!M$48</f>
        <v>75</v>
      </c>
      <c r="I46" s="138"/>
      <c r="J46" s="138"/>
      <c r="K46" s="138">
        <f>'実質公債費比率（分子）の構造'!N$48</f>
        <v>70</v>
      </c>
      <c r="L46" s="138"/>
      <c r="M46" s="138"/>
      <c r="N46" s="138">
        <f>'実質公債費比率（分子）の構造'!O$48</f>
        <v>87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368</v>
      </c>
      <c r="C49" s="138"/>
      <c r="D49" s="138"/>
      <c r="E49" s="138">
        <f>'実質公債費比率（分子）の構造'!L$45</f>
        <v>304</v>
      </c>
      <c r="F49" s="138"/>
      <c r="G49" s="138"/>
      <c r="H49" s="138">
        <f>'実質公債費比率（分子）の構造'!M$45</f>
        <v>309</v>
      </c>
      <c r="I49" s="138"/>
      <c r="J49" s="138"/>
      <c r="K49" s="138">
        <f>'実質公債費比率（分子）の構造'!N$45</f>
        <v>318</v>
      </c>
      <c r="L49" s="138"/>
      <c r="M49" s="138"/>
      <c r="N49" s="138">
        <f>'実質公債費比率（分子）の構造'!O$45</f>
        <v>311</v>
      </c>
      <c r="O49" s="138"/>
      <c r="P49" s="138"/>
    </row>
    <row r="50" spans="1:16" x14ac:dyDescent="0.15">
      <c r="A50" s="138" t="s">
        <v>59</v>
      </c>
      <c r="B50" s="138" t="e">
        <f>NA()</f>
        <v>#N/A</v>
      </c>
      <c r="C50" s="138">
        <f>IF(ISNUMBER('実質公債費比率（分子）の構造'!K$53),'実質公債費比率（分子）の構造'!K$53,NA())</f>
        <v>275</v>
      </c>
      <c r="D50" s="138" t="e">
        <f>NA()</f>
        <v>#N/A</v>
      </c>
      <c r="E50" s="138" t="e">
        <f>NA()</f>
        <v>#N/A</v>
      </c>
      <c r="F50" s="138">
        <f>IF(ISNUMBER('実質公債費比率（分子）の構造'!L$53),'実質公債費比率（分子）の構造'!L$53,NA())</f>
        <v>200</v>
      </c>
      <c r="G50" s="138" t="e">
        <f>NA()</f>
        <v>#N/A</v>
      </c>
      <c r="H50" s="138" t="e">
        <f>NA()</f>
        <v>#N/A</v>
      </c>
      <c r="I50" s="138">
        <f>IF(ISNUMBER('実質公債費比率（分子）の構造'!M$53),'実質公債費比率（分子）の構造'!M$53,NA())</f>
        <v>183</v>
      </c>
      <c r="J50" s="138" t="e">
        <f>NA()</f>
        <v>#N/A</v>
      </c>
      <c r="K50" s="138" t="e">
        <f>NA()</f>
        <v>#N/A</v>
      </c>
      <c r="L50" s="138">
        <f>IF(ISNUMBER('実質公債費比率（分子）の構造'!N$53),'実質公債費比率（分子）の構造'!N$53,NA())</f>
        <v>175</v>
      </c>
      <c r="M50" s="138" t="e">
        <f>NA()</f>
        <v>#N/A</v>
      </c>
      <c r="N50" s="138" t="e">
        <f>NA()</f>
        <v>#N/A</v>
      </c>
      <c r="O50" s="138">
        <f>IF(ISNUMBER('実質公債費比率（分子）の構造'!O$53),'実質公債費比率（分子）の構造'!O$53,NA())</f>
        <v>171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2881</v>
      </c>
      <c r="E56" s="137"/>
      <c r="F56" s="137"/>
      <c r="G56" s="137">
        <f>'将来負担比率（分子）の構造'!J$52</f>
        <v>2868</v>
      </c>
      <c r="H56" s="137"/>
      <c r="I56" s="137"/>
      <c r="J56" s="137">
        <f>'将来負担比率（分子）の構造'!K$52</f>
        <v>2986</v>
      </c>
      <c r="K56" s="137"/>
      <c r="L56" s="137"/>
      <c r="M56" s="137">
        <f>'将来負担比率（分子）の構造'!L$52</f>
        <v>3023</v>
      </c>
      <c r="N56" s="137"/>
      <c r="O56" s="137"/>
      <c r="P56" s="137">
        <f>'将来負担比率（分子）の構造'!M$52</f>
        <v>3032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1129</v>
      </c>
      <c r="E58" s="137"/>
      <c r="F58" s="137"/>
      <c r="G58" s="137">
        <f>'将来負担比率（分子）の構造'!J$50</f>
        <v>1348</v>
      </c>
      <c r="H58" s="137"/>
      <c r="I58" s="137"/>
      <c r="J58" s="137">
        <f>'将来負担比率（分子）の構造'!K$50</f>
        <v>1657</v>
      </c>
      <c r="K58" s="137"/>
      <c r="L58" s="137"/>
      <c r="M58" s="137">
        <f>'将来負担比率（分子）の構造'!L$50</f>
        <v>1942</v>
      </c>
      <c r="N58" s="137"/>
      <c r="O58" s="137"/>
      <c r="P58" s="137">
        <f>'将来負担比率（分子）の構造'!M$50</f>
        <v>2242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669</v>
      </c>
      <c r="C62" s="137"/>
      <c r="D62" s="137"/>
      <c r="E62" s="137">
        <f>'将来負担比率（分子）の構造'!J$45</f>
        <v>615</v>
      </c>
      <c r="F62" s="137"/>
      <c r="G62" s="137"/>
      <c r="H62" s="137">
        <f>'将来負担比率（分子）の構造'!K$45</f>
        <v>636</v>
      </c>
      <c r="I62" s="137"/>
      <c r="J62" s="137"/>
      <c r="K62" s="137">
        <f>'将来負担比率（分子）の構造'!L$45</f>
        <v>619</v>
      </c>
      <c r="L62" s="137"/>
      <c r="M62" s="137"/>
      <c r="N62" s="137">
        <f>'将来負担比率（分子）の構造'!M$45</f>
        <v>586</v>
      </c>
      <c r="O62" s="137"/>
      <c r="P62" s="137"/>
    </row>
    <row r="63" spans="1:16" x14ac:dyDescent="0.15">
      <c r="A63" s="137" t="s">
        <v>28</v>
      </c>
      <c r="B63" s="137">
        <f>'将来負担比率（分子）の構造'!I$44</f>
        <v>108</v>
      </c>
      <c r="C63" s="137"/>
      <c r="D63" s="137"/>
      <c r="E63" s="137">
        <f>'将来負担比率（分子）の構造'!J$44</f>
        <v>67</v>
      </c>
      <c r="F63" s="137"/>
      <c r="G63" s="137"/>
      <c r="H63" s="137">
        <f>'将来負担比率（分子）の構造'!K$44</f>
        <v>27</v>
      </c>
      <c r="I63" s="137"/>
      <c r="J63" s="137"/>
      <c r="K63" s="137">
        <f>'将来負担比率（分子）の構造'!L$44</f>
        <v>10</v>
      </c>
      <c r="L63" s="137"/>
      <c r="M63" s="137"/>
      <c r="N63" s="137">
        <f>'将来負担比率（分子）の構造'!M$44</f>
        <v>3</v>
      </c>
      <c r="O63" s="137"/>
      <c r="P63" s="137"/>
    </row>
    <row r="64" spans="1:16" x14ac:dyDescent="0.15">
      <c r="A64" s="137" t="s">
        <v>27</v>
      </c>
      <c r="B64" s="137">
        <f>'将来負担比率（分子）の構造'!I$43</f>
        <v>1152</v>
      </c>
      <c r="C64" s="137"/>
      <c r="D64" s="137"/>
      <c r="E64" s="137">
        <f>'将来負担比率（分子）の構造'!J$43</f>
        <v>1156</v>
      </c>
      <c r="F64" s="137"/>
      <c r="G64" s="137"/>
      <c r="H64" s="137">
        <f>'将来負担比率（分子）の構造'!K$43</f>
        <v>1182</v>
      </c>
      <c r="I64" s="137"/>
      <c r="J64" s="137"/>
      <c r="K64" s="137">
        <f>'将来負担比率（分子）の構造'!L$43</f>
        <v>1171</v>
      </c>
      <c r="L64" s="137"/>
      <c r="M64" s="137"/>
      <c r="N64" s="137">
        <f>'将来負担比率（分子）の構造'!M$43</f>
        <v>1214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3071</v>
      </c>
      <c r="C66" s="137"/>
      <c r="D66" s="137"/>
      <c r="E66" s="137">
        <f>'将来負担比率（分子）の構造'!J$41</f>
        <v>3024</v>
      </c>
      <c r="F66" s="137"/>
      <c r="G66" s="137"/>
      <c r="H66" s="137">
        <f>'将来負担比率（分子）の構造'!K$41</f>
        <v>3093</v>
      </c>
      <c r="I66" s="137"/>
      <c r="J66" s="137"/>
      <c r="K66" s="137">
        <f>'将来負担比率（分子）の構造'!L$41</f>
        <v>3241</v>
      </c>
      <c r="L66" s="137"/>
      <c r="M66" s="137"/>
      <c r="N66" s="137">
        <f>'将来負担比率（分子）の構造'!M$41</f>
        <v>3217</v>
      </c>
      <c r="O66" s="137"/>
      <c r="P66" s="137"/>
    </row>
    <row r="67" spans="1:16" x14ac:dyDescent="0.15">
      <c r="A67" s="137" t="s">
        <v>63</v>
      </c>
      <c r="B67" s="137" t="e">
        <f>NA()</f>
        <v>#N/A</v>
      </c>
      <c r="C67" s="137">
        <f>IF(ISNUMBER('将来負担比率（分子）の構造'!I$53), IF('将来負担比率（分子）の構造'!I$53 &lt; 0, 0, '将来負担比率（分子）の構造'!I$53), NA())</f>
        <v>990</v>
      </c>
      <c r="D67" s="137" t="e">
        <f>NA()</f>
        <v>#N/A</v>
      </c>
      <c r="E67" s="137" t="e">
        <f>NA()</f>
        <v>#N/A</v>
      </c>
      <c r="F67" s="137">
        <f>IF(ISNUMBER('将来負担比率（分子）の構造'!J$53), IF('将来負担比率（分子）の構造'!J$53 &lt; 0, 0, '将来負担比率（分子）の構造'!J$53), NA())</f>
        <v>645</v>
      </c>
      <c r="G67" s="137" t="e">
        <f>NA()</f>
        <v>#N/A</v>
      </c>
      <c r="H67" s="137" t="e">
        <f>NA()</f>
        <v>#N/A</v>
      </c>
      <c r="I67" s="137">
        <f>IF(ISNUMBER('将来負担比率（分子）の構造'!K$53), IF('将来負担比率（分子）の構造'!K$53 &lt; 0, 0, '将来負担比率（分子）の構造'!K$53), NA())</f>
        <v>296</v>
      </c>
      <c r="J67" s="137" t="e">
        <f>NA()</f>
        <v>#N/A</v>
      </c>
      <c r="K67" s="137" t="e">
        <f>NA()</f>
        <v>#N/A</v>
      </c>
      <c r="L67" s="137">
        <f>IF(ISNUMBER('将来負担比率（分子）の構造'!L$53), IF('将来負担比率（分子）の構造'!L$53 &lt; 0, 0, '将来負担比率（分子）の構造'!L$53), NA())</f>
        <v>77</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528086</v>
      </c>
      <c r="S5" s="671"/>
      <c r="T5" s="671"/>
      <c r="U5" s="671"/>
      <c r="V5" s="671"/>
      <c r="W5" s="671"/>
      <c r="X5" s="671"/>
      <c r="Y5" s="718"/>
      <c r="Z5" s="731">
        <v>16.100000000000001</v>
      </c>
      <c r="AA5" s="731"/>
      <c r="AB5" s="731"/>
      <c r="AC5" s="731"/>
      <c r="AD5" s="732">
        <v>528086</v>
      </c>
      <c r="AE5" s="732"/>
      <c r="AF5" s="732"/>
      <c r="AG5" s="732"/>
      <c r="AH5" s="732"/>
      <c r="AI5" s="732"/>
      <c r="AJ5" s="732"/>
      <c r="AK5" s="732"/>
      <c r="AL5" s="719">
        <v>27.9</v>
      </c>
      <c r="AM5" s="688"/>
      <c r="AN5" s="688"/>
      <c r="AO5" s="720"/>
      <c r="AP5" s="707" t="s">
        <v>210</v>
      </c>
      <c r="AQ5" s="708"/>
      <c r="AR5" s="708"/>
      <c r="AS5" s="708"/>
      <c r="AT5" s="708"/>
      <c r="AU5" s="708"/>
      <c r="AV5" s="708"/>
      <c r="AW5" s="708"/>
      <c r="AX5" s="708"/>
      <c r="AY5" s="708"/>
      <c r="AZ5" s="708"/>
      <c r="BA5" s="708"/>
      <c r="BB5" s="708"/>
      <c r="BC5" s="708"/>
      <c r="BD5" s="708"/>
      <c r="BE5" s="708"/>
      <c r="BF5" s="709"/>
      <c r="BG5" s="620">
        <v>528086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19832</v>
      </c>
      <c r="S6" s="621"/>
      <c r="T6" s="621"/>
      <c r="U6" s="621"/>
      <c r="V6" s="621"/>
      <c r="W6" s="621"/>
      <c r="X6" s="621"/>
      <c r="Y6" s="622"/>
      <c r="Z6" s="673">
        <v>0.6</v>
      </c>
      <c r="AA6" s="673"/>
      <c r="AB6" s="673"/>
      <c r="AC6" s="673"/>
      <c r="AD6" s="674">
        <v>19832</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528086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65966</v>
      </c>
      <c r="CS6" s="621"/>
      <c r="CT6" s="621"/>
      <c r="CU6" s="621"/>
      <c r="CV6" s="621"/>
      <c r="CW6" s="621"/>
      <c r="CX6" s="621"/>
      <c r="CY6" s="622"/>
      <c r="CZ6" s="673">
        <v>2.1</v>
      </c>
      <c r="DA6" s="673"/>
      <c r="DB6" s="673"/>
      <c r="DC6" s="673"/>
      <c r="DD6" s="626" t="s">
        <v>211</v>
      </c>
      <c r="DE6" s="621"/>
      <c r="DF6" s="621"/>
      <c r="DG6" s="621"/>
      <c r="DH6" s="621"/>
      <c r="DI6" s="621"/>
      <c r="DJ6" s="621"/>
      <c r="DK6" s="621"/>
      <c r="DL6" s="621"/>
      <c r="DM6" s="621"/>
      <c r="DN6" s="621"/>
      <c r="DO6" s="621"/>
      <c r="DP6" s="622"/>
      <c r="DQ6" s="626">
        <v>65966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865</v>
      </c>
      <c r="S7" s="621"/>
      <c r="T7" s="621"/>
      <c r="U7" s="621"/>
      <c r="V7" s="621"/>
      <c r="W7" s="621"/>
      <c r="X7" s="621"/>
      <c r="Y7" s="622"/>
      <c r="Z7" s="673">
        <v>0</v>
      </c>
      <c r="AA7" s="673"/>
      <c r="AB7" s="673"/>
      <c r="AC7" s="673"/>
      <c r="AD7" s="674">
        <v>865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259203</v>
      </c>
      <c r="BH7" s="621"/>
      <c r="BI7" s="621"/>
      <c r="BJ7" s="621"/>
      <c r="BK7" s="621"/>
      <c r="BL7" s="621"/>
      <c r="BM7" s="621"/>
      <c r="BN7" s="622"/>
      <c r="BO7" s="673">
        <v>49.1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905036</v>
      </c>
      <c r="CS7" s="621"/>
      <c r="CT7" s="621"/>
      <c r="CU7" s="621"/>
      <c r="CV7" s="621"/>
      <c r="CW7" s="621"/>
      <c r="CX7" s="621"/>
      <c r="CY7" s="622"/>
      <c r="CZ7" s="673">
        <v>28.8</v>
      </c>
      <c r="DA7" s="673"/>
      <c r="DB7" s="673"/>
      <c r="DC7" s="673"/>
      <c r="DD7" s="626">
        <v>14750</v>
      </c>
      <c r="DE7" s="621"/>
      <c r="DF7" s="621"/>
      <c r="DG7" s="621"/>
      <c r="DH7" s="621"/>
      <c r="DI7" s="621"/>
      <c r="DJ7" s="621"/>
      <c r="DK7" s="621"/>
      <c r="DL7" s="621"/>
      <c r="DM7" s="621"/>
      <c r="DN7" s="621"/>
      <c r="DO7" s="621"/>
      <c r="DP7" s="622"/>
      <c r="DQ7" s="626">
        <v>599297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3159</v>
      </c>
      <c r="S8" s="621"/>
      <c r="T8" s="621"/>
      <c r="U8" s="621"/>
      <c r="V8" s="621"/>
      <c r="W8" s="621"/>
      <c r="X8" s="621"/>
      <c r="Y8" s="622"/>
      <c r="Z8" s="673">
        <v>0.1</v>
      </c>
      <c r="AA8" s="673"/>
      <c r="AB8" s="673"/>
      <c r="AC8" s="673"/>
      <c r="AD8" s="674">
        <v>3159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9073</v>
      </c>
      <c r="BH8" s="621"/>
      <c r="BI8" s="621"/>
      <c r="BJ8" s="621"/>
      <c r="BK8" s="621"/>
      <c r="BL8" s="621"/>
      <c r="BM8" s="621"/>
      <c r="BN8" s="622"/>
      <c r="BO8" s="673">
        <v>1.7</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753466</v>
      </c>
      <c r="CS8" s="621"/>
      <c r="CT8" s="621"/>
      <c r="CU8" s="621"/>
      <c r="CV8" s="621"/>
      <c r="CW8" s="621"/>
      <c r="CX8" s="621"/>
      <c r="CY8" s="622"/>
      <c r="CZ8" s="673">
        <v>23.9</v>
      </c>
      <c r="DA8" s="673"/>
      <c r="DB8" s="673"/>
      <c r="DC8" s="673"/>
      <c r="DD8" s="626">
        <v>322</v>
      </c>
      <c r="DE8" s="621"/>
      <c r="DF8" s="621"/>
      <c r="DG8" s="621"/>
      <c r="DH8" s="621"/>
      <c r="DI8" s="621"/>
      <c r="DJ8" s="621"/>
      <c r="DK8" s="621"/>
      <c r="DL8" s="621"/>
      <c r="DM8" s="621"/>
      <c r="DN8" s="621"/>
      <c r="DO8" s="621"/>
      <c r="DP8" s="622"/>
      <c r="DQ8" s="626">
        <v>411616</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1841</v>
      </c>
      <c r="S9" s="621"/>
      <c r="T9" s="621"/>
      <c r="U9" s="621"/>
      <c r="V9" s="621"/>
      <c r="W9" s="621"/>
      <c r="X9" s="621"/>
      <c r="Y9" s="622"/>
      <c r="Z9" s="673">
        <v>0.1</v>
      </c>
      <c r="AA9" s="673"/>
      <c r="AB9" s="673"/>
      <c r="AC9" s="673"/>
      <c r="AD9" s="674">
        <v>1841</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209313</v>
      </c>
      <c r="BH9" s="621"/>
      <c r="BI9" s="621"/>
      <c r="BJ9" s="621"/>
      <c r="BK9" s="621"/>
      <c r="BL9" s="621"/>
      <c r="BM9" s="621"/>
      <c r="BN9" s="622"/>
      <c r="BO9" s="673">
        <v>39.6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237424</v>
      </c>
      <c r="CS9" s="621"/>
      <c r="CT9" s="621"/>
      <c r="CU9" s="621"/>
      <c r="CV9" s="621"/>
      <c r="CW9" s="621"/>
      <c r="CX9" s="621"/>
      <c r="CY9" s="622"/>
      <c r="CZ9" s="673">
        <v>7.5</v>
      </c>
      <c r="DA9" s="673"/>
      <c r="DB9" s="673"/>
      <c r="DC9" s="673"/>
      <c r="DD9" s="626">
        <v>4084</v>
      </c>
      <c r="DE9" s="621"/>
      <c r="DF9" s="621"/>
      <c r="DG9" s="621"/>
      <c r="DH9" s="621"/>
      <c r="DI9" s="621"/>
      <c r="DJ9" s="621"/>
      <c r="DK9" s="621"/>
      <c r="DL9" s="621"/>
      <c r="DM9" s="621"/>
      <c r="DN9" s="621"/>
      <c r="DO9" s="621"/>
      <c r="DP9" s="622"/>
      <c r="DQ9" s="626">
        <v>194451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97541</v>
      </c>
      <c r="S10" s="621"/>
      <c r="T10" s="621"/>
      <c r="U10" s="621"/>
      <c r="V10" s="621"/>
      <c r="W10" s="621"/>
      <c r="X10" s="621"/>
      <c r="Y10" s="622"/>
      <c r="Z10" s="673">
        <v>3</v>
      </c>
      <c r="AA10" s="673"/>
      <c r="AB10" s="673"/>
      <c r="AC10" s="673"/>
      <c r="AD10" s="674">
        <v>97541</v>
      </c>
      <c r="AE10" s="674"/>
      <c r="AF10" s="674"/>
      <c r="AG10" s="674"/>
      <c r="AH10" s="674"/>
      <c r="AI10" s="674"/>
      <c r="AJ10" s="674"/>
      <c r="AK10" s="674"/>
      <c r="AL10" s="643">
        <v>5.2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14032</v>
      </c>
      <c r="BH10" s="621"/>
      <c r="BI10" s="621"/>
      <c r="BJ10" s="621"/>
      <c r="BK10" s="621"/>
      <c r="BL10" s="621"/>
      <c r="BM10" s="621"/>
      <c r="BN10" s="622"/>
      <c r="BO10" s="673">
        <v>2.7</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23569</v>
      </c>
      <c r="S11" s="621"/>
      <c r="T11" s="621"/>
      <c r="U11" s="621"/>
      <c r="V11" s="621"/>
      <c r="W11" s="621"/>
      <c r="X11" s="621"/>
      <c r="Y11" s="622"/>
      <c r="Z11" s="673">
        <v>0.7</v>
      </c>
      <c r="AA11" s="673"/>
      <c r="AB11" s="673"/>
      <c r="AC11" s="673"/>
      <c r="AD11" s="674">
        <v>23569</v>
      </c>
      <c r="AE11" s="674"/>
      <c r="AF11" s="674"/>
      <c r="AG11" s="674"/>
      <c r="AH11" s="674"/>
      <c r="AI11" s="674"/>
      <c r="AJ11" s="674"/>
      <c r="AK11" s="674"/>
      <c r="AL11" s="643">
        <v>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26785</v>
      </c>
      <c r="BH11" s="621"/>
      <c r="BI11" s="621"/>
      <c r="BJ11" s="621"/>
      <c r="BK11" s="621"/>
      <c r="BL11" s="621"/>
      <c r="BM11" s="621"/>
      <c r="BN11" s="622"/>
      <c r="BO11" s="673">
        <v>5.0999999999999996</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57941</v>
      </c>
      <c r="CS11" s="621"/>
      <c r="CT11" s="621"/>
      <c r="CU11" s="621"/>
      <c r="CV11" s="621"/>
      <c r="CW11" s="621"/>
      <c r="CX11" s="621"/>
      <c r="CY11" s="622"/>
      <c r="CZ11" s="673">
        <v>1.8</v>
      </c>
      <c r="DA11" s="673"/>
      <c r="DB11" s="673"/>
      <c r="DC11" s="673"/>
      <c r="DD11" s="626" t="s">
        <v>223</v>
      </c>
      <c r="DE11" s="621"/>
      <c r="DF11" s="621"/>
      <c r="DG11" s="621"/>
      <c r="DH11" s="621"/>
      <c r="DI11" s="621"/>
      <c r="DJ11" s="621"/>
      <c r="DK11" s="621"/>
      <c r="DL11" s="621"/>
      <c r="DM11" s="621"/>
      <c r="DN11" s="621"/>
      <c r="DO11" s="621"/>
      <c r="DP11" s="622"/>
      <c r="DQ11" s="626">
        <v>46078</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248464</v>
      </c>
      <c r="BH12" s="621"/>
      <c r="BI12" s="621"/>
      <c r="BJ12" s="621"/>
      <c r="BK12" s="621"/>
      <c r="BL12" s="621"/>
      <c r="BM12" s="621"/>
      <c r="BN12" s="622"/>
      <c r="BO12" s="673">
        <v>47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95128</v>
      </c>
      <c r="CS12" s="621"/>
      <c r="CT12" s="621"/>
      <c r="CU12" s="621"/>
      <c r="CV12" s="621"/>
      <c r="CW12" s="621"/>
      <c r="CX12" s="621"/>
      <c r="CY12" s="622"/>
      <c r="CZ12" s="673">
        <v>3</v>
      </c>
      <c r="DA12" s="673"/>
      <c r="DB12" s="673"/>
      <c r="DC12" s="673"/>
      <c r="DD12" s="626" t="s">
        <v>223</v>
      </c>
      <c r="DE12" s="621"/>
      <c r="DF12" s="621"/>
      <c r="DG12" s="621"/>
      <c r="DH12" s="621"/>
      <c r="DI12" s="621"/>
      <c r="DJ12" s="621"/>
      <c r="DK12" s="621"/>
      <c r="DL12" s="621"/>
      <c r="DM12" s="621"/>
      <c r="DN12" s="621"/>
      <c r="DO12" s="621"/>
      <c r="DP12" s="622"/>
      <c r="DQ12" s="626">
        <v>29712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7902</v>
      </c>
      <c r="S13" s="621"/>
      <c r="T13" s="621"/>
      <c r="U13" s="621"/>
      <c r="V13" s="621"/>
      <c r="W13" s="621"/>
      <c r="X13" s="621"/>
      <c r="Y13" s="622"/>
      <c r="Z13" s="673">
        <v>0.2</v>
      </c>
      <c r="AA13" s="673"/>
      <c r="AB13" s="673"/>
      <c r="AC13" s="673"/>
      <c r="AD13" s="674">
        <v>7902</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248464</v>
      </c>
      <c r="BH13" s="621"/>
      <c r="BI13" s="621"/>
      <c r="BJ13" s="621"/>
      <c r="BK13" s="621"/>
      <c r="BL13" s="621"/>
      <c r="BM13" s="621"/>
      <c r="BN13" s="622"/>
      <c r="BO13" s="673">
        <v>47</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273925</v>
      </c>
      <c r="CS13" s="621"/>
      <c r="CT13" s="621"/>
      <c r="CU13" s="621"/>
      <c r="CV13" s="621"/>
      <c r="CW13" s="621"/>
      <c r="CX13" s="621"/>
      <c r="CY13" s="622"/>
      <c r="CZ13" s="673">
        <v>8.6999999999999993</v>
      </c>
      <c r="DA13" s="673"/>
      <c r="DB13" s="673"/>
      <c r="DC13" s="673"/>
      <c r="DD13" s="626">
        <v>91819</v>
      </c>
      <c r="DE13" s="621"/>
      <c r="DF13" s="621"/>
      <c r="DG13" s="621"/>
      <c r="DH13" s="621"/>
      <c r="DI13" s="621"/>
      <c r="DJ13" s="621"/>
      <c r="DK13" s="621"/>
      <c r="DL13" s="621"/>
      <c r="DM13" s="621"/>
      <c r="DN13" s="621"/>
      <c r="DO13" s="621"/>
      <c r="DP13" s="622"/>
      <c r="DQ13" s="626">
        <v>180038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16971</v>
      </c>
      <c r="BH14" s="621"/>
      <c r="BI14" s="621"/>
      <c r="BJ14" s="621"/>
      <c r="BK14" s="621"/>
      <c r="BL14" s="621"/>
      <c r="BM14" s="621"/>
      <c r="BN14" s="622"/>
      <c r="BO14" s="673">
        <v>3.2</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151803</v>
      </c>
      <c r="CS14" s="621"/>
      <c r="CT14" s="621"/>
      <c r="CU14" s="621"/>
      <c r="CV14" s="621"/>
      <c r="CW14" s="621"/>
      <c r="CX14" s="621"/>
      <c r="CY14" s="622"/>
      <c r="CZ14" s="673">
        <v>4.8</v>
      </c>
      <c r="DA14" s="673"/>
      <c r="DB14" s="673"/>
      <c r="DC14" s="673"/>
      <c r="DD14" s="626">
        <v>8683</v>
      </c>
      <c r="DE14" s="621"/>
      <c r="DF14" s="621"/>
      <c r="DG14" s="621"/>
      <c r="DH14" s="621"/>
      <c r="DI14" s="621"/>
      <c r="DJ14" s="621"/>
      <c r="DK14" s="621"/>
      <c r="DL14" s="621"/>
      <c r="DM14" s="621"/>
      <c r="DN14" s="621"/>
      <c r="DO14" s="621"/>
      <c r="DP14" s="622"/>
      <c r="DQ14" s="626">
        <v>134181</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1098</v>
      </c>
      <c r="S15" s="621"/>
      <c r="T15" s="621"/>
      <c r="U15" s="621"/>
      <c r="V15" s="621"/>
      <c r="W15" s="621"/>
      <c r="X15" s="621"/>
      <c r="Y15" s="622"/>
      <c r="Z15" s="673">
        <v>0</v>
      </c>
      <c r="AA15" s="673"/>
      <c r="AB15" s="673"/>
      <c r="AC15" s="673"/>
      <c r="AD15" s="674">
        <v>1098</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3448</v>
      </c>
      <c r="BH15" s="621"/>
      <c r="BI15" s="621"/>
      <c r="BJ15" s="621"/>
      <c r="BK15" s="621"/>
      <c r="BL15" s="621"/>
      <c r="BM15" s="621"/>
      <c r="BN15" s="622"/>
      <c r="BO15" s="673">
        <v>0.7</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290075</v>
      </c>
      <c r="CS15" s="621"/>
      <c r="CT15" s="621"/>
      <c r="CU15" s="621"/>
      <c r="CV15" s="621"/>
      <c r="CW15" s="621"/>
      <c r="CX15" s="621"/>
      <c r="CY15" s="622"/>
      <c r="CZ15" s="673">
        <v>9.1999999999999993</v>
      </c>
      <c r="DA15" s="673"/>
      <c r="DB15" s="673"/>
      <c r="DC15" s="673"/>
      <c r="DD15" s="626">
        <v>15558</v>
      </c>
      <c r="DE15" s="621"/>
      <c r="DF15" s="621"/>
      <c r="DG15" s="621"/>
      <c r="DH15" s="621"/>
      <c r="DI15" s="621"/>
      <c r="DJ15" s="621"/>
      <c r="DK15" s="621"/>
      <c r="DL15" s="621"/>
      <c r="DM15" s="621"/>
      <c r="DN15" s="621"/>
      <c r="DO15" s="621"/>
      <c r="DP15" s="622"/>
      <c r="DQ15" s="626">
        <v>216645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1396861</v>
      </c>
      <c r="S16" s="621"/>
      <c r="T16" s="621"/>
      <c r="U16" s="621"/>
      <c r="V16" s="621"/>
      <c r="W16" s="621"/>
      <c r="X16" s="621"/>
      <c r="Y16" s="622"/>
      <c r="Z16" s="673">
        <v>42.6</v>
      </c>
      <c r="AA16" s="673"/>
      <c r="AB16" s="673"/>
      <c r="AC16" s="673"/>
      <c r="AD16" s="674">
        <v>1199413</v>
      </c>
      <c r="AE16" s="674"/>
      <c r="AF16" s="674"/>
      <c r="AG16" s="674"/>
      <c r="AH16" s="674"/>
      <c r="AI16" s="674"/>
      <c r="AJ16" s="674"/>
      <c r="AK16" s="674"/>
      <c r="AL16" s="643">
        <v>63.4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5195</v>
      </c>
      <c r="CS16" s="621"/>
      <c r="CT16" s="621"/>
      <c r="CU16" s="621"/>
      <c r="CV16" s="621"/>
      <c r="CW16" s="621"/>
      <c r="CX16" s="621"/>
      <c r="CY16" s="622"/>
      <c r="CZ16" s="673">
        <v>0.2</v>
      </c>
      <c r="DA16" s="673"/>
      <c r="DB16" s="673"/>
      <c r="DC16" s="673"/>
      <c r="DD16" s="626" t="s">
        <v>223</v>
      </c>
      <c r="DE16" s="621"/>
      <c r="DF16" s="621"/>
      <c r="DG16" s="621"/>
      <c r="DH16" s="621"/>
      <c r="DI16" s="621"/>
      <c r="DJ16" s="621"/>
      <c r="DK16" s="621"/>
      <c r="DL16" s="621"/>
      <c r="DM16" s="621"/>
      <c r="DN16" s="621"/>
      <c r="DO16" s="621"/>
      <c r="DP16" s="622"/>
      <c r="DQ16" s="626">
        <v>545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1199413</v>
      </c>
      <c r="S17" s="621"/>
      <c r="T17" s="621"/>
      <c r="U17" s="621"/>
      <c r="V17" s="621"/>
      <c r="W17" s="621"/>
      <c r="X17" s="621"/>
      <c r="Y17" s="622"/>
      <c r="Z17" s="673">
        <v>36.6</v>
      </c>
      <c r="AA17" s="673"/>
      <c r="AB17" s="673"/>
      <c r="AC17" s="673"/>
      <c r="AD17" s="674">
        <v>1199413</v>
      </c>
      <c r="AE17" s="674"/>
      <c r="AF17" s="674"/>
      <c r="AG17" s="674"/>
      <c r="AH17" s="674"/>
      <c r="AI17" s="674"/>
      <c r="AJ17" s="674"/>
      <c r="AK17" s="674"/>
      <c r="AL17" s="643">
        <v>63.4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310673</v>
      </c>
      <c r="CS17" s="621"/>
      <c r="CT17" s="621"/>
      <c r="CU17" s="621"/>
      <c r="CV17" s="621"/>
      <c r="CW17" s="621"/>
      <c r="CX17" s="621"/>
      <c r="CY17" s="622"/>
      <c r="CZ17" s="673">
        <v>9.9</v>
      </c>
      <c r="DA17" s="673"/>
      <c r="DB17" s="673"/>
      <c r="DC17" s="673"/>
      <c r="DD17" s="626" t="s">
        <v>223</v>
      </c>
      <c r="DE17" s="621"/>
      <c r="DF17" s="621"/>
      <c r="DG17" s="621"/>
      <c r="DH17" s="621"/>
      <c r="DI17" s="621"/>
      <c r="DJ17" s="621"/>
      <c r="DK17" s="621"/>
      <c r="DL17" s="621"/>
      <c r="DM17" s="621"/>
      <c r="DN17" s="621"/>
      <c r="DO17" s="621"/>
      <c r="DP17" s="622"/>
      <c r="DQ17" s="626">
        <v>310673</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197448</v>
      </c>
      <c r="S18" s="621"/>
      <c r="T18" s="621"/>
      <c r="U18" s="621"/>
      <c r="V18" s="621"/>
      <c r="W18" s="621"/>
      <c r="X18" s="621"/>
      <c r="Y18" s="622"/>
      <c r="Z18" s="673">
        <v>6</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2080754</v>
      </c>
      <c r="S20" s="621"/>
      <c r="T20" s="621"/>
      <c r="U20" s="621"/>
      <c r="V20" s="621"/>
      <c r="W20" s="621"/>
      <c r="X20" s="621"/>
      <c r="Y20" s="622"/>
      <c r="Z20" s="673">
        <v>63.4</v>
      </c>
      <c r="AA20" s="673"/>
      <c r="AB20" s="673"/>
      <c r="AC20" s="673"/>
      <c r="AD20" s="674">
        <v>1883306</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3146632</v>
      </c>
      <c r="CS20" s="621"/>
      <c r="CT20" s="621"/>
      <c r="CU20" s="621"/>
      <c r="CV20" s="621"/>
      <c r="CW20" s="621"/>
      <c r="CX20" s="621"/>
      <c r="CY20" s="622"/>
      <c r="CZ20" s="673">
        <v>100</v>
      </c>
      <c r="DA20" s="673"/>
      <c r="DB20" s="673"/>
      <c r="DC20" s="673"/>
      <c r="DD20" s="626">
        <v>135216</v>
      </c>
      <c r="DE20" s="621"/>
      <c r="DF20" s="621"/>
      <c r="DG20" s="621"/>
      <c r="DH20" s="621"/>
      <c r="DI20" s="621"/>
      <c r="DJ20" s="621"/>
      <c r="DK20" s="621"/>
      <c r="DL20" s="621"/>
      <c r="DM20" s="621"/>
      <c r="DN20" s="621"/>
      <c r="DO20" s="621"/>
      <c r="DP20" s="622"/>
      <c r="DQ20" s="626">
        <v>2189202</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845</v>
      </c>
      <c r="S21" s="621"/>
      <c r="T21" s="621"/>
      <c r="U21" s="621"/>
      <c r="V21" s="621"/>
      <c r="W21" s="621"/>
      <c r="X21" s="621"/>
      <c r="Y21" s="622"/>
      <c r="Z21" s="673">
        <v>0</v>
      </c>
      <c r="AA21" s="673"/>
      <c r="AB21" s="673"/>
      <c r="AC21" s="673"/>
      <c r="AD21" s="674">
        <v>845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17553</v>
      </c>
      <c r="S22" s="621"/>
      <c r="T22" s="621"/>
      <c r="U22" s="621"/>
      <c r="V22" s="621"/>
      <c r="W22" s="621"/>
      <c r="X22" s="621"/>
      <c r="Y22" s="622"/>
      <c r="Z22" s="673">
        <v>0.5</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12902</v>
      </c>
      <c r="S23" s="621"/>
      <c r="T23" s="621"/>
      <c r="U23" s="621"/>
      <c r="V23" s="621"/>
      <c r="W23" s="621"/>
      <c r="X23" s="621"/>
      <c r="Y23" s="622"/>
      <c r="Z23" s="673">
        <v>0.4</v>
      </c>
      <c r="AA23" s="673"/>
      <c r="AB23" s="673"/>
      <c r="AC23" s="673"/>
      <c r="AD23" s="674">
        <v>4446</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9822</v>
      </c>
      <c r="S24" s="621"/>
      <c r="T24" s="621"/>
      <c r="U24" s="621"/>
      <c r="V24" s="621"/>
      <c r="W24" s="621"/>
      <c r="X24" s="621"/>
      <c r="Y24" s="622"/>
      <c r="Z24" s="673">
        <v>0.3</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1277231</v>
      </c>
      <c r="CS24" s="671"/>
      <c r="CT24" s="671"/>
      <c r="CU24" s="671"/>
      <c r="CV24" s="671"/>
      <c r="CW24" s="671"/>
      <c r="CX24" s="671"/>
      <c r="CY24" s="718"/>
      <c r="CZ24" s="722">
        <v>40.6</v>
      </c>
      <c r="DA24" s="723"/>
      <c r="DB24" s="723"/>
      <c r="DC24" s="724"/>
      <c r="DD24" s="717">
        <v>1023415</v>
      </c>
      <c r="DE24" s="671"/>
      <c r="DF24" s="671"/>
      <c r="DG24" s="671"/>
      <c r="DH24" s="671"/>
      <c r="DI24" s="671"/>
      <c r="DJ24" s="671"/>
      <c r="DK24" s="718"/>
      <c r="DL24" s="717">
        <v>990937</v>
      </c>
      <c r="DM24" s="671"/>
      <c r="DN24" s="671"/>
      <c r="DO24" s="671"/>
      <c r="DP24" s="671"/>
      <c r="DQ24" s="671"/>
      <c r="DR24" s="671"/>
      <c r="DS24" s="671"/>
      <c r="DT24" s="671"/>
      <c r="DU24" s="671"/>
      <c r="DV24" s="718"/>
      <c r="DW24" s="719">
        <v>50</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256304</v>
      </c>
      <c r="S25" s="621"/>
      <c r="T25" s="621"/>
      <c r="U25" s="621"/>
      <c r="V25" s="621"/>
      <c r="W25" s="621"/>
      <c r="X25" s="621"/>
      <c r="Y25" s="622"/>
      <c r="Z25" s="673">
        <v>7.8</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669486</v>
      </c>
      <c r="CS25" s="639"/>
      <c r="CT25" s="639"/>
      <c r="CU25" s="639"/>
      <c r="CV25" s="639"/>
      <c r="CW25" s="639"/>
      <c r="CX25" s="639"/>
      <c r="CY25" s="640"/>
      <c r="CZ25" s="623">
        <v>21.3</v>
      </c>
      <c r="DA25" s="641"/>
      <c r="DB25" s="641"/>
      <c r="DC25" s="642"/>
      <c r="DD25" s="626">
        <v>629929</v>
      </c>
      <c r="DE25" s="639"/>
      <c r="DF25" s="639"/>
      <c r="DG25" s="639"/>
      <c r="DH25" s="639"/>
      <c r="DI25" s="639"/>
      <c r="DJ25" s="639"/>
      <c r="DK25" s="640"/>
      <c r="DL25" s="626">
        <v>597451</v>
      </c>
      <c r="DM25" s="639"/>
      <c r="DN25" s="639"/>
      <c r="DO25" s="639"/>
      <c r="DP25" s="639"/>
      <c r="DQ25" s="639"/>
      <c r="DR25" s="639"/>
      <c r="DS25" s="639"/>
      <c r="DT25" s="639"/>
      <c r="DU25" s="639"/>
      <c r="DV25" s="640"/>
      <c r="DW25" s="643">
        <v>30.1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421964</v>
      </c>
      <c r="CS26" s="621"/>
      <c r="CT26" s="621"/>
      <c r="CU26" s="621"/>
      <c r="CV26" s="621"/>
      <c r="CW26" s="621"/>
      <c r="CX26" s="621"/>
      <c r="CY26" s="622"/>
      <c r="CZ26" s="623">
        <v>13.4</v>
      </c>
      <c r="DA26" s="641"/>
      <c r="DB26" s="641"/>
      <c r="DC26" s="642"/>
      <c r="DD26" s="626">
        <v>383483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212252</v>
      </c>
      <c r="S27" s="621"/>
      <c r="T27" s="621"/>
      <c r="U27" s="621"/>
      <c r="V27" s="621"/>
      <c r="W27" s="621"/>
      <c r="X27" s="621"/>
      <c r="Y27" s="622"/>
      <c r="Z27" s="673">
        <v>6.5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528086</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297072</v>
      </c>
      <c r="CS27" s="639"/>
      <c r="CT27" s="639"/>
      <c r="CU27" s="639"/>
      <c r="CV27" s="639"/>
      <c r="CW27" s="639"/>
      <c r="CX27" s="639"/>
      <c r="CY27" s="640"/>
      <c r="CZ27" s="623">
        <v>9.4</v>
      </c>
      <c r="DA27" s="641"/>
      <c r="DB27" s="641"/>
      <c r="DC27" s="642"/>
      <c r="DD27" s="626">
        <v>82813</v>
      </c>
      <c r="DE27" s="639"/>
      <c r="DF27" s="639"/>
      <c r="DG27" s="639"/>
      <c r="DH27" s="639"/>
      <c r="DI27" s="639"/>
      <c r="DJ27" s="639"/>
      <c r="DK27" s="640"/>
      <c r="DL27" s="626">
        <v>82813</v>
      </c>
      <c r="DM27" s="639"/>
      <c r="DN27" s="639"/>
      <c r="DO27" s="639"/>
      <c r="DP27" s="639"/>
      <c r="DQ27" s="639"/>
      <c r="DR27" s="639"/>
      <c r="DS27" s="639"/>
      <c r="DT27" s="639"/>
      <c r="DU27" s="639"/>
      <c r="DV27" s="640"/>
      <c r="DW27" s="643">
        <v>4.2</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5650</v>
      </c>
      <c r="S28" s="621"/>
      <c r="T28" s="621"/>
      <c r="U28" s="621"/>
      <c r="V28" s="621"/>
      <c r="W28" s="621"/>
      <c r="X28" s="621"/>
      <c r="Y28" s="622"/>
      <c r="Z28" s="673">
        <v>0.2</v>
      </c>
      <c r="AA28" s="673"/>
      <c r="AB28" s="673"/>
      <c r="AC28" s="673"/>
      <c r="AD28" s="674">
        <v>1628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310673</v>
      </c>
      <c r="CS28" s="621"/>
      <c r="CT28" s="621"/>
      <c r="CU28" s="621"/>
      <c r="CV28" s="621"/>
      <c r="CW28" s="621"/>
      <c r="CX28" s="621"/>
      <c r="CY28" s="622"/>
      <c r="CZ28" s="623">
        <v>9.9</v>
      </c>
      <c r="DA28" s="641"/>
      <c r="DB28" s="641"/>
      <c r="DC28" s="642"/>
      <c r="DD28" s="626">
        <v>310673</v>
      </c>
      <c r="DE28" s="621"/>
      <c r="DF28" s="621"/>
      <c r="DG28" s="621"/>
      <c r="DH28" s="621"/>
      <c r="DI28" s="621"/>
      <c r="DJ28" s="621"/>
      <c r="DK28" s="622"/>
      <c r="DL28" s="626">
        <v>310673</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233907</v>
      </c>
      <c r="S29" s="621"/>
      <c r="T29" s="621"/>
      <c r="U29" s="621"/>
      <c r="V29" s="621"/>
      <c r="W29" s="621"/>
      <c r="X29" s="621"/>
      <c r="Y29" s="622"/>
      <c r="Z29" s="673">
        <v>7.1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310673</v>
      </c>
      <c r="CS29" s="639"/>
      <c r="CT29" s="639"/>
      <c r="CU29" s="639"/>
      <c r="CV29" s="639"/>
      <c r="CW29" s="639"/>
      <c r="CX29" s="639"/>
      <c r="CY29" s="640"/>
      <c r="CZ29" s="623">
        <v>9.9</v>
      </c>
      <c r="DA29" s="641"/>
      <c r="DB29" s="641"/>
      <c r="DC29" s="642"/>
      <c r="DD29" s="626">
        <v>310673</v>
      </c>
      <c r="DE29" s="639"/>
      <c r="DF29" s="639"/>
      <c r="DG29" s="639"/>
      <c r="DH29" s="639"/>
      <c r="DI29" s="639"/>
      <c r="DJ29" s="639"/>
      <c r="DK29" s="640"/>
      <c r="DL29" s="626">
        <v>310673</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t="s">
        <v>223</v>
      </c>
      <c r="S30" s="621"/>
      <c r="T30" s="621"/>
      <c r="U30" s="621"/>
      <c r="V30" s="621"/>
      <c r="W30" s="621"/>
      <c r="X30" s="621"/>
      <c r="Y30" s="622"/>
      <c r="Z30" s="673" t="s">
        <v>223</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99.8</v>
      </c>
      <c r="BH30" s="687"/>
      <c r="BI30" s="687"/>
      <c r="BJ30" s="687"/>
      <c r="BK30" s="687"/>
      <c r="BL30" s="687"/>
      <c r="BM30" s="688">
        <v>98.8</v>
      </c>
      <c r="BN30" s="687"/>
      <c r="BO30" s="687"/>
      <c r="BP30" s="687"/>
      <c r="BQ30" s="689"/>
      <c r="BR30" s="686">
        <v>99.7</v>
      </c>
      <c r="BS30" s="687"/>
      <c r="BT30" s="687"/>
      <c r="BU30" s="687"/>
      <c r="BV30" s="687"/>
      <c r="BW30" s="687"/>
      <c r="BX30" s="688">
        <v>98</v>
      </c>
      <c r="BY30" s="687"/>
      <c r="BZ30" s="687"/>
      <c r="CA30" s="687"/>
      <c r="CB30" s="689"/>
      <c r="CD30" s="692"/>
      <c r="CE30" s="693"/>
      <c r="CF30" s="657" t="s">
        <v>294</v>
      </c>
      <c r="CG30" s="654"/>
      <c r="CH30" s="654"/>
      <c r="CI30" s="654"/>
      <c r="CJ30" s="654"/>
      <c r="CK30" s="654"/>
      <c r="CL30" s="654"/>
      <c r="CM30" s="654"/>
      <c r="CN30" s="654"/>
      <c r="CO30" s="654"/>
      <c r="CP30" s="654"/>
      <c r="CQ30" s="655"/>
      <c r="CR30" s="620">
        <v>277865</v>
      </c>
      <c r="CS30" s="621"/>
      <c r="CT30" s="621"/>
      <c r="CU30" s="621"/>
      <c r="CV30" s="621"/>
      <c r="CW30" s="621"/>
      <c r="CX30" s="621"/>
      <c r="CY30" s="622"/>
      <c r="CZ30" s="623">
        <v>8.8000000000000007</v>
      </c>
      <c r="DA30" s="641"/>
      <c r="DB30" s="641"/>
      <c r="DC30" s="642"/>
      <c r="DD30" s="626">
        <v>277865</v>
      </c>
      <c r="DE30" s="621"/>
      <c r="DF30" s="621"/>
      <c r="DG30" s="621"/>
      <c r="DH30" s="621"/>
      <c r="DI30" s="621"/>
      <c r="DJ30" s="621"/>
      <c r="DK30" s="622"/>
      <c r="DL30" s="626">
        <v>277865</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135482</v>
      </c>
      <c r="S31" s="621"/>
      <c r="T31" s="621"/>
      <c r="U31" s="621"/>
      <c r="V31" s="621"/>
      <c r="W31" s="621"/>
      <c r="X31" s="621"/>
      <c r="Y31" s="622"/>
      <c r="Z31" s="673">
        <v>4.0999999999999996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99.9</v>
      </c>
      <c r="BH31" s="639"/>
      <c r="BI31" s="639"/>
      <c r="BJ31" s="639"/>
      <c r="BK31" s="639"/>
      <c r="BL31" s="639"/>
      <c r="BM31" s="675">
        <v>99.1</v>
      </c>
      <c r="BN31" s="685"/>
      <c r="BO31" s="685"/>
      <c r="BP31" s="685"/>
      <c r="BQ31" s="649"/>
      <c r="BR31" s="684">
        <v>99.8</v>
      </c>
      <c r="BS31" s="639"/>
      <c r="BT31" s="639"/>
      <c r="BU31" s="639"/>
      <c r="BV31" s="639"/>
      <c r="BW31" s="639"/>
      <c r="BX31" s="675">
        <v>98.5</v>
      </c>
      <c r="BY31" s="685"/>
      <c r="BZ31" s="685"/>
      <c r="CA31" s="685"/>
      <c r="CB31" s="649"/>
      <c r="CD31" s="692"/>
      <c r="CE31" s="693"/>
      <c r="CF31" s="657" t="s">
        <v>298</v>
      </c>
      <c r="CG31" s="654"/>
      <c r="CH31" s="654"/>
      <c r="CI31" s="654"/>
      <c r="CJ31" s="654"/>
      <c r="CK31" s="654"/>
      <c r="CL31" s="654"/>
      <c r="CM31" s="654"/>
      <c r="CN31" s="654"/>
      <c r="CO31" s="654"/>
      <c r="CP31" s="654"/>
      <c r="CQ31" s="655"/>
      <c r="CR31" s="620">
        <v>32808</v>
      </c>
      <c r="CS31" s="639"/>
      <c r="CT31" s="639"/>
      <c r="CU31" s="639"/>
      <c r="CV31" s="639"/>
      <c r="CW31" s="639"/>
      <c r="CX31" s="639"/>
      <c r="CY31" s="640"/>
      <c r="CZ31" s="623">
        <v>1</v>
      </c>
      <c r="DA31" s="641"/>
      <c r="DB31" s="641"/>
      <c r="DC31" s="642"/>
      <c r="DD31" s="626">
        <v>32808</v>
      </c>
      <c r="DE31" s="639"/>
      <c r="DF31" s="639"/>
      <c r="DG31" s="639"/>
      <c r="DH31" s="639"/>
      <c r="DI31" s="639"/>
      <c r="DJ31" s="639"/>
      <c r="DK31" s="640"/>
      <c r="DL31" s="626">
        <v>32808</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61880</v>
      </c>
      <c r="S32" s="621"/>
      <c r="T32" s="621"/>
      <c r="U32" s="621"/>
      <c r="V32" s="621"/>
      <c r="W32" s="621"/>
      <c r="X32" s="621"/>
      <c r="Y32" s="622"/>
      <c r="Z32" s="673">
        <v>1.9</v>
      </c>
      <c r="AA32" s="673"/>
      <c r="AB32" s="673"/>
      <c r="AC32" s="673"/>
      <c r="AD32" s="674">
        <v>245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99.8</v>
      </c>
      <c r="BH32" s="605"/>
      <c r="BI32" s="605"/>
      <c r="BJ32" s="605"/>
      <c r="BK32" s="605"/>
      <c r="BL32" s="605"/>
      <c r="BM32" s="668">
        <v>98.4</v>
      </c>
      <c r="BN32" s="605"/>
      <c r="BO32" s="605"/>
      <c r="BP32" s="605"/>
      <c r="BQ32" s="662"/>
      <c r="BR32" s="683">
        <v>99.6</v>
      </c>
      <c r="BS32" s="605"/>
      <c r="BT32" s="605"/>
      <c r="BU32" s="605"/>
      <c r="BV32" s="605"/>
      <c r="BW32" s="605"/>
      <c r="BX32" s="668">
        <v>97.4</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253649</v>
      </c>
      <c r="S33" s="621"/>
      <c r="T33" s="621"/>
      <c r="U33" s="621"/>
      <c r="V33" s="621"/>
      <c r="W33" s="621"/>
      <c r="X33" s="621"/>
      <c r="Y33" s="622"/>
      <c r="Z33" s="673">
        <v>7.7</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1728990</v>
      </c>
      <c r="CS33" s="639"/>
      <c r="CT33" s="639"/>
      <c r="CU33" s="639"/>
      <c r="CV33" s="639"/>
      <c r="CW33" s="639"/>
      <c r="CX33" s="639"/>
      <c r="CY33" s="640"/>
      <c r="CZ33" s="623">
        <v>54.9</v>
      </c>
      <c r="DA33" s="641"/>
      <c r="DB33" s="641"/>
      <c r="DC33" s="642"/>
      <c r="DD33" s="626">
        <v>1150332</v>
      </c>
      <c r="DE33" s="639"/>
      <c r="DF33" s="639"/>
      <c r="DG33" s="639"/>
      <c r="DH33" s="639"/>
      <c r="DI33" s="639"/>
      <c r="DJ33" s="639"/>
      <c r="DK33" s="640"/>
      <c r="DL33" s="626">
        <v>691977</v>
      </c>
      <c r="DM33" s="639"/>
      <c r="DN33" s="639"/>
      <c r="DO33" s="639"/>
      <c r="DP33" s="639"/>
      <c r="DQ33" s="639"/>
      <c r="DR33" s="639"/>
      <c r="DS33" s="639"/>
      <c r="DT33" s="639"/>
      <c r="DU33" s="639"/>
      <c r="DV33" s="640"/>
      <c r="DW33" s="643">
        <v>34.9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747851</v>
      </c>
      <c r="CS34" s="621"/>
      <c r="CT34" s="621"/>
      <c r="CU34" s="621"/>
      <c r="CV34" s="621"/>
      <c r="CW34" s="621"/>
      <c r="CX34" s="621"/>
      <c r="CY34" s="622"/>
      <c r="CZ34" s="623">
        <v>23.8</v>
      </c>
      <c r="DA34" s="641"/>
      <c r="DB34" s="641"/>
      <c r="DC34" s="642"/>
      <c r="DD34" s="626">
        <v>423887</v>
      </c>
      <c r="DE34" s="621"/>
      <c r="DF34" s="621"/>
      <c r="DG34" s="621"/>
      <c r="DH34" s="621"/>
      <c r="DI34" s="621"/>
      <c r="DJ34" s="621"/>
      <c r="DK34" s="622"/>
      <c r="DL34" s="626">
        <v>336744</v>
      </c>
      <c r="DM34" s="621"/>
      <c r="DN34" s="621"/>
      <c r="DO34" s="621"/>
      <c r="DP34" s="621"/>
      <c r="DQ34" s="621"/>
      <c r="DR34" s="621"/>
      <c r="DS34" s="621"/>
      <c r="DT34" s="621"/>
      <c r="DU34" s="621"/>
      <c r="DV34" s="622"/>
      <c r="DW34" s="643">
        <v>17</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91949</v>
      </c>
      <c r="S35" s="621"/>
      <c r="T35" s="621"/>
      <c r="U35" s="621"/>
      <c r="V35" s="621"/>
      <c r="W35" s="621"/>
      <c r="X35" s="621"/>
      <c r="Y35" s="622"/>
      <c r="Z35" s="673">
        <v>2.8</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412359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31515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3327</v>
      </c>
      <c r="CS35" s="639"/>
      <c r="CT35" s="639"/>
      <c r="CU35" s="639"/>
      <c r="CV35" s="639"/>
      <c r="CW35" s="639"/>
      <c r="CX35" s="639"/>
      <c r="CY35" s="640"/>
      <c r="CZ35" s="623">
        <v>0.1</v>
      </c>
      <c r="DA35" s="641"/>
      <c r="DB35" s="641"/>
      <c r="DC35" s="642"/>
      <c r="DD35" s="626">
        <v>3327</v>
      </c>
      <c r="DE35" s="639"/>
      <c r="DF35" s="639"/>
      <c r="DG35" s="639"/>
      <c r="DH35" s="639"/>
      <c r="DI35" s="639"/>
      <c r="DJ35" s="639"/>
      <c r="DK35" s="640"/>
      <c r="DL35" s="626">
        <v>3327</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3281000</v>
      </c>
      <c r="S36" s="661"/>
      <c r="T36" s="661"/>
      <c r="U36" s="661"/>
      <c r="V36" s="661"/>
      <c r="W36" s="661"/>
      <c r="X36" s="661"/>
      <c r="Y36" s="664"/>
      <c r="Z36" s="665">
        <v>100</v>
      </c>
      <c r="AA36" s="665"/>
      <c r="AB36" s="665"/>
      <c r="AC36" s="665"/>
      <c r="AD36" s="666">
        <v>1890470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104526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17594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302045</v>
      </c>
      <c r="CS36" s="621"/>
      <c r="CT36" s="621"/>
      <c r="CU36" s="621"/>
      <c r="CV36" s="621"/>
      <c r="CW36" s="621"/>
      <c r="CX36" s="621"/>
      <c r="CY36" s="622"/>
      <c r="CZ36" s="623">
        <v>9.6</v>
      </c>
      <c r="DA36" s="641"/>
      <c r="DB36" s="641"/>
      <c r="DC36" s="642"/>
      <c r="DD36" s="626">
        <v>174749</v>
      </c>
      <c r="DE36" s="621"/>
      <c r="DF36" s="621"/>
      <c r="DG36" s="621"/>
      <c r="DH36" s="621"/>
      <c r="DI36" s="621"/>
      <c r="DJ36" s="621"/>
      <c r="DK36" s="622"/>
      <c r="DL36" s="626">
        <v>103258</v>
      </c>
      <c r="DM36" s="621"/>
      <c r="DN36" s="621"/>
      <c r="DO36" s="621"/>
      <c r="DP36" s="621"/>
      <c r="DQ36" s="621"/>
      <c r="DR36" s="621"/>
      <c r="DS36" s="621"/>
      <c r="DT36" s="621"/>
      <c r="DU36" s="621"/>
      <c r="DV36" s="622"/>
      <c r="DW36" s="643">
        <v>5.2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31159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1049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64276</v>
      </c>
      <c r="CS37" s="639"/>
      <c r="CT37" s="639"/>
      <c r="CU37" s="639"/>
      <c r="CV37" s="639"/>
      <c r="CW37" s="639"/>
      <c r="CX37" s="639"/>
      <c r="CY37" s="640"/>
      <c r="CZ37" s="623">
        <v>2</v>
      </c>
      <c r="DA37" s="641"/>
      <c r="DB37" s="641"/>
      <c r="DC37" s="642"/>
      <c r="DD37" s="626">
        <v>64276</v>
      </c>
      <c r="DE37" s="639"/>
      <c r="DF37" s="639"/>
      <c r="DG37" s="639"/>
      <c r="DH37" s="639"/>
      <c r="DI37" s="639"/>
      <c r="DJ37" s="639"/>
      <c r="DK37" s="640"/>
      <c r="DL37" s="626">
        <v>49215</v>
      </c>
      <c r="DM37" s="639"/>
      <c r="DN37" s="639"/>
      <c r="DO37" s="639"/>
      <c r="DP37" s="639"/>
      <c r="DQ37" s="639"/>
      <c r="DR37" s="639"/>
      <c r="DS37" s="639"/>
      <c r="DT37" s="639"/>
      <c r="DU37" s="639"/>
      <c r="DV37" s="640"/>
      <c r="DW37" s="643">
        <v>2.5</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1793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381200</v>
      </c>
      <c r="CS38" s="621"/>
      <c r="CT38" s="621"/>
      <c r="CU38" s="621"/>
      <c r="CV38" s="621"/>
      <c r="CW38" s="621"/>
      <c r="CX38" s="621"/>
      <c r="CY38" s="622"/>
      <c r="CZ38" s="623">
        <v>12.1</v>
      </c>
      <c r="DA38" s="641"/>
      <c r="DB38" s="641"/>
      <c r="DC38" s="642"/>
      <c r="DD38" s="626">
        <v>343545</v>
      </c>
      <c r="DE38" s="621"/>
      <c r="DF38" s="621"/>
      <c r="DG38" s="621"/>
      <c r="DH38" s="621"/>
      <c r="DI38" s="621"/>
      <c r="DJ38" s="621"/>
      <c r="DK38" s="622"/>
      <c r="DL38" s="626">
        <v>248648</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294567</v>
      </c>
      <c r="CS39" s="639"/>
      <c r="CT39" s="639"/>
      <c r="CU39" s="639"/>
      <c r="CV39" s="639"/>
      <c r="CW39" s="639"/>
      <c r="CX39" s="639"/>
      <c r="CY39" s="640"/>
      <c r="CZ39" s="623">
        <v>9.4</v>
      </c>
      <c r="DA39" s="641"/>
      <c r="DB39" s="641"/>
      <c r="DC39" s="642"/>
      <c r="DD39" s="626">
        <v>204824</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68133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208541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140411</v>
      </c>
      <c r="CS42" s="621"/>
      <c r="CT42" s="621"/>
      <c r="CU42" s="621"/>
      <c r="CV42" s="621"/>
      <c r="CW42" s="621"/>
      <c r="CX42" s="621"/>
      <c r="CY42" s="622"/>
      <c r="CZ42" s="623">
        <v>4.5</v>
      </c>
      <c r="DA42" s="624"/>
      <c r="DB42" s="624"/>
      <c r="DC42" s="625"/>
      <c r="DD42" s="626">
        <v>15455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2400</v>
      </c>
      <c r="CS43" s="639"/>
      <c r="CT43" s="639"/>
      <c r="CU43" s="639"/>
      <c r="CV43" s="639"/>
      <c r="CW43" s="639"/>
      <c r="CX43" s="639"/>
      <c r="CY43" s="640"/>
      <c r="CZ43" s="623">
        <v>0.1</v>
      </c>
      <c r="DA43" s="641"/>
      <c r="DB43" s="641"/>
      <c r="DC43" s="642"/>
      <c r="DD43" s="626">
        <v>2400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135216</v>
      </c>
      <c r="CS44" s="621"/>
      <c r="CT44" s="621"/>
      <c r="CU44" s="621"/>
      <c r="CV44" s="621"/>
      <c r="CW44" s="621"/>
      <c r="CX44" s="621"/>
      <c r="CY44" s="622"/>
      <c r="CZ44" s="623">
        <v>4.3</v>
      </c>
      <c r="DA44" s="624"/>
      <c r="DB44" s="624"/>
      <c r="DC44" s="625"/>
      <c r="DD44" s="626">
        <v>14910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6533</v>
      </c>
      <c r="CS45" s="639"/>
      <c r="CT45" s="639"/>
      <c r="CU45" s="639"/>
      <c r="CV45" s="639"/>
      <c r="CW45" s="639"/>
      <c r="CX45" s="639"/>
      <c r="CY45" s="640"/>
      <c r="CZ45" s="623">
        <v>0.2</v>
      </c>
      <c r="DA45" s="641"/>
      <c r="DB45" s="641"/>
      <c r="DC45" s="642"/>
      <c r="DD45" s="626">
        <v>580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128683</v>
      </c>
      <c r="CS46" s="621"/>
      <c r="CT46" s="621"/>
      <c r="CU46" s="621"/>
      <c r="CV46" s="621"/>
      <c r="CW46" s="621"/>
      <c r="CX46" s="621"/>
      <c r="CY46" s="622"/>
      <c r="CZ46" s="623">
        <v>4.0999999999999996</v>
      </c>
      <c r="DA46" s="624"/>
      <c r="DB46" s="624"/>
      <c r="DC46" s="625"/>
      <c r="DD46" s="626">
        <v>14330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5195</v>
      </c>
      <c r="CS47" s="639"/>
      <c r="CT47" s="639"/>
      <c r="CU47" s="639"/>
      <c r="CV47" s="639"/>
      <c r="CW47" s="639"/>
      <c r="CX47" s="639"/>
      <c r="CY47" s="640"/>
      <c r="CZ47" s="623">
        <v>0.2</v>
      </c>
      <c r="DA47" s="641"/>
      <c r="DB47" s="641"/>
      <c r="DC47" s="642"/>
      <c r="DD47" s="626">
        <v>545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3146632</v>
      </c>
      <c r="CS49" s="605"/>
      <c r="CT49" s="605"/>
      <c r="CU49" s="605"/>
      <c r="CV49" s="605"/>
      <c r="CW49" s="605"/>
      <c r="CX49" s="605"/>
      <c r="CY49" s="606"/>
      <c r="CZ49" s="607">
        <v>100</v>
      </c>
      <c r="DA49" s="608"/>
      <c r="DB49" s="608"/>
      <c r="DC49" s="609"/>
      <c r="DD49" s="610">
        <v>2189202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3281</v>
      </c>
      <c r="R7" s="1134"/>
      <c r="S7" s="1134"/>
      <c r="T7" s="1134"/>
      <c r="U7" s="1134"/>
      <c r="V7" s="1134">
        <v>3147</v>
      </c>
      <c r="W7" s="1134"/>
      <c r="X7" s="1134"/>
      <c r="Y7" s="1134"/>
      <c r="Z7" s="1134"/>
      <c r="AA7" s="1134">
        <v>134</v>
      </c>
      <c r="AB7" s="1134"/>
      <c r="AC7" s="1134"/>
      <c r="AD7" s="1134"/>
      <c r="AE7" s="1135"/>
      <c r="AF7" s="1136">
        <v>134</v>
      </c>
      <c r="AG7" s="1137"/>
      <c r="AH7" s="1137"/>
      <c r="AI7" s="1137"/>
      <c r="AJ7" s="1138"/>
      <c r="AK7" s="1120" t="s">
        <v>547</v>
      </c>
      <c r="AL7" s="1121"/>
      <c r="AM7" s="1121"/>
      <c r="AN7" s="1121"/>
      <c r="AO7" s="1121"/>
      <c r="AP7" s="1121">
        <v>3217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-1</v>
      </c>
      <c r="CI7" s="1118"/>
      <c r="CJ7" s="1118"/>
      <c r="CK7" s="1118"/>
      <c r="CL7" s="1119"/>
      <c r="CM7" s="1117">
        <v>30</v>
      </c>
      <c r="CN7" s="1118"/>
      <c r="CO7" s="1118"/>
      <c r="CP7" s="1118"/>
      <c r="CQ7" s="1119"/>
      <c r="CR7" s="1117">
        <v>16</v>
      </c>
      <c r="CS7" s="1118"/>
      <c r="CT7" s="1118"/>
      <c r="CU7" s="1118"/>
      <c r="CV7" s="1119"/>
      <c r="CW7" s="1117">
        <v>1</v>
      </c>
      <c r="CX7" s="1118"/>
      <c r="CY7" s="1118"/>
      <c r="CZ7" s="1118"/>
      <c r="DA7" s="1119"/>
      <c r="DB7" s="1117" t="s">
        <v>538</v>
      </c>
      <c r="DC7" s="1118"/>
      <c r="DD7" s="1118"/>
      <c r="DE7" s="1118"/>
      <c r="DF7" s="1119"/>
      <c r="DG7" s="1117" t="s">
        <v>545</v>
      </c>
      <c r="DH7" s="1118"/>
      <c r="DI7" s="1118"/>
      <c r="DJ7" s="1118"/>
      <c r="DK7" s="1119"/>
      <c r="DL7" s="1117" t="s">
        <v>538</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3281</v>
      </c>
      <c r="R23" s="1098"/>
      <c r="S23" s="1098"/>
      <c r="T23" s="1098"/>
      <c r="U23" s="1098"/>
      <c r="V23" s="1098">
        <v>3147</v>
      </c>
      <c r="W23" s="1098"/>
      <c r="X23" s="1098"/>
      <c r="Y23" s="1098"/>
      <c r="Z23" s="1098"/>
      <c r="AA23" s="1098">
        <v>134</v>
      </c>
      <c r="AB23" s="1098"/>
      <c r="AC23" s="1098"/>
      <c r="AD23" s="1098"/>
      <c r="AE23" s="1099"/>
      <c r="AF23" s="1100">
        <v>134</v>
      </c>
      <c r="AG23" s="1098"/>
      <c r="AH23" s="1098"/>
      <c r="AI23" s="1098"/>
      <c r="AJ23" s="1101"/>
      <c r="AK23" s="1102"/>
      <c r="AL23" s="1103"/>
      <c r="AM23" s="1103"/>
      <c r="AN23" s="1103"/>
      <c r="AO23" s="1103"/>
      <c r="AP23" s="1098">
        <v>3217</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1075</v>
      </c>
      <c r="R28" s="1083"/>
      <c r="S28" s="1083"/>
      <c r="T28" s="1083"/>
      <c r="U28" s="1083"/>
      <c r="V28" s="1083">
        <v>1044</v>
      </c>
      <c r="W28" s="1083"/>
      <c r="X28" s="1083"/>
      <c r="Y28" s="1083"/>
      <c r="Z28" s="1083"/>
      <c r="AA28" s="1083">
        <v>32</v>
      </c>
      <c r="AB28" s="1083"/>
      <c r="AC28" s="1083"/>
      <c r="AD28" s="1083"/>
      <c r="AE28" s="1084"/>
      <c r="AF28" s="1085">
        <v>32</v>
      </c>
      <c r="AG28" s="1083"/>
      <c r="AH28" s="1083"/>
      <c r="AI28" s="1083"/>
      <c r="AJ28" s="1086"/>
      <c r="AK28" s="1087">
        <v>56</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12</v>
      </c>
      <c r="R29" s="1073"/>
      <c r="S29" s="1073"/>
      <c r="T29" s="1073"/>
      <c r="U29" s="1073"/>
      <c r="V29" s="1073">
        <v>12</v>
      </c>
      <c r="W29" s="1073"/>
      <c r="X29" s="1073"/>
      <c r="Y29" s="1073"/>
      <c r="Z29" s="1073"/>
      <c r="AA29" s="1073" t="s">
        <v>535</v>
      </c>
      <c r="AB29" s="1073"/>
      <c r="AC29" s="1073"/>
      <c r="AD29" s="1073"/>
      <c r="AE29" s="1074"/>
      <c r="AF29" s="1048" t="s">
        <v>223</v>
      </c>
      <c r="AG29" s="1049"/>
      <c r="AH29" s="1049"/>
      <c r="AI29" s="1049"/>
      <c r="AJ29" s="1050"/>
      <c r="AK29" s="1009">
        <v>12</v>
      </c>
      <c r="AL29" s="1000"/>
      <c r="AM29" s="1000"/>
      <c r="AN29" s="1000"/>
      <c r="AO29" s="1000"/>
      <c r="AP29" s="1000">
        <v>52</v>
      </c>
      <c r="AQ29" s="1000"/>
      <c r="AR29" s="1000"/>
      <c r="AS29" s="1000"/>
      <c r="AT29" s="1000"/>
      <c r="AU29" s="1000">
        <v>40</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671</v>
      </c>
      <c r="R30" s="1073"/>
      <c r="S30" s="1073"/>
      <c r="T30" s="1073"/>
      <c r="U30" s="1073"/>
      <c r="V30" s="1073">
        <v>645</v>
      </c>
      <c r="W30" s="1073"/>
      <c r="X30" s="1073"/>
      <c r="Y30" s="1073"/>
      <c r="Z30" s="1073"/>
      <c r="AA30" s="1073">
        <v>26</v>
      </c>
      <c r="AB30" s="1073"/>
      <c r="AC30" s="1073"/>
      <c r="AD30" s="1073"/>
      <c r="AE30" s="1074"/>
      <c r="AF30" s="1048">
        <v>26</v>
      </c>
      <c r="AG30" s="1049"/>
      <c r="AH30" s="1049"/>
      <c r="AI30" s="1049"/>
      <c r="AJ30" s="1050"/>
      <c r="AK30" s="1009">
        <v>87</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97</v>
      </c>
      <c r="R31" s="1073"/>
      <c r="S31" s="1073"/>
      <c r="T31" s="1073"/>
      <c r="U31" s="1073"/>
      <c r="V31" s="1073">
        <v>97</v>
      </c>
      <c r="W31" s="1073"/>
      <c r="X31" s="1073"/>
      <c r="Y31" s="1073"/>
      <c r="Z31" s="1073"/>
      <c r="AA31" s="1073">
        <v>0</v>
      </c>
      <c r="AB31" s="1073"/>
      <c r="AC31" s="1073"/>
      <c r="AD31" s="1073"/>
      <c r="AE31" s="1074"/>
      <c r="AF31" s="1048">
        <v>0</v>
      </c>
      <c r="AG31" s="1049"/>
      <c r="AH31" s="1049"/>
      <c r="AI31" s="1049"/>
      <c r="AJ31" s="1050"/>
      <c r="AK31" s="1009">
        <v>21</v>
      </c>
      <c r="AL31" s="1000"/>
      <c r="AM31" s="1000"/>
      <c r="AN31" s="1000"/>
      <c r="AO31" s="1000"/>
      <c r="AP31" s="1000" t="s">
        <v>535</v>
      </c>
      <c r="AQ31" s="1000"/>
      <c r="AR31" s="1000"/>
      <c r="AS31" s="1000"/>
      <c r="AT31" s="1000"/>
      <c r="AU31" s="1000" t="s">
        <v>535</v>
      </c>
      <c r="AV31" s="1000"/>
      <c r="AW31" s="1000"/>
      <c r="AX31" s="1000"/>
      <c r="AY31" s="1000"/>
      <c r="AZ31" s="1071" t="s">
        <v>536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168</v>
      </c>
      <c r="R32" s="1073"/>
      <c r="S32" s="1073"/>
      <c r="T32" s="1073"/>
      <c r="U32" s="1073"/>
      <c r="V32" s="1073">
        <v>179</v>
      </c>
      <c r="W32" s="1073"/>
      <c r="X32" s="1073"/>
      <c r="Y32" s="1073"/>
      <c r="Z32" s="1073"/>
      <c r="AA32" s="1073">
        <v>10</v>
      </c>
      <c r="AB32" s="1073"/>
      <c r="AC32" s="1073"/>
      <c r="AD32" s="1073"/>
      <c r="AE32" s="1074"/>
      <c r="AF32" s="1048">
        <v>11</v>
      </c>
      <c r="AG32" s="1049"/>
      <c r="AH32" s="1049"/>
      <c r="AI32" s="1049"/>
      <c r="AJ32" s="1050"/>
      <c r="AK32" s="1009">
        <v>9</v>
      </c>
      <c r="AL32" s="1000"/>
      <c r="AM32" s="1000"/>
      <c r="AN32" s="1000"/>
      <c r="AO32" s="1000"/>
      <c r="AP32" s="1000">
        <v>609</v>
      </c>
      <c r="AQ32" s="1000"/>
      <c r="AR32" s="1000"/>
      <c r="AS32" s="1000"/>
      <c r="AT32" s="1000"/>
      <c r="AU32" s="1000">
        <v>81</v>
      </c>
      <c r="AV32" s="1000"/>
      <c r="AW32" s="1000"/>
      <c r="AX32" s="1000"/>
      <c r="AY32" s="1000"/>
      <c r="AZ32" s="1071" t="s">
        <v>535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235</v>
      </c>
      <c r="R33" s="1073"/>
      <c r="S33" s="1073"/>
      <c r="T33" s="1073"/>
      <c r="U33" s="1073"/>
      <c r="V33" s="1073">
        <v>228</v>
      </c>
      <c r="W33" s="1073"/>
      <c r="X33" s="1073"/>
      <c r="Y33" s="1073"/>
      <c r="Z33" s="1073"/>
      <c r="AA33" s="1073">
        <v>8</v>
      </c>
      <c r="AB33" s="1073"/>
      <c r="AC33" s="1073"/>
      <c r="AD33" s="1073"/>
      <c r="AE33" s="1074"/>
      <c r="AF33" s="1048">
        <v>8</v>
      </c>
      <c r="AG33" s="1049"/>
      <c r="AH33" s="1049"/>
      <c r="AI33" s="1049"/>
      <c r="AJ33" s="1050"/>
      <c r="AK33" s="1009">
        <v>105</v>
      </c>
      <c r="AL33" s="1000"/>
      <c r="AM33" s="1000"/>
      <c r="AN33" s="1000"/>
      <c r="AO33" s="1000"/>
      <c r="AP33" s="1000">
        <v>1191</v>
      </c>
      <c r="AQ33" s="1000"/>
      <c r="AR33" s="1000"/>
      <c r="AS33" s="1000"/>
      <c r="AT33" s="1000"/>
      <c r="AU33" s="1000">
        <v>1093</v>
      </c>
      <c r="AV33" s="1000"/>
      <c r="AW33" s="1000"/>
      <c r="AX33" s="1000"/>
      <c r="AY33" s="1000"/>
      <c r="AZ33" s="1071" t="s">
        <v>535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100</v>
      </c>
      <c r="R34" s="1073"/>
      <c r="S34" s="1073"/>
      <c r="T34" s="1073"/>
      <c r="U34" s="1073"/>
      <c r="V34" s="1073">
        <v>81</v>
      </c>
      <c r="W34" s="1073"/>
      <c r="X34" s="1073"/>
      <c r="Y34" s="1073"/>
      <c r="Z34" s="1073"/>
      <c r="AA34" s="1073">
        <v>19</v>
      </c>
      <c r="AB34" s="1073"/>
      <c r="AC34" s="1073"/>
      <c r="AD34" s="1073"/>
      <c r="AE34" s="1074"/>
      <c r="AF34" s="1048">
        <v>19</v>
      </c>
      <c r="AG34" s="1049"/>
      <c r="AH34" s="1049"/>
      <c r="AI34" s="1049"/>
      <c r="AJ34" s="1050"/>
      <c r="AK34" s="1009">
        <v>0</v>
      </c>
      <c r="AL34" s="1000"/>
      <c r="AM34" s="1000"/>
      <c r="AN34" s="1000"/>
      <c r="AO34" s="1000"/>
      <c r="AP34" s="1000">
        <v>23</v>
      </c>
      <c r="AQ34" s="1000"/>
      <c r="AR34" s="1000"/>
      <c r="AS34" s="1000"/>
      <c r="AT34" s="1000"/>
      <c r="AU34" s="1000" t="s">
        <v>536</v>
      </c>
      <c r="AV34" s="1000"/>
      <c r="AW34" s="1000"/>
      <c r="AX34" s="1000"/>
      <c r="AY34" s="1000"/>
      <c r="AZ34" s="1071" t="s">
        <v>536</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95</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208</v>
      </c>
      <c r="R68" s="1011"/>
      <c r="S68" s="1011"/>
      <c r="T68" s="1011"/>
      <c r="U68" s="1011"/>
      <c r="V68" s="1011">
        <v>187</v>
      </c>
      <c r="W68" s="1011"/>
      <c r="X68" s="1011"/>
      <c r="Y68" s="1011"/>
      <c r="Z68" s="1011"/>
      <c r="AA68" s="1011">
        <v>21</v>
      </c>
      <c r="AB68" s="1011"/>
      <c r="AC68" s="1011"/>
      <c r="AD68" s="1011"/>
      <c r="AE68" s="1011"/>
      <c r="AF68" s="1011">
        <v>21</v>
      </c>
      <c r="AG68" s="1011"/>
      <c r="AH68" s="1011"/>
      <c r="AI68" s="1011"/>
      <c r="AJ68" s="1011"/>
      <c r="AK68" s="1011" t="s">
        <v>538</v>
      </c>
      <c r="AL68" s="1011"/>
      <c r="AM68" s="1011"/>
      <c r="AN68" s="1011"/>
      <c r="AO68" s="1011"/>
      <c r="AP68" s="1011" t="s">
        <v>536</v>
      </c>
      <c r="AQ68" s="1011"/>
      <c r="AR68" s="1011"/>
      <c r="AS68" s="1011"/>
      <c r="AT68" s="1011"/>
      <c r="AU68" s="1011" t="s">
        <v>538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1080473</v>
      </c>
      <c r="R69" s="1000"/>
      <c r="S69" s="1000"/>
      <c r="T69" s="1000"/>
      <c r="U69" s="1000"/>
      <c r="V69" s="1000">
        <v>1052361</v>
      </c>
      <c r="W69" s="1000"/>
      <c r="X69" s="1000"/>
      <c r="Y69" s="1000"/>
      <c r="Z69" s="1000"/>
      <c r="AA69" s="1000">
        <v>28112</v>
      </c>
      <c r="AB69" s="1000"/>
      <c r="AC69" s="1000"/>
      <c r="AD69" s="1000"/>
      <c r="AE69" s="1000"/>
      <c r="AF69" s="1000">
        <v>28112</v>
      </c>
      <c r="AG69" s="1000"/>
      <c r="AH69" s="1000"/>
      <c r="AI69" s="1000"/>
      <c r="AJ69" s="1000"/>
      <c r="AK69" s="1000">
        <v>14163</v>
      </c>
      <c r="AL69" s="1000"/>
      <c r="AM69" s="1000"/>
      <c r="AN69" s="1000"/>
      <c r="AO69" s="1000"/>
      <c r="AP69" s="1000" t="s">
        <v>538</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41779</v>
      </c>
      <c r="R70" s="1000"/>
      <c r="S70" s="1000"/>
      <c r="T70" s="1000"/>
      <c r="U70" s="1000"/>
      <c r="V70" s="1000">
        <v>34294</v>
      </c>
      <c r="W70" s="1000"/>
      <c r="X70" s="1000"/>
      <c r="Y70" s="1000"/>
      <c r="Z70" s="1000"/>
      <c r="AA70" s="1000">
        <v>7485</v>
      </c>
      <c r="AB70" s="1000"/>
      <c r="AC70" s="1000"/>
      <c r="AD70" s="1000"/>
      <c r="AE70" s="1000"/>
      <c r="AF70" s="1000">
        <v>23182</v>
      </c>
      <c r="AG70" s="1000"/>
      <c r="AH70" s="1000"/>
      <c r="AI70" s="1000"/>
      <c r="AJ70" s="1000"/>
      <c r="AK70" s="1000" t="s">
        <v>538</v>
      </c>
      <c r="AL70" s="1000"/>
      <c r="AM70" s="1000"/>
      <c r="AN70" s="1000"/>
      <c r="AO70" s="1000"/>
      <c r="AP70" s="1000">
        <v>136632</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7740</v>
      </c>
      <c r="R71" s="1000"/>
      <c r="S71" s="1000"/>
      <c r="T71" s="1000"/>
      <c r="U71" s="1000"/>
      <c r="V71" s="1000">
        <v>5794</v>
      </c>
      <c r="W71" s="1000"/>
      <c r="X71" s="1000"/>
      <c r="Y71" s="1000"/>
      <c r="Z71" s="1000"/>
      <c r="AA71" s="1000">
        <v>1946</v>
      </c>
      <c r="AB71" s="1000"/>
      <c r="AC71" s="1000"/>
      <c r="AD71" s="1000"/>
      <c r="AE71" s="1000"/>
      <c r="AF71" s="1000">
        <v>18566</v>
      </c>
      <c r="AG71" s="1000"/>
      <c r="AH71" s="1000"/>
      <c r="AI71" s="1000"/>
      <c r="AJ71" s="1000"/>
      <c r="AK71" s="1000" t="s">
        <v>536</v>
      </c>
      <c r="AL71" s="1000"/>
      <c r="AM71" s="1000"/>
      <c r="AN71" s="1000"/>
      <c r="AO71" s="1000"/>
      <c r="AP71" s="1000">
        <v>17196</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2336</v>
      </c>
      <c r="R72" s="1000"/>
      <c r="S72" s="1000"/>
      <c r="T72" s="1000"/>
      <c r="U72" s="1000"/>
      <c r="V72" s="1000">
        <v>2165</v>
      </c>
      <c r="W72" s="1000"/>
      <c r="X72" s="1000"/>
      <c r="Y72" s="1000"/>
      <c r="Z72" s="1000"/>
      <c r="AA72" s="1000">
        <v>172</v>
      </c>
      <c r="AB72" s="1000"/>
      <c r="AC72" s="1000"/>
      <c r="AD72" s="1000"/>
      <c r="AE72" s="1000"/>
      <c r="AF72" s="1000">
        <v>172</v>
      </c>
      <c r="AG72" s="1000"/>
      <c r="AH72" s="1000"/>
      <c r="AI72" s="1000"/>
      <c r="AJ72" s="1000"/>
      <c r="AK72" s="1000">
        <v>6</v>
      </c>
      <c r="AL72" s="1000"/>
      <c r="AM72" s="1000"/>
      <c r="AN72" s="1000"/>
      <c r="AO72" s="1000"/>
      <c r="AP72" s="1000">
        <v>68</v>
      </c>
      <c r="AQ72" s="1000"/>
      <c r="AR72" s="1000"/>
      <c r="AS72" s="1000"/>
      <c r="AT72" s="1000"/>
      <c r="AU72" s="1000">
        <v>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70053</v>
      </c>
      <c r="AG88" s="988"/>
      <c r="AH88" s="988"/>
      <c r="AI88" s="988"/>
      <c r="AJ88" s="988"/>
      <c r="AK88" s="992"/>
      <c r="AL88" s="992"/>
      <c r="AM88" s="992"/>
      <c r="AN88" s="992"/>
      <c r="AO88" s="992"/>
      <c r="AP88" s="988">
        <v>153896</v>
      </c>
      <c r="AQ88" s="988"/>
      <c r="AR88" s="988"/>
      <c r="AS88" s="988"/>
      <c r="AT88" s="988"/>
      <c r="AU88" s="988">
        <v>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v>
      </c>
      <c r="CS102" s="980"/>
      <c r="CT102" s="980"/>
      <c r="CU102" s="980"/>
      <c r="CV102" s="981"/>
      <c r="CW102" s="979">
        <v>1</v>
      </c>
      <c r="CX102" s="980"/>
      <c r="CY102" s="980"/>
      <c r="CZ102" s="980"/>
      <c r="DA102" s="981"/>
      <c r="DB102" s="979" t="s">
        <v>538</v>
      </c>
      <c r="DC102" s="980"/>
      <c r="DD102" s="980"/>
      <c r="DE102" s="980"/>
      <c r="DF102" s="981"/>
      <c r="DG102" s="979" t="s">
        <v>538</v>
      </c>
      <c r="DH102" s="980"/>
      <c r="DI102" s="980"/>
      <c r="DJ102" s="980"/>
      <c r="DK102" s="981"/>
      <c r="DL102" s="979" t="s">
        <v>536</v>
      </c>
      <c r="DM102" s="980"/>
      <c r="DN102" s="980"/>
      <c r="DO102" s="980"/>
      <c r="DP102" s="981"/>
      <c r="DQ102" s="979" t="s">
        <v>536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309292</v>
      </c>
      <c r="AB110" s="916"/>
      <c r="AC110" s="916"/>
      <c r="AD110" s="916"/>
      <c r="AE110" s="917"/>
      <c r="AF110" s="918">
        <v>318227</v>
      </c>
      <c r="AG110" s="916"/>
      <c r="AH110" s="916"/>
      <c r="AI110" s="916"/>
      <c r="AJ110" s="917"/>
      <c r="AK110" s="918">
        <v>310673</v>
      </c>
      <c r="AL110" s="916"/>
      <c r="AM110" s="916"/>
      <c r="AN110" s="916"/>
      <c r="AO110" s="917"/>
      <c r="AP110" s="919">
        <v>17.899999999999999</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3092727</v>
      </c>
      <c r="BR110" s="863"/>
      <c r="BS110" s="863"/>
      <c r="BT110" s="863"/>
      <c r="BU110" s="863"/>
      <c r="BV110" s="863">
        <v>3241215</v>
      </c>
      <c r="BW110" s="863"/>
      <c r="BX110" s="863"/>
      <c r="BY110" s="863"/>
      <c r="BZ110" s="863"/>
      <c r="CA110" s="863">
        <v>3216999</v>
      </c>
      <c r="CB110" s="863"/>
      <c r="CC110" s="863"/>
      <c r="CD110" s="863"/>
      <c r="CE110" s="863"/>
      <c r="CF110" s="887">
        <v>185.2</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1182084</v>
      </c>
      <c r="BR112" s="835"/>
      <c r="BS112" s="835"/>
      <c r="BT112" s="835"/>
      <c r="BU112" s="835"/>
      <c r="BV112" s="835">
        <v>1171325</v>
      </c>
      <c r="BW112" s="835"/>
      <c r="BX112" s="835"/>
      <c r="BY112" s="835"/>
      <c r="BZ112" s="835"/>
      <c r="CA112" s="835">
        <v>1213948</v>
      </c>
      <c r="CB112" s="835"/>
      <c r="CC112" s="835"/>
      <c r="CD112" s="835"/>
      <c r="CE112" s="835"/>
      <c r="CF112" s="896">
        <v>69.900000000000006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75093</v>
      </c>
      <c r="AB113" s="944"/>
      <c r="AC113" s="944"/>
      <c r="AD113" s="944"/>
      <c r="AE113" s="945"/>
      <c r="AF113" s="946">
        <v>70076</v>
      </c>
      <c r="AG113" s="944"/>
      <c r="AH113" s="944"/>
      <c r="AI113" s="944"/>
      <c r="AJ113" s="945"/>
      <c r="AK113" s="946">
        <v>87477</v>
      </c>
      <c r="AL113" s="944"/>
      <c r="AM113" s="944"/>
      <c r="AN113" s="944"/>
      <c r="AO113" s="945"/>
      <c r="AP113" s="947">
        <v>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27205</v>
      </c>
      <c r="BR113" s="835"/>
      <c r="BS113" s="835"/>
      <c r="BT113" s="835"/>
      <c r="BU113" s="835"/>
      <c r="BV113" s="835">
        <v>10387</v>
      </c>
      <c r="BW113" s="835"/>
      <c r="BX113" s="835"/>
      <c r="BY113" s="835"/>
      <c r="BZ113" s="835"/>
      <c r="CA113" s="835">
        <v>3387</v>
      </c>
      <c r="CB113" s="835"/>
      <c r="CC113" s="835"/>
      <c r="CD113" s="835"/>
      <c r="CE113" s="835"/>
      <c r="CF113" s="896">
        <v>0.2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41696</v>
      </c>
      <c r="AB114" s="798"/>
      <c r="AC114" s="798"/>
      <c r="AD114" s="798"/>
      <c r="AE114" s="799"/>
      <c r="AF114" s="800">
        <v>17703</v>
      </c>
      <c r="AG114" s="798"/>
      <c r="AH114" s="798"/>
      <c r="AI114" s="798"/>
      <c r="AJ114" s="799"/>
      <c r="AK114" s="800">
        <v>7325</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635866</v>
      </c>
      <c r="BR114" s="835"/>
      <c r="BS114" s="835"/>
      <c r="BT114" s="835"/>
      <c r="BU114" s="835"/>
      <c r="BV114" s="835">
        <v>619449</v>
      </c>
      <c r="BW114" s="835"/>
      <c r="BX114" s="835"/>
      <c r="BY114" s="835"/>
      <c r="BZ114" s="835"/>
      <c r="CA114" s="835">
        <v>585750</v>
      </c>
      <c r="CB114" s="835"/>
      <c r="CC114" s="835"/>
      <c r="CD114" s="835"/>
      <c r="CE114" s="835"/>
      <c r="CF114" s="896">
        <v>33.700000000000003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426081</v>
      </c>
      <c r="AB117" s="930"/>
      <c r="AC117" s="930"/>
      <c r="AD117" s="930"/>
      <c r="AE117" s="931"/>
      <c r="AF117" s="932">
        <v>406006</v>
      </c>
      <c r="AG117" s="930"/>
      <c r="AH117" s="930"/>
      <c r="AI117" s="930"/>
      <c r="AJ117" s="931"/>
      <c r="AK117" s="932">
        <v>405475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4937882</v>
      </c>
      <c r="BR119" s="866"/>
      <c r="BS119" s="866"/>
      <c r="BT119" s="866"/>
      <c r="BU119" s="866"/>
      <c r="BV119" s="866">
        <v>5042376</v>
      </c>
      <c r="BW119" s="866"/>
      <c r="BX119" s="866"/>
      <c r="BY119" s="866"/>
      <c r="BZ119" s="866"/>
      <c r="CA119" s="866">
        <v>5020084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1656593</v>
      </c>
      <c r="BR120" s="863"/>
      <c r="BS120" s="863"/>
      <c r="BT120" s="863"/>
      <c r="BU120" s="863"/>
      <c r="BV120" s="863">
        <v>1942022</v>
      </c>
      <c r="BW120" s="863"/>
      <c r="BX120" s="863"/>
      <c r="BY120" s="863"/>
      <c r="BZ120" s="863"/>
      <c r="CA120" s="863">
        <v>2241806</v>
      </c>
      <c r="CB120" s="863"/>
      <c r="CC120" s="863"/>
      <c r="CD120" s="863"/>
      <c r="CE120" s="863"/>
      <c r="CF120" s="887">
        <v>129.1</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1098236</v>
      </c>
      <c r="DH120" s="863"/>
      <c r="DI120" s="863"/>
      <c r="DJ120" s="863"/>
      <c r="DK120" s="863"/>
      <c r="DL120" s="863">
        <v>1089079</v>
      </c>
      <c r="DM120" s="863"/>
      <c r="DN120" s="863"/>
      <c r="DO120" s="863"/>
      <c r="DP120" s="863"/>
      <c r="DQ120" s="863">
        <v>1093116</v>
      </c>
      <c r="DR120" s="863"/>
      <c r="DS120" s="863"/>
      <c r="DT120" s="863"/>
      <c r="DU120" s="863"/>
      <c r="DV120" s="864">
        <v>62.9</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223</v>
      </c>
      <c r="BR121" s="835"/>
      <c r="BS121" s="835"/>
      <c r="BT121" s="835"/>
      <c r="BU121" s="835"/>
      <c r="BV121" s="835" t="s">
        <v>223</v>
      </c>
      <c r="BW121" s="835"/>
      <c r="BX121" s="835"/>
      <c r="BY121" s="835"/>
      <c r="BZ121" s="835"/>
      <c r="CA121" s="835" t="s">
        <v>223</v>
      </c>
      <c r="CB121" s="835"/>
      <c r="CC121" s="835"/>
      <c r="CD121" s="835"/>
      <c r="CE121" s="835"/>
      <c r="CF121" s="896" t="s">
        <v>223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43954</v>
      </c>
      <c r="DH121" s="835"/>
      <c r="DI121" s="835"/>
      <c r="DJ121" s="835"/>
      <c r="DK121" s="835"/>
      <c r="DL121" s="835">
        <v>42116</v>
      </c>
      <c r="DM121" s="835"/>
      <c r="DN121" s="835"/>
      <c r="DO121" s="835"/>
      <c r="DP121" s="835"/>
      <c r="DQ121" s="835">
        <v>80941</v>
      </c>
      <c r="DR121" s="835"/>
      <c r="DS121" s="835"/>
      <c r="DT121" s="835"/>
      <c r="DU121" s="835"/>
      <c r="DV121" s="812">
        <v>4.7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2985567</v>
      </c>
      <c r="BR122" s="866"/>
      <c r="BS122" s="866"/>
      <c r="BT122" s="866"/>
      <c r="BU122" s="866"/>
      <c r="BV122" s="866">
        <v>3022952</v>
      </c>
      <c r="BW122" s="866"/>
      <c r="BX122" s="866"/>
      <c r="BY122" s="866"/>
      <c r="BZ122" s="866"/>
      <c r="CA122" s="866">
        <v>3031953</v>
      </c>
      <c r="CB122" s="866"/>
      <c r="CC122" s="866"/>
      <c r="CD122" s="866"/>
      <c r="CE122" s="866"/>
      <c r="CF122" s="867">
        <v>174.6</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39894</v>
      </c>
      <c r="DH122" s="835"/>
      <c r="DI122" s="835"/>
      <c r="DJ122" s="835"/>
      <c r="DK122" s="835"/>
      <c r="DL122" s="835">
        <v>40130</v>
      </c>
      <c r="DM122" s="835"/>
      <c r="DN122" s="835"/>
      <c r="DO122" s="835"/>
      <c r="DP122" s="835"/>
      <c r="DQ122" s="835">
        <v>39891</v>
      </c>
      <c r="DR122" s="835"/>
      <c r="DS122" s="835"/>
      <c r="DT122" s="835"/>
      <c r="DU122" s="835"/>
      <c r="DV122" s="812">
        <v>2.2999999999999998</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4642160</v>
      </c>
      <c r="BR123" s="854"/>
      <c r="BS123" s="854"/>
      <c r="BT123" s="854"/>
      <c r="BU123" s="854"/>
      <c r="BV123" s="854">
        <v>4964974</v>
      </c>
      <c r="BW123" s="854"/>
      <c r="BX123" s="854"/>
      <c r="BY123" s="854"/>
      <c r="BZ123" s="854"/>
      <c r="CA123" s="854">
        <v>5273759</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17.7</v>
      </c>
      <c r="BR124" s="852"/>
      <c r="BS124" s="852"/>
      <c r="BT124" s="852"/>
      <c r="BU124" s="852"/>
      <c r="BV124" s="852">
        <v>4.4000000000000004</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223</v>
      </c>
      <c r="AB128" s="819"/>
      <c r="AC128" s="819"/>
      <c r="AD128" s="819"/>
      <c r="AE128" s="820"/>
      <c r="AF128" s="821" t="s">
        <v>223</v>
      </c>
      <c r="AG128" s="819"/>
      <c r="AH128" s="819"/>
      <c r="AI128" s="819"/>
      <c r="AJ128" s="820"/>
      <c r="AK128" s="821" t="s">
        <v>223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1908606</v>
      </c>
      <c r="AB129" s="798"/>
      <c r="AC129" s="798"/>
      <c r="AD129" s="798"/>
      <c r="AE129" s="799"/>
      <c r="AF129" s="800">
        <v>1989754</v>
      </c>
      <c r="AG129" s="798"/>
      <c r="AH129" s="798"/>
      <c r="AI129" s="798"/>
      <c r="AJ129" s="799"/>
      <c r="AK129" s="800">
        <v>1971854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242391</v>
      </c>
      <c r="AB130" s="798"/>
      <c r="AC130" s="798"/>
      <c r="AD130" s="798"/>
      <c r="AE130" s="799"/>
      <c r="AF130" s="800">
        <v>230969</v>
      </c>
      <c r="AG130" s="798"/>
      <c r="AH130" s="798"/>
      <c r="AI130" s="798"/>
      <c r="AJ130" s="799"/>
      <c r="AK130" s="800">
        <v>234911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1666215</v>
      </c>
      <c r="AB131" s="781"/>
      <c r="AC131" s="781"/>
      <c r="AD131" s="781"/>
      <c r="AE131" s="782"/>
      <c r="AF131" s="783">
        <v>1758785</v>
      </c>
      <c r="AG131" s="781"/>
      <c r="AH131" s="781"/>
      <c r="AI131" s="781"/>
      <c r="AJ131" s="782"/>
      <c r="AK131" s="783">
        <v>1736943</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11.02438761</v>
      </c>
      <c r="AB132" s="761"/>
      <c r="AC132" s="761"/>
      <c r="AD132" s="761"/>
      <c r="AE132" s="762"/>
      <c r="AF132" s="763">
        <v>9.95215447</v>
      </c>
      <c r="AG132" s="761"/>
      <c r="AH132" s="761"/>
      <c r="AI132" s="761"/>
      <c r="AJ132" s="762"/>
      <c r="AK132" s="763">
        <v>9.8197810749999999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13.1</v>
      </c>
      <c r="AB133" s="740"/>
      <c r="AC133" s="740"/>
      <c r="AD133" s="740"/>
      <c r="AE133" s="741"/>
      <c r="AF133" s="739">
        <v>11</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669486</v>
      </c>
      <c r="L9" s="266">
        <v>121791</v>
      </c>
      <c r="M9" s="267">
        <v>115876</v>
      </c>
      <c r="N9" s="268">
        <v>5.0999999999999996</v>
      </c>
    </row>
    <row r="10" spans="1:16" x14ac:dyDescent="0.15">
      <c r="A10" s="250"/>
      <c r="B10" s="246"/>
      <c r="C10" s="246"/>
      <c r="D10" s="246"/>
      <c r="E10" s="246"/>
      <c r="F10" s="246"/>
      <c r="G10" s="1166" t="s">
        <v>477</v>
      </c>
      <c r="H10" s="1167"/>
      <c r="I10" s="1167"/>
      <c r="J10" s="1168"/>
      <c r="K10" s="269">
        <v>44631</v>
      </c>
      <c r="L10" s="270">
        <v>8119</v>
      </c>
      <c r="M10" s="271">
        <v>10922</v>
      </c>
      <c r="N10" s="272">
        <v>-25.7</v>
      </c>
    </row>
    <row r="11" spans="1:16" ht="13.5" customHeight="1" x14ac:dyDescent="0.15">
      <c r="A11" s="250"/>
      <c r="B11" s="246"/>
      <c r="C11" s="246"/>
      <c r="D11" s="246"/>
      <c r="E11" s="246"/>
      <c r="F11" s="246"/>
      <c r="G11" s="1166" t="s">
        <v>478</v>
      </c>
      <c r="H11" s="1167"/>
      <c r="I11" s="1167"/>
      <c r="J11" s="1168"/>
      <c r="K11" s="269">
        <v>8058</v>
      </c>
      <c r="L11" s="270">
        <v>1466</v>
      </c>
      <c r="M11" s="271">
        <v>18462</v>
      </c>
      <c r="N11" s="272">
        <v>-92.1</v>
      </c>
    </row>
    <row r="12" spans="1:16" ht="13.5" customHeight="1" x14ac:dyDescent="0.15">
      <c r="A12" s="250"/>
      <c r="B12" s="246"/>
      <c r="C12" s="246"/>
      <c r="D12" s="246"/>
      <c r="E12" s="246"/>
      <c r="F12" s="246"/>
      <c r="G12" s="1166" t="s">
        <v>479</v>
      </c>
      <c r="H12" s="1167"/>
      <c r="I12" s="1167"/>
      <c r="J12" s="1168"/>
      <c r="K12" s="269">
        <v>21861</v>
      </c>
      <c r="L12" s="270">
        <v>3977</v>
      </c>
      <c r="M12" s="271">
        <v>746</v>
      </c>
      <c r="N12" s="272">
        <v>433.1</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33307</v>
      </c>
      <c r="L14" s="270">
        <v>6059</v>
      </c>
      <c r="M14" s="271">
        <v>5201</v>
      </c>
      <c r="N14" s="272">
        <v>16.5</v>
      </c>
    </row>
    <row r="15" spans="1:16" ht="13.5" customHeight="1" x14ac:dyDescent="0.15">
      <c r="A15" s="250"/>
      <c r="B15" s="246"/>
      <c r="C15" s="246"/>
      <c r="D15" s="246"/>
      <c r="E15" s="246"/>
      <c r="F15" s="246"/>
      <c r="G15" s="1166" t="s">
        <v>483</v>
      </c>
      <c r="H15" s="1167"/>
      <c r="I15" s="1167"/>
      <c r="J15" s="1168"/>
      <c r="K15" s="269">
        <v>2400</v>
      </c>
      <c r="L15" s="270">
        <v>437</v>
      </c>
      <c r="M15" s="271">
        <v>2624</v>
      </c>
      <c r="N15" s="272">
        <v>-83.3</v>
      </c>
    </row>
    <row r="16" spans="1:16" x14ac:dyDescent="0.15">
      <c r="A16" s="250"/>
      <c r="B16" s="246"/>
      <c r="C16" s="246"/>
      <c r="D16" s="246"/>
      <c r="E16" s="246"/>
      <c r="F16" s="246"/>
      <c r="G16" s="1169" t="s">
        <v>484</v>
      </c>
      <c r="H16" s="1170"/>
      <c r="I16" s="1170"/>
      <c r="J16" s="1171"/>
      <c r="K16" s="270">
        <v>-75564</v>
      </c>
      <c r="L16" s="270">
        <v>-13746</v>
      </c>
      <c r="M16" s="271">
        <v>-12273</v>
      </c>
      <c r="N16" s="272">
        <v>12</v>
      </c>
    </row>
    <row r="17" spans="1:16" x14ac:dyDescent="0.15">
      <c r="A17" s="250"/>
      <c r="B17" s="246"/>
      <c r="C17" s="246"/>
      <c r="D17" s="246"/>
      <c r="E17" s="246"/>
      <c r="F17" s="246"/>
      <c r="G17" s="1169" t="s">
        <v>171</v>
      </c>
      <c r="H17" s="1170"/>
      <c r="I17" s="1170"/>
      <c r="J17" s="1171"/>
      <c r="K17" s="270">
        <v>704179</v>
      </c>
      <c r="L17" s="270">
        <v>128102</v>
      </c>
      <c r="M17" s="271">
        <v>141557</v>
      </c>
      <c r="N17" s="272">
        <v>-9.5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12.19</v>
      </c>
      <c r="L21" s="283">
        <v>13.44</v>
      </c>
      <c r="M21" s="284">
        <v>-1.25</v>
      </c>
      <c r="N21" s="251"/>
      <c r="O21" s="285"/>
      <c r="P21" s="281"/>
    </row>
    <row r="22" spans="1:16" s="286" customFormat="1" x14ac:dyDescent="0.15">
      <c r="A22" s="281"/>
      <c r="B22" s="251"/>
      <c r="C22" s="251"/>
      <c r="D22" s="251"/>
      <c r="E22" s="251"/>
      <c r="F22" s="251"/>
      <c r="G22" s="1163" t="s">
        <v>490</v>
      </c>
      <c r="H22" s="1164"/>
      <c r="I22" s="1164"/>
      <c r="J22" s="1165"/>
      <c r="K22" s="287">
        <v>99.3</v>
      </c>
      <c r="L22" s="288">
        <v>94.9</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310673</v>
      </c>
      <c r="L32" s="296">
        <v>56517</v>
      </c>
      <c r="M32" s="297">
        <v>70006</v>
      </c>
      <c r="N32" s="298">
        <v>-19.3</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1</v>
      </c>
      <c r="N34" s="298" t="s">
        <v>481</v>
      </c>
    </row>
    <row r="35" spans="1:16" ht="27" customHeight="1" x14ac:dyDescent="0.15">
      <c r="A35" s="250"/>
      <c r="B35" s="246"/>
      <c r="C35" s="246"/>
      <c r="D35" s="246"/>
      <c r="E35" s="246"/>
      <c r="F35" s="246"/>
      <c r="G35" s="1154" t="s">
        <v>497</v>
      </c>
      <c r="H35" s="1155"/>
      <c r="I35" s="1155"/>
      <c r="J35" s="1156"/>
      <c r="K35" s="296">
        <v>87477</v>
      </c>
      <c r="L35" s="296">
        <v>15914</v>
      </c>
      <c r="M35" s="297">
        <v>19095</v>
      </c>
      <c r="N35" s="298">
        <v>-16.7</v>
      </c>
    </row>
    <row r="36" spans="1:16" ht="27" customHeight="1" x14ac:dyDescent="0.15">
      <c r="A36" s="250"/>
      <c r="B36" s="246"/>
      <c r="C36" s="246"/>
      <c r="D36" s="246"/>
      <c r="E36" s="246"/>
      <c r="F36" s="246"/>
      <c r="G36" s="1154" t="s">
        <v>498</v>
      </c>
      <c r="H36" s="1155"/>
      <c r="I36" s="1155"/>
      <c r="J36" s="1156"/>
      <c r="K36" s="296">
        <v>7325</v>
      </c>
      <c r="L36" s="296">
        <v>1333</v>
      </c>
      <c r="M36" s="297">
        <v>5066</v>
      </c>
      <c r="N36" s="298">
        <v>-73.7</v>
      </c>
    </row>
    <row r="37" spans="1:16" ht="13.5" customHeight="1" x14ac:dyDescent="0.15">
      <c r="A37" s="250"/>
      <c r="B37" s="246"/>
      <c r="C37" s="246"/>
      <c r="D37" s="246"/>
      <c r="E37" s="246"/>
      <c r="F37" s="246"/>
      <c r="G37" s="1154" t="s">
        <v>499</v>
      </c>
      <c r="H37" s="1155"/>
      <c r="I37" s="1155"/>
      <c r="J37" s="1156"/>
      <c r="K37" s="296" t="s">
        <v>481</v>
      </c>
      <c r="L37" s="296" t="s">
        <v>481</v>
      </c>
      <c r="M37" s="297">
        <v>1361</v>
      </c>
      <c r="N37" s="298" t="s">
        <v>481</v>
      </c>
    </row>
    <row r="38" spans="1:16" ht="27" customHeight="1" x14ac:dyDescent="0.15">
      <c r="A38" s="250"/>
      <c r="B38" s="246"/>
      <c r="C38" s="246"/>
      <c r="D38" s="246"/>
      <c r="E38" s="246"/>
      <c r="F38" s="246"/>
      <c r="G38" s="1157" t="s">
        <v>500</v>
      </c>
      <c r="H38" s="1158"/>
      <c r="I38" s="1158"/>
      <c r="J38" s="1159"/>
      <c r="K38" s="299" t="s">
        <v>481</v>
      </c>
      <c r="L38" s="299" t="s">
        <v>481</v>
      </c>
      <c r="M38" s="300">
        <v>15</v>
      </c>
      <c r="N38" s="301" t="s">
        <v>481</v>
      </c>
      <c r="O38" s="295"/>
    </row>
    <row r="39" spans="1:16" x14ac:dyDescent="0.15">
      <c r="A39" s="250"/>
      <c r="B39" s="246"/>
      <c r="C39" s="246"/>
      <c r="D39" s="246"/>
      <c r="E39" s="246"/>
      <c r="F39" s="246"/>
      <c r="G39" s="1157" t="s">
        <v>501</v>
      </c>
      <c r="H39" s="1158"/>
      <c r="I39" s="1158"/>
      <c r="J39" s="1159"/>
      <c r="K39" s="302" t="s">
        <v>481</v>
      </c>
      <c r="L39" s="302" t="s">
        <v>481</v>
      </c>
      <c r="M39" s="303">
        <v>-2978</v>
      </c>
      <c r="N39" s="304" t="s">
        <v>481</v>
      </c>
      <c r="O39" s="295"/>
    </row>
    <row r="40" spans="1:16" ht="27" customHeight="1" x14ac:dyDescent="0.15">
      <c r="A40" s="250"/>
      <c r="B40" s="246"/>
      <c r="C40" s="246"/>
      <c r="D40" s="246"/>
      <c r="E40" s="246"/>
      <c r="F40" s="246"/>
      <c r="G40" s="1154" t="s">
        <v>502</v>
      </c>
      <c r="H40" s="1155"/>
      <c r="I40" s="1155"/>
      <c r="J40" s="1156"/>
      <c r="K40" s="302">
        <v>-234911</v>
      </c>
      <c r="L40" s="302">
        <v>-42734</v>
      </c>
      <c r="M40" s="303">
        <v>-63538</v>
      </c>
      <c r="N40" s="304">
        <v>-32.700000000000003</v>
      </c>
      <c r="O40" s="295"/>
    </row>
    <row r="41" spans="1:16" x14ac:dyDescent="0.15">
      <c r="A41" s="250"/>
      <c r="B41" s="246"/>
      <c r="C41" s="246"/>
      <c r="D41" s="246"/>
      <c r="E41" s="246"/>
      <c r="F41" s="246"/>
      <c r="G41" s="1160" t="s">
        <v>283</v>
      </c>
      <c r="H41" s="1161"/>
      <c r="I41" s="1161"/>
      <c r="J41" s="1162"/>
      <c r="K41" s="296">
        <v>170564</v>
      </c>
      <c r="L41" s="302">
        <v>31029</v>
      </c>
      <c r="M41" s="303">
        <v>29028</v>
      </c>
      <c r="N41" s="304">
        <v>6.9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358224</v>
      </c>
      <c r="J51" s="322">
        <v>60196</v>
      </c>
      <c r="K51" s="323">
        <v>221.3</v>
      </c>
      <c r="L51" s="324">
        <v>94828</v>
      </c>
      <c r="M51" s="325">
        <v>3.1</v>
      </c>
      <c r="N51" s="326">
        <v>218.2</v>
      </c>
    </row>
    <row r="52" spans="1:14" x14ac:dyDescent="0.15">
      <c r="A52" s="250"/>
      <c r="B52" s="246"/>
      <c r="C52" s="246"/>
      <c r="D52" s="246"/>
      <c r="E52" s="246"/>
      <c r="F52" s="246"/>
      <c r="G52" s="327"/>
      <c r="H52" s="328" t="s">
        <v>513</v>
      </c>
      <c r="I52" s="329">
        <v>210161</v>
      </c>
      <c r="J52" s="330">
        <v>35315</v>
      </c>
      <c r="K52" s="331">
        <v>111.1</v>
      </c>
      <c r="L52" s="332">
        <v>55133</v>
      </c>
      <c r="M52" s="333">
        <v>4.9000000000000004</v>
      </c>
      <c r="N52" s="334">
        <v>106.2</v>
      </c>
    </row>
    <row r="53" spans="1:14" x14ac:dyDescent="0.15">
      <c r="A53" s="250"/>
      <c r="B53" s="246"/>
      <c r="C53" s="246"/>
      <c r="D53" s="246"/>
      <c r="E53" s="246"/>
      <c r="F53" s="246"/>
      <c r="G53" s="312" t="s">
        <v>514</v>
      </c>
      <c r="H53" s="313"/>
      <c r="I53" s="321">
        <v>252213</v>
      </c>
      <c r="J53" s="322">
        <v>43047</v>
      </c>
      <c r="K53" s="323">
        <v>-28.5</v>
      </c>
      <c r="L53" s="324">
        <v>119674</v>
      </c>
      <c r="M53" s="325">
        <v>26.2</v>
      </c>
      <c r="N53" s="326">
        <v>-54.7</v>
      </c>
    </row>
    <row r="54" spans="1:14" x14ac:dyDescent="0.15">
      <c r="A54" s="250"/>
      <c r="B54" s="246"/>
      <c r="C54" s="246"/>
      <c r="D54" s="246"/>
      <c r="E54" s="246"/>
      <c r="F54" s="246"/>
      <c r="G54" s="327"/>
      <c r="H54" s="328" t="s">
        <v>513</v>
      </c>
      <c r="I54" s="329">
        <v>99859</v>
      </c>
      <c r="J54" s="330">
        <v>17044</v>
      </c>
      <c r="K54" s="331">
        <v>-51.7</v>
      </c>
      <c r="L54" s="332">
        <v>57803</v>
      </c>
      <c r="M54" s="333">
        <v>4.8</v>
      </c>
      <c r="N54" s="334">
        <v>-56.5</v>
      </c>
    </row>
    <row r="55" spans="1:14" x14ac:dyDescent="0.15">
      <c r="A55" s="250"/>
      <c r="B55" s="246"/>
      <c r="C55" s="246"/>
      <c r="D55" s="246"/>
      <c r="E55" s="246"/>
      <c r="F55" s="246"/>
      <c r="G55" s="312" t="s">
        <v>515</v>
      </c>
      <c r="H55" s="313"/>
      <c r="I55" s="321">
        <v>231055</v>
      </c>
      <c r="J55" s="322">
        <v>40183</v>
      </c>
      <c r="K55" s="323">
        <v>-6.7</v>
      </c>
      <c r="L55" s="324">
        <v>119685</v>
      </c>
      <c r="M55" s="325">
        <v>0</v>
      </c>
      <c r="N55" s="326">
        <v>-6.7</v>
      </c>
    </row>
    <row r="56" spans="1:14" x14ac:dyDescent="0.15">
      <c r="A56" s="250"/>
      <c r="B56" s="246"/>
      <c r="C56" s="246"/>
      <c r="D56" s="246"/>
      <c r="E56" s="246"/>
      <c r="F56" s="246"/>
      <c r="G56" s="327"/>
      <c r="H56" s="328" t="s">
        <v>513</v>
      </c>
      <c r="I56" s="329">
        <v>77797</v>
      </c>
      <c r="J56" s="330">
        <v>13530</v>
      </c>
      <c r="K56" s="331">
        <v>-20.6</v>
      </c>
      <c r="L56" s="332">
        <v>68464</v>
      </c>
      <c r="M56" s="333">
        <v>18.399999999999999</v>
      </c>
      <c r="N56" s="334">
        <v>-39</v>
      </c>
    </row>
    <row r="57" spans="1:14" x14ac:dyDescent="0.15">
      <c r="A57" s="250"/>
      <c r="B57" s="246"/>
      <c r="C57" s="246"/>
      <c r="D57" s="246"/>
      <c r="E57" s="246"/>
      <c r="F57" s="246"/>
      <c r="G57" s="312" t="s">
        <v>516</v>
      </c>
      <c r="H57" s="313"/>
      <c r="I57" s="321">
        <v>306676</v>
      </c>
      <c r="J57" s="322">
        <v>54578</v>
      </c>
      <c r="K57" s="323">
        <v>35.799999999999997</v>
      </c>
      <c r="L57" s="324">
        <v>109920</v>
      </c>
      <c r="M57" s="325">
        <v>-8.1999999999999993</v>
      </c>
      <c r="N57" s="326">
        <v>44</v>
      </c>
    </row>
    <row r="58" spans="1:14" x14ac:dyDescent="0.15">
      <c r="A58" s="250"/>
      <c r="B58" s="246"/>
      <c r="C58" s="246"/>
      <c r="D58" s="246"/>
      <c r="E58" s="246"/>
      <c r="F58" s="246"/>
      <c r="G58" s="327"/>
      <c r="H58" s="328" t="s">
        <v>513</v>
      </c>
      <c r="I58" s="329">
        <v>291343</v>
      </c>
      <c r="J58" s="330">
        <v>51850</v>
      </c>
      <c r="K58" s="331">
        <v>283.2</v>
      </c>
      <c r="L58" s="332">
        <v>62739</v>
      </c>
      <c r="M58" s="333">
        <v>-8.4</v>
      </c>
      <c r="N58" s="334">
        <v>291.60000000000002</v>
      </c>
    </row>
    <row r="59" spans="1:14" x14ac:dyDescent="0.15">
      <c r="A59" s="250"/>
      <c r="B59" s="246"/>
      <c r="C59" s="246"/>
      <c r="D59" s="246"/>
      <c r="E59" s="246"/>
      <c r="F59" s="246"/>
      <c r="G59" s="312" t="s">
        <v>517</v>
      </c>
      <c r="H59" s="313"/>
      <c r="I59" s="321">
        <v>135216</v>
      </c>
      <c r="J59" s="322">
        <v>24598</v>
      </c>
      <c r="K59" s="323">
        <v>-54.9</v>
      </c>
      <c r="L59" s="324">
        <v>119882</v>
      </c>
      <c r="M59" s="325">
        <v>9.1</v>
      </c>
      <c r="N59" s="326">
        <v>-64</v>
      </c>
    </row>
    <row r="60" spans="1:14" x14ac:dyDescent="0.15">
      <c r="A60" s="250"/>
      <c r="B60" s="246"/>
      <c r="C60" s="246"/>
      <c r="D60" s="246"/>
      <c r="E60" s="246"/>
      <c r="F60" s="246"/>
      <c r="G60" s="327"/>
      <c r="H60" s="328" t="s">
        <v>513</v>
      </c>
      <c r="I60" s="335">
        <v>128683</v>
      </c>
      <c r="J60" s="330">
        <v>23410</v>
      </c>
      <c r="K60" s="331">
        <v>-54.9</v>
      </c>
      <c r="L60" s="332">
        <v>66481</v>
      </c>
      <c r="M60" s="333">
        <v>6</v>
      </c>
      <c r="N60" s="334">
        <v>-60.9</v>
      </c>
    </row>
    <row r="61" spans="1:14" x14ac:dyDescent="0.15">
      <c r="A61" s="250"/>
      <c r="B61" s="246"/>
      <c r="C61" s="246"/>
      <c r="D61" s="246"/>
      <c r="E61" s="246"/>
      <c r="F61" s="246"/>
      <c r="G61" s="312" t="s">
        <v>518</v>
      </c>
      <c r="H61" s="336"/>
      <c r="I61" s="337">
        <v>256677</v>
      </c>
      <c r="J61" s="338">
        <v>44520</v>
      </c>
      <c r="K61" s="339">
        <v>33.4</v>
      </c>
      <c r="L61" s="340">
        <v>112798</v>
      </c>
      <c r="M61" s="341">
        <v>6</v>
      </c>
      <c r="N61" s="326">
        <v>27.4</v>
      </c>
    </row>
    <row r="62" spans="1:14" x14ac:dyDescent="0.15">
      <c r="A62" s="250"/>
      <c r="B62" s="246"/>
      <c r="C62" s="246"/>
      <c r="D62" s="246"/>
      <c r="E62" s="246"/>
      <c r="F62" s="246"/>
      <c r="G62" s="327"/>
      <c r="H62" s="328" t="s">
        <v>513</v>
      </c>
      <c r="I62" s="329">
        <v>161569</v>
      </c>
      <c r="J62" s="330">
        <v>28230</v>
      </c>
      <c r="K62" s="331">
        <v>53.4</v>
      </c>
      <c r="L62" s="332">
        <v>62124</v>
      </c>
      <c r="M62" s="333">
        <v>5.0999999999999996</v>
      </c>
      <c r="N62" s="334">
        <v>48.3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44.41</v>
      </c>
      <c r="G47" s="12">
        <v>55.89</v>
      </c>
      <c r="H47" s="12">
        <v>72.010000000000005</v>
      </c>
      <c r="I47" s="12">
        <v>82.25</v>
      </c>
      <c r="J47" s="13">
        <v>90.48</v>
      </c>
    </row>
    <row r="48" spans="2:10" ht="57.75" customHeight="1" x14ac:dyDescent="0.15">
      <c r="B48" s="14"/>
      <c r="C48" s="1174" t="s">
        <v>4</v>
      </c>
      <c r="D48" s="1174"/>
      <c r="E48" s="1175"/>
      <c r="F48" s="15">
        <v>4.93</v>
      </c>
      <c r="G48" s="16">
        <v>5.19</v>
      </c>
      <c r="H48" s="16">
        <v>4.63</v>
      </c>
      <c r="I48" s="16">
        <v>4.8600000000000003</v>
      </c>
      <c r="J48" s="17">
        <v>6.81</v>
      </c>
    </row>
    <row r="49" spans="2:10" ht="57.75" customHeight="1" thickBot="1" x14ac:dyDescent="0.2">
      <c r="B49" s="18"/>
      <c r="C49" s="1176" t="s">
        <v>5</v>
      </c>
      <c r="D49" s="1176"/>
      <c r="E49" s="1177"/>
      <c r="F49" s="19">
        <v>8.64</v>
      </c>
      <c r="G49" s="20">
        <v>11.89</v>
      </c>
      <c r="H49" s="20">
        <v>16.28</v>
      </c>
      <c r="I49" s="20">
        <v>13.59</v>
      </c>
      <c r="J49" s="21">
        <v>9.39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2018-01-24T05:34:43Z</dcterms:created>
  <dcterms:modified xsi:type="dcterms:W3CDTF">2018-11-29T06:41:20Z</dcterms:modified>
  <cp:category/>
</cp:coreProperties>
</file>