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状況資料集\財政状況資料集【H24～】\H30（H28決算）\05-03チェック作業（3回目）\チェック完了したらこちらに格納\1回目分（結合作業用）\"/>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U38" i="9"/>
  <c r="C38" i="9"/>
  <c r="CO37" i="9"/>
  <c r="BE37" i="9"/>
  <c r="AM37" i="9"/>
  <c r="U37" i="9"/>
  <c r="C37" i="9"/>
  <c r="CO36" i="9"/>
  <c r="BE36" i="9"/>
  <c r="AM36" i="9"/>
  <c r="C36" i="9"/>
  <c r="CO35" i="9"/>
  <c r="BE35" i="9"/>
  <c r="AM35" i="9"/>
  <c r="C35" i="9"/>
  <c r="CO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BW34" i="9"/>
  <c r="BW35" i="9" s="1"/>
  <c r="BW36" i="9" s="1"/>
  <c r="BW37" i="9" s="1"/>
  <c r="BW38" i="9" s="1"/>
  <c r="AM34" i="9"/>
  <c r="BE34" i="9"/>
</calcChain>
</file>

<file path=xl/sharedStrings.xml><?xml version="1.0" encoding="utf-8"?>
<sst xmlns="http://schemas.openxmlformats.org/spreadsheetml/2006/main" count="1060" uniqueCount="558">
  <si>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</si>
  <si>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</si>
  <si>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</si>
  <si>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</si>
  <si>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</si>
  <si>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</si>
  <si>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</si>
  <si>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</si>
  <si>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</si>
  <si>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</si>
  <si>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</si>
  <si>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</si>
  <si>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</si>
  <si>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</si>
  <si>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</si>
  <si>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</si>
  <si>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</si>
  <si>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</si>
  <si>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</si>
  <si>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</si>
  <si>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</si>
  <si>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</si>
  <si>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</si>
  <si>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</si>
  <si>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</si>
  <si>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</si>
  <si>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</si>
  <si>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</si>
  <si>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</si>
  <si>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</si>
  <si>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</si>
  <si>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</si>
  <si>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</si>
  <si>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</si>
  <si>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</si>
  <si>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</si>
  <si>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</si>
  <si>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</si>
  <si>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</si>
  <si>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</si>
  <si>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</si>
  <si>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</si>
  <si>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</si>
  <si>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</si>
  <si>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</si>
  <si>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</si>
  <si>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</si>
  <si>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</si>
  <si>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</si>
  <si>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</si>
  <si>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</si>
  <si>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</si>
  <si>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</si>
  <si>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</si>
  <si>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</si>
  <si>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</si>
  <si>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</si>
  <si>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</si>
  <si>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</si>
  <si>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</si>
  <si>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</si>
  <si>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</si>
  <si>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</si>
  <si>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</si>
  <si>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</si>
  <si>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</si>
  <si>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</si>
  <si>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</si>
  <si>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</si>
  <si>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</si>
  <si>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</si>
  <si>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</si>
  <si>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</si>
  <si>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</si>
  <si>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</si>
  <si>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</si>
  <si>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</si>
  <si>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</si>
  <si>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</si>
  <si>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</si>
  <si>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</si>
  <si>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</si>
  <si>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忠岡町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</si>
  <si>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</si>
  <si>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</si>
  <si>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</si>
  <si>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</si>
  <si>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</si>
  <si>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</si>
  <si>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</si>
  <si>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</si>
  <si>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</si>
  <si>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</si>
  <si>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</si>
  <si>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</si>
  <si>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</si>
  <si>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</si>
  <si>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</si>
  <si>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</si>
  <si>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</si>
  <si>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</si>
  <si>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</si>
  <si>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</si>
  <si>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</si>
  <si>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</si>
  <si>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</si>
  <si>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</si>
  <si>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</si>
  <si>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</si>
  <si>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</si>
  <si>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</si>
  <si>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</si>
  <si>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</si>
  <si>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</si>
  <si>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</si>
  <si>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</si>
  <si>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</si>
  <si>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</si>
  <si>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</si>
  <si>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</si>
  <si>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</si>
  <si>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</si>
  <si>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</si>
  <si>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</si>
  <si>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</si>
  <si>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</si>
  <si>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</si>
  <si>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</si>
  <si>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</si>
  <si>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</si>
  <si>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</si>
  <si>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</si>
  <si>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</si>
  <si>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</si>
  <si>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</si>
  <si>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</si>
  <si>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</si>
  <si>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</si>
  <si>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</si>
  <si>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</si>
  <si>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</si>
  <si>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</si>
  <si>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</si>
  <si>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</si>
  <si>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</si>
  <si>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</si>
  <si>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</si>
  <si>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</si>
  <si>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</si>
  <si>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</si>
  <si>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</si>
  <si>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</si>
  <si>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</si>
  <si>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</si>
  <si>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</si>
  <si>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</si>
  <si>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</si>
  <si>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</si>
  <si>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</si>
  <si>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</si>
  <si>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</si>
  <si>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</si>
  <si>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</si>
  <si>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</si>
  <si>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</si>
  <si>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</si>
  <si>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</si>
  <si>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</si>
  <si>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</si>
  <si>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</si>
  <si>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</si>
  <si>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</si>
  <si>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</si>
  <si>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</si>
  <si>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</si>
  <si>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</si>
  <si>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</si>
  <si>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</si>
  <si>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</si>
  <si>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</si>
  <si>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</si>
  <si>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</si>
  <si>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</si>
  <si>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</si>
  <si>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</si>
  <si>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</si>
  <si>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</si>
  <si>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</si>
  <si>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</si>
  <si>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</si>
  <si>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</si>
  <si>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</si>
  <si>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</si>
  <si>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</si>
  <si>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</si>
  <si>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大阪府忠岡町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</si>
  <si>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</si>
  <si>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</si>
  <si>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</si>
  <si>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</si>
  <si>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</si>
  <si>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</si>
  <si>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</si>
  <si>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</si>
  <si>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</si>
  <si>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</si>
  <si>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</si>
  <si>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</si>
  <si>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</si>
  <si>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</si>
  <si>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</si>
  <si>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</si>
  <si>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</si>
  <si>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</si>
  <si>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</si>
  <si>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</si>
  <si>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</si>
  <si>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</si>
  <si>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</si>
  <si>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</si>
  <si>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</si>
  <si>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t>
    <phoneticPr fontId="18"/>
  </si>
  <si>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</si>
  <si>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</si>
  <si>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</si>
  <si>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</si>
  <si>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</si>
  <si>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</si>
  <si>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</si>
  <si>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</si>
  <si>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</si>
  <si>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</si>
  <si>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</si>
  <si>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</si>
  <si>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</si>
  <si>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</si>
  <si>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</si>
  <si>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</si>
  <si>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</si>
  <si>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</si>
  <si>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</si>
  <si>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</si>
  <si>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</si>
  <si>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</si>
  <si>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</si>
  <si>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</si>
  <si>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</si>
  <si>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</si>
  <si>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</si>
  <si>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</si>
  <si>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</si>
  <si>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</si>
  <si>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</si>
  <si>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</si>
  <si>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</si>
  <si>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</si>
  <si>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</si>
  <si>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</si>
  <si>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</si>
  <si>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</si>
  <si>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</si>
  <si>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</si>
  <si>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</si>
  <si>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</si>
  <si>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</si>
  <si>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</si>
  <si>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</si>
  <si>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</si>
  <si>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</si>
  <si>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</si>
  <si>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</si>
  <si>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</si>
  <si>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</si>
  <si>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</si>
  <si>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</si>
  <si>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</si>
  <si>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</si>
  <si>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</si>
  <si>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</si>
  <si>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</si>
  <si>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</si>
  <si>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</si>
  <si>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</si>
  <si>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</si>
  <si>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</si>
  <si>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</si>
  <si>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</si>
  <si>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</si>
  <si>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</si>
  <si>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</si>
  <si>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</si>
  <si>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</si>
  <si>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</si>
  <si>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</si>
  <si>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</si>
  <si>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</si>
  <si>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</si>
  <si>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</si>
  <si>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</si>
  <si>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</si>
  <si>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</si>
  <si>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</si>
  <si>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</si>
  <si>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</si>
  <si>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</si>
  <si>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</si>
  <si>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</si>
  <si>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</si>
  <si>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</si>
  <si>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</si>
  <si>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</si>
  <si>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</si>
  <si>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</si>
  <si>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</si>
  <si>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</si>
  <si>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</si>
  <si>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</si>
  <si>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</si>
  <si>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</si>
  <si>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</si>
  <si>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</si>
  <si>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</si>
  <si>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</si>
  <si>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</si>
  <si>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</si>
  <si>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</si>
  <si>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</si>
  <si>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</si>
  <si>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</si>
  <si>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</si>
  <si>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</si>
  <si>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</si>
  <si>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</si>
  <si>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</si>
  <si>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</si>
  <si>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</si>
  <si>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</si>
  <si>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</si>
  <si>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</si>
  <si>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</si>
  <si>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</si>
  <si>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</si>
  <si>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</si>
  <si>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</si>
  <si>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大阪府忠岡町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</si>
  <si>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</si>
  <si>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</si>
  <si>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</si>
  <si>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</si>
  <si>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</si>
  <si>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</si>
  <si>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</si>
  <si>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</si>
  <si>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</si>
  <si>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</si>
  <si>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</si>
  <si>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</si>
  <si>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</si>
  <si>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</si>
  <si>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</si>
  <si>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</si>
  <si>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</si>
  <si>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</si>
  <si>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</si>
  <si>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</si>
  <si>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</si>
  <si>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</si>
  <si>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</si>
  <si>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</si>
  <si>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</si>
  <si>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</si>
  <si>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</si>
  <si>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</si>
  <si>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</si>
  <si>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</si>
  <si>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</si>
  <si>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</si>
  <si>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</si>
  <si>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</si>
  <si>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</si>
  <si>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</si>
  <si>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</si>
  <si>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</si>
  <si>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</si>
  <si>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</si>
  <si>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</si>
  <si>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</si>
  <si>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</si>
  <si>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</si>
  <si>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</si>
  <si>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</si>
  <si>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</si>
  <si>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</si>
  <si>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</si>
  <si>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</si>
  <si>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</si>
  <si>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</si>
  <si>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</si>
  <si>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</si>
  <si>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</si>
  <si>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</si>
  <si>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</si>
  <si>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</si>
  <si>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</si>
  <si>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</si>
  <si>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</si>
  <si>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</si>
  <si>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</si>
  <si>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</si>
  <si>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</si>
  <si>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</si>
  <si>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</si>
  <si>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</si>
  <si>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</si>
  <si>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</si>
  <si>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</si>
  <si>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</si>
  <si>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</si>
  <si>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</si>
  <si>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</si>
  <si>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</si>
  <si>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</si>
  <si>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</si>
  <si>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</si>
  <si>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</si>
  <si>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</si>
  <si>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</si>
  <si>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</si>
  <si>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</si>
  <si>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</si>
  <si>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</si>
  <si>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</si>
  <si>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</si>
  <si>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</si>
  <si>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</si>
  <si>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</si>
  <si>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</si>
  <si>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</si>
  <si>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</si>
  <si>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</si>
  <si>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</si>
  <si>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</si>
  <si>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</si>
  <si>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</si>
  <si>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</si>
  <si>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</si>
  <si>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</si>
  <si>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</si>
  <si>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</si>
  <si>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</si>
  <si>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</si>
  <si>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</si>
  <si>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</si>
  <si>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</si>
  <si>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</si>
  <si>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</si>
  <si>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</si>
  <si>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</si>
  <si>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</si>
  <si>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</si>
  <si>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</si>
  <si>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</si>
  <si>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</si>
  <si>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</si>
  <si>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</si>
  <si>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</si>
  <si>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</si>
  <si>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</si>
  <si>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</si>
  <si>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</si>
  <si>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</si>
  <si>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</si>
  <si>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</si>
  <si>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</si>
  <si>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</si>
  <si>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</si>
  <si>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</si>
  <si>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</si>
  <si>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</si>
  <si>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</si>
  <si>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</si>
  <si>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</si>
  <si>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</si>
  <si>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</si>
  <si>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</si>
  <si>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</si>
  <si>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</si>
  <si>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</si>
  <si>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</si>
  <si>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</si>
  <si>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</si>
  <si>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</si>
  <si>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</si>
  <si>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</si>
  <si>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</si>
  <si>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</si>
  <si>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</si>
  <si>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</si>
  <si>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</si>
  <si>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</si>
  <si>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</si>
  <si>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</si>
  <si>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</si>
  <si>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</si>
  <si>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</si>
  <si>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</si>
  <si>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</si>
  <si>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</si>
  <si>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</si>
  <si>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</si>
  <si>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</si>
  <si>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</si>
  <si>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</si>
  <si>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</si>
  <si>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</si>
  <si>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</si>
  <si>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</si>
  <si>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</si>
  <si>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</si>
  <si>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</si>
  <si>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</si>
  <si>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5.04</t>
  </si>
  <si>
    <t>▲ 5.42</t>
  </si>
  <si>
    <t>▲ 3.96</t>
  </si>
  <si>
    <t>国民健康保険事業勘定特別会計</t>
  </si>
  <si>
    <t>▲ 1.94</t>
  </si>
  <si>
    <t>▲ 2.98</t>
  </si>
  <si>
    <t>▲ 3.51</t>
  </si>
  <si>
    <t>▲ 2.84</t>
  </si>
  <si>
    <t>▲ 2.13</t>
  </si>
  <si>
    <t>水道事業会計</t>
  </si>
  <si>
    <t>介護保険特別会計</t>
  </si>
  <si>
    <t>後期高齢者医療特別会計</t>
  </si>
  <si>
    <t>一般会計</t>
  </si>
  <si>
    <t>下水道事業特別会計</t>
  </si>
  <si>
    <t>その他会計（赤字）</t>
  </si>
  <si>
    <t>その他会計（黒字）</t>
  </si>
  <si>
    <t>-</t>
    <phoneticPr fontId="2"/>
  </si>
  <si>
    <t>泉州水防事務組合</t>
    <rPh sb="0" eb="2">
      <t>センシュウ</t>
    </rPh>
    <rPh sb="2" eb="4">
      <t>スイボウ</t>
    </rPh>
    <rPh sb="4" eb="6">
      <t>ジム</t>
    </rPh>
    <rPh sb="6" eb="8">
      <t>クミアイ</t>
    </rPh>
    <phoneticPr fontId="30"/>
  </si>
  <si>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30"/>
  </si>
  <si>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</si>
  <si>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30"/>
  </si>
  <si>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30"/>
  </si>
  <si>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</si>
  <si>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</si>
  <si>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</si>
  <si>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</si>
  <si>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将来負担比率、有形固定資産減価償却率ともに、類似団体内平均を上回っています。
　将来負担比率については、一般会計においてシビックセンター（庁舎・温水プールなどの複合施設）建設債、いこいの広場（公園）建設債、第三セクター等改革推進債等の地方債残高が多額であること、また、下水道会計においても地方債残高が多額であることが主な要因となっています。　
　有形固定資産減価償却率については、町内公共施設の多くが築30年を経過していることなどによるものです。</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</si>
  <si>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</si>
  <si>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</si>
  <si>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</si>
  <si>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</si>
  <si>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</si>
  <si>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</si>
  <si>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</si>
  <si>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rPr>
        <sz val="11"/>
        <color indexed="8"/>
        <rFont val="ＭＳ Ｐゴシック"/>
        <family val="3"/>
        <charset val="128"/>
        <scheme val="minor"/>
      </rPr>
      <t>　将来負担比率、実質公債費比率ともに類似団体内平均を上回って推移していますが、近年では、地方債発行を必要最小限に抑制していることや、庁舎建設債残高が段階的に償還完了していることなどにより、比率はともに減少傾向にあります。今後も、引き続き比率の減少に努めます。</t>
    </r>
    <r>
      <rPr>
        <sz val="11"/>
        <color indexed="8"/>
        <rFont val="ＭＳ Ｐゴシック"/>
        <family val="3"/>
        <charset val="128"/>
      </rPr>
      <t xml:space="preserve">
</t>
    </r>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</si>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</sst>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1"/>
      <color indexed="8"/>
      <name val="ＭＳ Ｐゴシック"/>
      <family val="3"/>
      <charset val="128"/>
      <scheme val="minor"/>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4"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33" fillId="0" borderId="41" xfId="34" applyFont="1" applyFill="1" applyBorder="1" applyAlignment="1" applyProtection="1">
      <alignment horizontal="left" vertical="top" wrapText="1"/>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extLst>
            <c:ext xmlns:c16="http://schemas.microsoft.com/office/drawing/2014/chart" uri="{C3380CC4-5D6E-409C-BE32-E72D297353CC}">
              <c16:uniqueId val="{00000000-0A62-4B73-A991-680A8D358D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10441</c:v>
                </c:pt>
                <c:pt idx="1">
                  <c:v>63085</c:v>
                </c:pt>
                <c:pt idx="2">
                  <c:v>51584</c:v>
                </c:pt>
                <c:pt idx="3">
                  <c:v>10268</c:v>
                </c:pt>
                <c:pt idx="4">
                  <c:v>11147</c:v>
                </c:pt>
              </c:numCache>
            </c:numRef>
          </c:val>
          <c:smooth val="0"/>
          <c:extLst>
            <c:ext xmlns:c16="http://schemas.microsoft.com/office/drawing/2014/chart" uri="{C3380CC4-5D6E-409C-BE32-E72D297353CC}">
              <c16:uniqueId val="{00000001-0A62-4B73-A991-680A8D358D0B}"/>
            </c:ext>
          </c:extLst>
        </c:ser>
        <c:dLbls>
          <c:showLegendKey val="0"/>
          <c:showVal val="0"/>
          <c:showCatName val="0"/>
          <c:showSerName val="0"/>
          <c:showPercent val="0"/>
          <c:showBubbleSize val="0"/>
        </c:dLbls>
        <c:marker val="1"/>
        <c:smooth val="0"/>
        <c:axId val="238036448"/>
        <c:axId val="238040760"/>
      </c:lineChart>
      <c:catAx>
        <c:axId val="238036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040760"/>
        <c:crosses val="autoZero"/>
        <c:auto val="1"/>
        <c:lblAlgn val="ctr"/>
        <c:lblOffset val="100"/>
        <c:tickLblSkip val="1"/>
        <c:tickMarkSkip val="1"/>
        <c:noMultiLvlLbl val="0"/>
      </c:catAx>
      <c:valAx>
        <c:axId val="2380407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036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7.64</c:v>
                </c:pt>
                <c:pt idx="1">
                  <c:v>6.04</c:v>
                </c:pt>
                <c:pt idx="2">
                  <c:v>0.09</c:v>
                </c:pt>
                <c:pt idx="3">
                  <c:v>0.11</c:v>
                </c:pt>
                <c:pt idx="4">
                  <c:v>0.21</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11.12</c:v>
                </c:pt>
                <c:pt idx="1">
                  <c:v>14.95</c:v>
                </c:pt>
                <c:pt idx="2">
                  <c:v>16.12</c:v>
                </c:pt>
                <c:pt idx="3">
                  <c:v>10.23</c:v>
                </c:pt>
                <c:pt idx="4">
                  <c:v>6.26</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8037624"/>
        <c:axId val="238041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2.89</c:v>
                </c:pt>
                <c:pt idx="1">
                  <c:v>2.33</c:v>
                </c:pt>
                <c:pt idx="2">
                  <c:v>-5.04</c:v>
                </c:pt>
                <c:pt idx="3">
                  <c:v>-5.42</c:v>
                </c:pt>
                <c:pt idx="4">
                  <c:v>-3.96</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8037624"/>
        <c:axId val="238041152"/>
      </c:lineChart>
      <c:catAx>
        <c:axId val="23803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8041152"/>
        <c:crosses val="autoZero"/>
        <c:auto val="1"/>
        <c:lblAlgn val="ctr"/>
        <c:lblOffset val="100"/>
        <c:tickLblSkip val="1"/>
        <c:tickMarkSkip val="1"/>
        <c:noMultiLvlLbl val="0"/>
      </c:catAx>
      <c:valAx>
        <c:axId val="238041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037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0.04</c:v>
                </c:pt>
                <c:pt idx="2">
                  <c:v>#N/A</c:v>
                </c:pt>
                <c:pt idx="3">
                  <c:v>0.01</c:v>
                </c:pt>
                <c:pt idx="4">
                  <c:v>#N/A</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7.59</c:v>
                </c:pt>
                <c:pt idx="2">
                  <c:v>#N/A</c:v>
                </c:pt>
                <c:pt idx="3">
                  <c:v>6.01</c:v>
                </c:pt>
                <c:pt idx="4">
                  <c:v>#N/A</c:v>
                </c:pt>
                <c:pt idx="5">
                  <c:v>0.09</c:v>
                </c:pt>
                <c:pt idx="6">
                  <c:v>#N/A</c:v>
                </c:pt>
                <c:pt idx="7">
                  <c:v>0.11</c:v>
                </c:pt>
                <c:pt idx="8">
                  <c:v>#N/A</c:v>
                </c:pt>
                <c:pt idx="9">
                  <c:v>0.2</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0.21</c:v>
                </c:pt>
                <c:pt idx="4">
                  <c:v>#N/A</c:v>
                </c:pt>
                <c:pt idx="5">
                  <c:v>0.28000000000000003</c:v>
                </c:pt>
                <c:pt idx="6">
                  <c:v>#N/A</c:v>
                </c:pt>
                <c:pt idx="7">
                  <c:v>0.21</c:v>
                </c:pt>
                <c:pt idx="8">
                  <c:v>#N/A</c:v>
                </c:pt>
                <c:pt idx="9">
                  <c:v>0.23</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0.83</c:v>
                </c:pt>
                <c:pt idx="2">
                  <c:v>#N/A</c:v>
                </c:pt>
                <c:pt idx="3">
                  <c:v>0.7</c:v>
                </c:pt>
                <c:pt idx="4">
                  <c:v>#N/A</c:v>
                </c:pt>
                <c:pt idx="5">
                  <c:v>0.21</c:v>
                </c:pt>
                <c:pt idx="6">
                  <c:v>#N/A</c:v>
                </c:pt>
                <c:pt idx="7">
                  <c:v>0.12</c:v>
                </c:pt>
                <c:pt idx="8">
                  <c:v>#N/A</c:v>
                </c:pt>
                <c:pt idx="9">
                  <c:v>0.23</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4.84</c:v>
                </c:pt>
                <c:pt idx="2">
                  <c:v>#N/A</c:v>
                </c:pt>
                <c:pt idx="3">
                  <c:v>5.15</c:v>
                </c:pt>
                <c:pt idx="4">
                  <c:v>#N/A</c:v>
                </c:pt>
                <c:pt idx="5">
                  <c:v>4.72</c:v>
                </c:pt>
                <c:pt idx="6">
                  <c:v>#N/A</c:v>
                </c:pt>
                <c:pt idx="7">
                  <c:v>5.48</c:v>
                </c:pt>
                <c:pt idx="8">
                  <c:v>#N/A</c:v>
                </c:pt>
                <c:pt idx="9">
                  <c:v>6.01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1.94</c:v>
                </c:pt>
                <c:pt idx="1">
                  <c:v>#N/A</c:v>
                </c:pt>
                <c:pt idx="2">
                  <c:v>2.98</c:v>
                </c:pt>
                <c:pt idx="3">
                  <c:v>#N/A</c:v>
                </c:pt>
                <c:pt idx="4">
                  <c:v>3.51</c:v>
                </c:pt>
                <c:pt idx="5">
                  <c:v>#N/A</c:v>
                </c:pt>
                <c:pt idx="6">
                  <c:v>2.84</c:v>
                </c:pt>
                <c:pt idx="7">
                  <c:v>#N/A</c:v>
                </c:pt>
                <c:pt idx="8">
                  <c:v>2.13</c:v>
                </c:pt>
                <c:pt idx="9">
                  <c:v>#N/A</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38038016"/>
        <c:axId val="238039192"/>
      </c:barChart>
      <c:catAx>
        <c:axId val="238038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039192"/>
        <c:crosses val="autoZero"/>
        <c:auto val="1"/>
        <c:lblAlgn val="ctr"/>
        <c:lblOffset val="100"/>
        <c:tickLblSkip val="1"/>
        <c:tickMarkSkip val="1"/>
        <c:noMultiLvlLbl val="0"/>
      </c:catAx>
      <c:valAx>
        <c:axId val="238039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038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719</c:v>
                </c:pt>
                <c:pt idx="5">
                  <c:v>734</c:v>
                </c:pt>
                <c:pt idx="8">
                  <c:v>761</c:v>
                </c:pt>
                <c:pt idx="11">
                  <c:v>773</c:v>
                </c:pt>
                <c:pt idx="14">
                  <c:v>806</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150</c:v>
                </c:pt>
                <c:pt idx="3">
                  <c:v>150</c:v>
                </c:pt>
                <c:pt idx="6">
                  <c:v>150</c:v>
                </c:pt>
                <c:pt idx="9">
                  <c:v>150</c:v>
                </c:pt>
                <c:pt idx="12">
                  <c:v>150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365</c:v>
                </c:pt>
                <c:pt idx="3">
                  <c:v>360</c:v>
                </c:pt>
                <c:pt idx="6">
                  <c:v>352</c:v>
                </c:pt>
                <c:pt idx="9">
                  <c:v>372</c:v>
                </c:pt>
                <c:pt idx="12">
                  <c:v>362</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875</c:v>
                </c:pt>
                <c:pt idx="3">
                  <c:v>938</c:v>
                </c:pt>
                <c:pt idx="6">
                  <c:v>966</c:v>
                </c:pt>
                <c:pt idx="9">
                  <c:v>942</c:v>
                </c:pt>
                <c:pt idx="12">
                  <c:v>963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8041936"/>
        <c:axId val="238035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671</c:v>
                </c:pt>
                <c:pt idx="2">
                  <c:v>#N/A</c:v>
                </c:pt>
                <c:pt idx="3">
                  <c:v>#N/A</c:v>
                </c:pt>
                <c:pt idx="4">
                  <c:v>714</c:v>
                </c:pt>
                <c:pt idx="5">
                  <c:v>#N/A</c:v>
                </c:pt>
                <c:pt idx="6">
                  <c:v>#N/A</c:v>
                </c:pt>
                <c:pt idx="7">
                  <c:v>707</c:v>
                </c:pt>
                <c:pt idx="8">
                  <c:v>#N/A</c:v>
                </c:pt>
                <c:pt idx="9">
                  <c:v>#N/A</c:v>
                </c:pt>
                <c:pt idx="10">
                  <c:v>691</c:v>
                </c:pt>
                <c:pt idx="11">
                  <c:v>#N/A</c:v>
                </c:pt>
                <c:pt idx="12">
                  <c:v>#N/A</c:v>
                </c:pt>
                <c:pt idx="13">
                  <c:v>669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8041936"/>
        <c:axId val="238035664"/>
      </c:lineChart>
      <c:catAx>
        <c:axId val="23804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035664"/>
        <c:crosses val="autoZero"/>
        <c:auto val="1"/>
        <c:lblAlgn val="ctr"/>
        <c:lblOffset val="100"/>
        <c:tickLblSkip val="1"/>
        <c:tickMarkSkip val="1"/>
        <c:noMultiLvlLbl val="0"/>
      </c:catAx>
      <c:valAx>
        <c:axId val="238035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04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7795</c:v>
                </c:pt>
                <c:pt idx="5">
                  <c:v>7974</c:v>
                </c:pt>
                <c:pt idx="8">
                  <c:v>8079</c:v>
                </c:pt>
                <c:pt idx="11">
                  <c:v>8028</c:v>
                </c:pt>
                <c:pt idx="14">
                  <c:v>7914</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2880</c:v>
                </c:pt>
                <c:pt idx="5">
                  <c:v>2632</c:v>
                </c:pt>
                <c:pt idx="8">
                  <c:v>2369</c:v>
                </c:pt>
                <c:pt idx="11">
                  <c:v>2267</c:v>
                </c:pt>
                <c:pt idx="14">
                  <c:v>2147</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710</c:v>
                </c:pt>
                <c:pt idx="5">
                  <c:v>872</c:v>
                </c:pt>
                <c:pt idx="8">
                  <c:v>894</c:v>
                </c:pt>
                <c:pt idx="11">
                  <c:v>659</c:v>
                </c:pt>
                <c:pt idx="14">
                  <c:v>447</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1419</c:v>
                </c:pt>
                <c:pt idx="3">
                  <c:v>1211</c:v>
                </c:pt>
                <c:pt idx="6">
                  <c:v>1200</c:v>
                </c:pt>
                <c:pt idx="9">
                  <c:v>1151</c:v>
                </c:pt>
                <c:pt idx="12">
                  <c:v>1183</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5750</c:v>
                </c:pt>
                <c:pt idx="3">
                  <c:v>5360</c:v>
                </c:pt>
                <c:pt idx="6">
                  <c:v>5013</c:v>
                </c:pt>
                <c:pt idx="9">
                  <c:v>4813</c:v>
                </c:pt>
                <c:pt idx="12">
                  <c:v>4573</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900</c:v>
                </c:pt>
                <c:pt idx="3">
                  <c:v>750</c:v>
                </c:pt>
                <c:pt idx="6">
                  <c:v>600</c:v>
                </c:pt>
                <c:pt idx="9">
                  <c:v>450</c:v>
                </c:pt>
                <c:pt idx="12">
                  <c:v>300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8711</c:v>
                </c:pt>
                <c:pt idx="3">
                  <c:v>9030</c:v>
                </c:pt>
                <c:pt idx="6">
                  <c:v>8941</c:v>
                </c:pt>
                <c:pt idx="9">
                  <c:v>8578</c:v>
                </c:pt>
                <c:pt idx="12">
                  <c:v>8117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28460016"/>
        <c:axId val="428461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5394</c:v>
                </c:pt>
                <c:pt idx="2">
                  <c:v>#N/A</c:v>
                </c:pt>
                <c:pt idx="3">
                  <c:v>#N/A</c:v>
                </c:pt>
                <c:pt idx="4">
                  <c:v>4872</c:v>
                </c:pt>
                <c:pt idx="5">
                  <c:v>#N/A</c:v>
                </c:pt>
                <c:pt idx="6">
                  <c:v>#N/A</c:v>
                </c:pt>
                <c:pt idx="7">
                  <c:v>4413</c:v>
                </c:pt>
                <c:pt idx="8">
                  <c:v>#N/A</c:v>
                </c:pt>
                <c:pt idx="9">
                  <c:v>#N/A</c:v>
                </c:pt>
                <c:pt idx="10">
                  <c:v>4039</c:v>
                </c:pt>
                <c:pt idx="11">
                  <c:v>#N/A</c:v>
                </c:pt>
                <c:pt idx="12">
                  <c:v>#N/A</c:v>
                </c:pt>
                <c:pt idx="13">
                  <c:v>3665</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28460016"/>
        <c:axId val="428461192"/>
      </c:lineChart>
      <c:catAx>
        <c:axId val="428460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8461192"/>
        <c:crosses val="autoZero"/>
        <c:auto val="1"/>
        <c:lblAlgn val="ctr"/>
        <c:lblOffset val="100"/>
        <c:tickLblSkip val="1"/>
        <c:tickMarkSkip val="1"/>
        <c:noMultiLvlLbl val="0"/>
      </c:catAx>
      <c:valAx>
        <c:axId val="428461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8460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{B96B4AA7-69BB-4894-91D8-5A2B7FC4D2DC}</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239E-4E0E-88C3-B65C00A7A7E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{8FBAB762-191E-496C-8E50-8B37B449330C}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239E-4E0E-88C3-B65C00A7A7E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{396AEC58-FF91-4AD6-B030-306B19D1C26C}</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239E-4E0E-88C3-B65C00A7A7E1}"/>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{CFC4CC68-7100-4D17-B05E-C03B9B1467A2}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239E-4E0E-88C3-B65C00A7A7E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{4515F8F4-56C4-4612-85F6-C53477DB682E}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239E-4E0E-88C3-B65C00A7A7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84.9</c:v>
                </c:pt>
              </c:numCache>
            </c:numRef>
          </c:xVal>
          <c:yVal>
            <c:numRef>
              <c:f>公会計指標分析・財政指標組合せ分析表!$K$51:$O$51</c:f>
              <c:numCache>
                <c:formatCode>#,##0.0;"▲ "#,##0.0</c:formatCode>
                <c:ptCount val="5"/>
                <c:pt idx="3">
                  <c:v>111.9</c:v>
                </c:pt>
              </c:numCache>
            </c:numRef>
          </c:yVal>
          <c:smooth val="0"/>
          <c:extLst>
            <c:ext xmlns:c16="http://schemas.microsoft.com/office/drawing/2014/chart" uri="{C3380CC4-5D6E-409C-BE32-E72D297353CC}">
              <c16:uniqueId val="{00000005-239E-4E0E-88C3-B65C00A7A7E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{01766A88-A802-4874-B128-5BFFEF4BCF7B}</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239E-4E0E-88C3-B65C00A7A7E1}"/>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{1E6069E2-A349-463E-A6A2-2C7FC87EF5FE}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239E-4E0E-88C3-B65C00A7A7E1}"/>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{3CDC8B75-DEE9-42BC-B4D5-272C78D45AF9}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239E-4E0E-88C3-B65C00A7A7E1}"/>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{790E012A-832D-40EC-B48A-D274631FE051}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239E-4E0E-88C3-B65C00A7A7E1}"/>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{0213C060-2F30-4E85-913E-09CBAB5908A0}</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239E-4E0E-88C3-B65C00A7A7E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c:ext xmlns:c16="http://schemas.microsoft.com/office/drawing/2014/chart" uri="{C3380CC4-5D6E-409C-BE32-E72D297353CC}">
              <c16:uniqueId val="{0000000B-239E-4E0E-88C3-B65C00A7A7E1}"/>
            </c:ext>
          </c:extLst>
        </c:ser>
        <c:dLbls>
          <c:showLegendKey val="0"/>
          <c:showVal val="0"/>
          <c:showCatName val="0"/>
          <c:showSerName val="0"/>
          <c:showPercent val="0"/>
          <c:showBubbleSize val="0"/>
        </c:dLbls>
        <c:axId val="84601472"/>
        <c:axId val="88613632"/>
      </c:scatterChart>
      <c:valAx>
        <c:axId val="84601472"/>
        <c:scaling>
          <c:orientation val="minMax"/>
          <c:max val="88"/>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8613632"/>
        <c:crosses val="autoZero"/>
        <c:crossBetween val="midCat"/>
      </c:valAx>
      <c:valAx>
        <c:axId val="88613632"/>
        <c:scaling>
          <c:orientation val="minMax"/>
          <c:max val="125"/>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6014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{1141A60D-4656-47B3-A4E1-5A9BC216CA1D}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D07C-4C36-A15A-32777CA1964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{D010A64A-B2D0-480C-9FE1-7D2990900D2D}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D07C-4C36-A15A-32777CA1964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{F96F2C7F-CFCC-47F1-ADBE-8D02C8390F82}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D07C-4C36-A15A-32777CA1964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{16306B2D-A5AE-4BDC-B5A1-99E08233A3A9}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D07C-4C36-A15A-32777CA1964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{7F85CB23-432D-425E-8E43-9D7F958E2034}</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D07C-4C36-A15A-32777CA196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17.899999999999999</c:v>
                </c:pt>
                <c:pt idx="1">
                  <c:v>18.5</c:v>
                </c:pt>
                <c:pt idx="2">
                  <c:v>19.600000000000001</c:v>
                </c:pt>
                <c:pt idx="3">
                  <c:v>19.7</c:v>
                </c:pt>
                <c:pt idx="4">
                  <c:v>19.3</c:v>
                </c:pt>
              </c:numCache>
            </c:numRef>
          </c:xVal>
          <c:yVal>
            <c:numRef>
              <c:f>公会計指標分析・財政指標組合せ分析表!$K$73:$O$73</c:f>
              <c:numCache>
                <c:formatCode>#,##0.0;"▲ "#,##0.0</c:formatCode>
                <c:ptCount val="5"/>
                <c:pt idx="0">
                  <c:v>151.19999999999999</c:v>
                </c:pt>
                <c:pt idx="1">
                  <c:v>136.19999999999999</c:v>
                </c:pt>
                <c:pt idx="2">
                  <c:v>126.1</c:v>
                </c:pt>
                <c:pt idx="3">
                  <c:v>111.9</c:v>
                </c:pt>
                <c:pt idx="4">
                  <c:v>103.5</c:v>
                </c:pt>
              </c:numCache>
            </c:numRef>
          </c:yVal>
          <c:smooth val="0"/>
          <c:extLst>
            <c:ext xmlns:c16="http://schemas.microsoft.com/office/drawing/2014/chart" uri="{C3380CC4-5D6E-409C-BE32-E72D297353CC}">
              <c16:uniqueId val="{00000005-D07C-4C36-A15A-32777CA1964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{A83DC450-88F5-4119-B093-13F7504AB3E9}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D07C-4C36-A15A-32777CA1964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{684BA196-69D8-408B-A70D-7758F3CA542D}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D07C-4C36-A15A-32777CA1964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{D1EFB504-6EB4-4B42-845D-1A065EF0F448}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D07C-4C36-A15A-32777CA1964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{52005309-1BFE-4145-ACB3-E57979ADC4C5}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D07C-4C36-A15A-32777CA1964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{D897F897-168D-4AB4-9904-8F2C3CA43FCD}</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D07C-4C36-A15A-32777CA196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c:ext xmlns:c16="http://schemas.microsoft.com/office/drawing/2014/chart" uri="{C3380CC4-5D6E-409C-BE32-E72D297353CC}">
              <c16:uniqueId val="{0000000B-D07C-4C36-A15A-32777CA19640}"/>
            </c:ext>
          </c:extLst>
        </c:ser>
        <c:dLbls>
          <c:showLegendKey val="0"/>
          <c:showVal val="0"/>
          <c:showCatName val="0"/>
          <c:showSerName val="0"/>
          <c:showPercent val="0"/>
          <c:showBubbleSize val="0"/>
        </c:dLbls>
        <c:axId val="89139840"/>
        <c:axId val="89146112"/>
      </c:scatterChart>
      <c:valAx>
        <c:axId val="89139840"/>
        <c:scaling>
          <c:orientation val="minMax"/>
          <c:max val="21"/>
          <c:min val="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9146112"/>
        <c:crosses val="autoZero"/>
        <c:crossBetween val="midCat"/>
      </c:valAx>
      <c:valAx>
        <c:axId val="89146112"/>
        <c:scaling>
          <c:orientation val="minMax"/>
          <c:max val="18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91398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０年度以降は、債務負担行為に基づく支出予定額としてクリーンセンター長期包括整備運営管理事業における大規模改修分、２４年度は一般単独事業債（多目的広場整備事業）の償還発生、２５年度は、第三セクター等改革推進債の償還発生、２６年度は、退職手当債の償還発生により元利償還金が増加している。２７年度においては、</a:t>
          </a:r>
          <a:r>
            <a:rPr kumimoji="1" lang="ja-JP" altLang="en-US" sz="1100">
              <a:solidFill>
                <a:schemeClr val="dk1"/>
              </a:solidFill>
              <a:effectLst/>
              <a:latin typeface="+mn-lt"/>
              <a:ea typeface="+mn-ea"/>
              <a:cs typeface="+mn-cs"/>
            </a:rPr>
            <a:t>大きな元金発生等がなく、</a:t>
          </a:r>
          <a:r>
            <a:rPr kumimoji="1" lang="ja-JP" altLang="ja-JP" sz="1100">
              <a:solidFill>
                <a:schemeClr val="dk1"/>
              </a:solidFill>
              <a:effectLst/>
              <a:latin typeface="+mn-lt"/>
              <a:ea typeface="+mn-ea"/>
              <a:cs typeface="+mn-cs"/>
            </a:rPr>
            <a:t>前年度に比べると微減となっている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平成２８年度には学校耐震事業債の償還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開始され</a:t>
          </a:r>
          <a:r>
            <a:rPr kumimoji="1" lang="ja-JP" altLang="en-US" sz="1100">
              <a:solidFill>
                <a:schemeClr val="dk1"/>
              </a:solidFill>
              <a:effectLst/>
              <a:latin typeface="+mn-lt"/>
              <a:ea typeface="+mn-ea"/>
              <a:cs typeface="+mn-cs"/>
            </a:rPr>
            <a:t>、再び増となったが、</a:t>
          </a:r>
          <a:r>
            <a:rPr kumimoji="1" lang="ja-JP" altLang="ja-JP" sz="1100">
              <a:solidFill>
                <a:schemeClr val="dk1"/>
              </a:solidFill>
              <a:effectLst/>
              <a:latin typeface="+mn-lt"/>
              <a:ea typeface="+mn-ea"/>
              <a:cs typeface="+mn-cs"/>
            </a:rPr>
            <a:t>庁舎等建設債の大半が平成２９年度で償還完了となることから、その後は徐々に減少していく見込みである。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については、債務負担行為に係る支出予定額としてクリーンセンター長期包括整備運営管理事業における大規模改修分が２０年度以降発生しており、比率が高い要因となっている。２３年度までは、第三セクターであった財団法人忠岡町開発協会に対する損失補償により、設立法人等の負債額等負担見込額が年々増加していたが、２４年度末に第三セクター等改革推進債を発行して解散し、地方債に振り替えたことでこれ以上の増加を抑え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現在は、公共事業を抑制し、地方債の発行を極力抑制するなどしているため、将来負担額については着実に減少しているが、</a:t>
          </a:r>
          <a:r>
            <a:rPr kumimoji="1" lang="ja-JP" altLang="ja-JP" sz="1100">
              <a:solidFill>
                <a:schemeClr val="dk1"/>
              </a:solidFill>
              <a:effectLst/>
              <a:latin typeface="+mn-lt"/>
              <a:ea typeface="+mn-ea"/>
              <a:cs typeface="+mn-cs"/>
            </a:rPr>
            <a:t>今後、充当可能財源等の減少が予想されるため、</a:t>
          </a:r>
          <a:r>
            <a:rPr kumimoji="1" lang="ja-JP" altLang="en-US" sz="1100">
              <a:solidFill>
                <a:schemeClr val="dk1"/>
              </a:solidFill>
              <a:effectLst/>
              <a:latin typeface="+mn-lt"/>
              <a:ea typeface="+mn-ea"/>
              <a:cs typeface="+mn-cs"/>
            </a:rPr>
            <a:t>更なる</a:t>
          </a:r>
          <a:r>
            <a:rPr kumimoji="1" lang="ja-JP" altLang="ja-JP" sz="1100">
              <a:solidFill>
                <a:schemeClr val="dk1"/>
              </a:solidFill>
              <a:effectLst/>
              <a:latin typeface="+mn-lt"/>
              <a:ea typeface="+mn-ea"/>
              <a:cs typeface="+mn-cs"/>
            </a:rPr>
            <a:t>比率の低下に努めなければならない。</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17,427
16,924
3.97
6,408,858
6,400,079
8,529
4,144,498
8,117,227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19.3
103.5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本町の保有する公共施設は、築</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年以上経過した施設が約</a:t>
          </a:r>
          <a:r>
            <a:rPr kumimoji="1" lang="en-US" altLang="ja-JP" sz="1100">
              <a:solidFill>
                <a:schemeClr val="dk1"/>
              </a:solidFill>
              <a:effectLst/>
              <a:latin typeface="+mn-ea"/>
              <a:ea typeface="+mn-ea"/>
              <a:cs typeface="+mn-cs"/>
            </a:rPr>
            <a:t>61</a:t>
          </a:r>
          <a:r>
            <a:rPr kumimoji="1" lang="ja-JP" altLang="ja-JP" sz="1100">
              <a:solidFill>
                <a:schemeClr val="dk1"/>
              </a:solidFill>
              <a:effectLst/>
              <a:latin typeface="+mn-ea"/>
              <a:ea typeface="+mn-ea"/>
              <a:cs typeface="+mn-cs"/>
            </a:rPr>
            <a:t>％を占めており、老朽化が進んでいることから、類似団体内平均を大幅に上回っています。</a:t>
          </a:r>
          <a:endParaRPr lang="ja-JP" altLang="ja-JP">
            <a:effectLst/>
            <a:latin typeface="+mn-ea"/>
            <a:ea typeface="+mn-ea"/>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412628</xdr:colOff>
      <xdr:row>36</xdr:row>
      <xdr:rowOff>64949</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117094</xdr:rowOff>
    </xdr:from>
    <xdr:to>
      <xdr:col>3</xdr:col>
      <xdr:colOff>1170940</xdr:colOff>
      <xdr:row>33</xdr:row>
      <xdr:rowOff>1651</xdr:rowOff>
    </xdr:to>
    <xdr:cxnSp macro="">
      <xdr:nvCxnSpPr>
        <xdr:cNvPr id="62" name="直線コネクタ 61"/>
        <xdr:cNvCxnSpPr/>
      </xdr:nvCxnSpPr>
      <xdr:spPr>
        <a:xfrm flipV="1">
          <a:off x="4760595" y="5527294"/>
          <a:ext cx="1270" cy="913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5478</xdr:rowOff>
    </xdr:from>
    <xdr:ext cx="405111" cy="259045"/>
    <xdr:sp macro="" textlink="">
      <xdr:nvSpPr>
        <xdr:cNvPr id="63" name="有形固定資産減価償却率最小値テキスト"/>
        <xdr:cNvSpPr txBox="1"/>
      </xdr:nvSpPr>
      <xdr:spPr>
        <a:xfrm>
          <a:off x="4813300" y="644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33</xdr:row>
      <xdr:rowOff>1651</xdr:rowOff>
    </xdr:from>
    <xdr:to>
      <xdr:col>3</xdr:col>
      <xdr:colOff>1260475</xdr:colOff>
      <xdr:row>33</xdr:row>
      <xdr:rowOff>1651</xdr:rowOff>
    </xdr:to>
    <xdr:cxnSp macro="">
      <xdr:nvCxnSpPr>
        <xdr:cNvPr id="64" name="直線コネクタ 63"/>
        <xdr:cNvCxnSpPr/>
      </xdr:nvCxnSpPr>
      <xdr:spPr>
        <a:xfrm>
          <a:off x="4673600" y="644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63771</xdr:rowOff>
    </xdr:from>
    <xdr:ext cx="405111" cy="259045"/>
    <xdr:sp macro="" textlink="">
      <xdr:nvSpPr>
        <xdr:cNvPr id="65" name="有形固定資産減価償却率最大値テキスト"/>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117094</xdr:rowOff>
    </xdr:from>
    <xdr:to>
      <xdr:col>3</xdr:col>
      <xdr:colOff>1260475</xdr:colOff>
      <xdr:row>27</xdr:row>
      <xdr:rowOff>117094</xdr:rowOff>
    </xdr:to>
    <xdr:cxnSp macro="">
      <xdr:nvCxnSpPr>
        <xdr:cNvPr id="66" name="直線コネクタ 65"/>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62374</xdr:rowOff>
    </xdr:from>
    <xdr:ext cx="405111" cy="259045"/>
    <xdr:sp macro="" textlink="">
      <xdr:nvSpPr>
        <xdr:cNvPr id="67" name="有形固定資産減価償却率平均値テキスト"/>
        <xdr:cNvSpPr txBox="1"/>
      </xdr:nvSpPr>
      <xdr:spPr>
        <a:xfrm>
          <a:off x="4813300" y="58154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83947</xdr:rowOff>
    </xdr:from>
    <xdr:to>
      <xdr:col>3</xdr:col>
      <xdr:colOff>1222375</xdr:colOff>
      <xdr:row>30</xdr:row>
      <xdr:rowOff>14097</xdr:rowOff>
    </xdr:to>
    <xdr:sp macro="" textlink="">
      <xdr:nvSpPr>
        <xdr:cNvPr id="68" name="フローチャート : 判断 67"/>
        <xdr:cNvSpPr/>
      </xdr:nvSpPr>
      <xdr:spPr>
        <a:xfrm>
          <a:off x="4711700" y="583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140081</xdr:rowOff>
    </xdr:from>
    <xdr:to>
      <xdr:col>3</xdr:col>
      <xdr:colOff>511175</xdr:colOff>
      <xdr:row>30</xdr:row>
      <xdr:rowOff>70231</xdr:rowOff>
    </xdr:to>
    <xdr:sp macro="" textlink="">
      <xdr:nvSpPr>
        <xdr:cNvPr id="69" name="フローチャート : 判断 68"/>
        <xdr:cNvSpPr/>
      </xdr:nvSpPr>
      <xdr:spPr>
        <a:xfrm>
          <a:off x="4000500" y="589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25</xdr:row>
      <xdr:rowOff>160909</xdr:rowOff>
    </xdr:from>
    <xdr:to>
      <xdr:col>3</xdr:col>
      <xdr:colOff>511175</xdr:colOff>
      <xdr:row>26</xdr:row>
      <xdr:rowOff>91059</xdr:rowOff>
    </xdr:to>
    <xdr:sp macro="" textlink="">
      <xdr:nvSpPr>
        <xdr:cNvPr id="75" name="円/楕円 74"/>
        <xdr:cNvSpPr/>
      </xdr:nvSpPr>
      <xdr:spPr>
        <a:xfrm>
          <a:off x="4000500" y="522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61358</xdr:rowOff>
    </xdr:from>
    <xdr:ext cx="405111" cy="259045"/>
    <xdr:sp macro="" textlink="">
      <xdr:nvSpPr>
        <xdr:cNvPr id="76" name="n_1aveValue有形固定資産減価償却率"/>
        <xdr:cNvSpPr txBox="1"/>
      </xdr:nvSpPr>
      <xdr:spPr>
        <a:xfrm>
          <a:off x="3836043" y="5985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24</xdr:row>
      <xdr:rowOff>107586</xdr:rowOff>
    </xdr:from>
    <xdr:ext cx="405111" cy="259045"/>
    <xdr:sp macro="" textlink="">
      <xdr:nvSpPr>
        <xdr:cNvPr id="77" name="n_1mainValue有形固定資産減価償却率"/>
        <xdr:cNvSpPr txBox="1"/>
      </xdr:nvSpPr>
      <xdr:spPr>
        <a:xfrm>
          <a:off x="3836043" y="5003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8" name="正方形/長方形 7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9" name="正方形/長方形 7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0" name="正方形/長方形 7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1" name="正方形/長方形 8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2" name="正方形/長方形 8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3" name="正方形/長方形 8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4" name="テキスト ボックス 8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lang="ja-JP" altLang="ja-JP">
            <a:effectLst/>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5" name="正方形/長方形 8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6" name="正方形/長方形 8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7" name="正方形/長方形 8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88" name="テキスト ボックス 8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89" name="テキスト ボックス 8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0" name="テキスト ボックス 8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1" name="テキスト ボックス 9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17,427
16,924
3.97
6,408,858
6,400,079
8,529
4,144,498
8,117,227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19.3
103.5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110490</xdr:rowOff>
    </xdr:from>
    <xdr:to>
      <xdr:col>6</xdr:col>
      <xdr:colOff>510540</xdr:colOff>
      <xdr:row>41</xdr:row>
      <xdr:rowOff>762</xdr:rowOff>
    </xdr:to>
    <xdr:cxnSp macro="">
      <xdr:nvCxnSpPr>
        <xdr:cNvPr id="55" name="直線コネクタ 54"/>
        <xdr:cNvCxnSpPr/>
      </xdr:nvCxnSpPr>
      <xdr:spPr>
        <a:xfrm flipV="1">
          <a:off x="4634865" y="5768340"/>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4589</xdr:rowOff>
    </xdr:from>
    <xdr:ext cx="405111" cy="259045"/>
    <xdr:sp macro="" textlink="">
      <xdr:nvSpPr>
        <xdr:cNvPr id="56" name="【道路】&#10;有形固定資産減価償却率最小値テキスト"/>
        <xdr:cNvSpPr txBox="1"/>
      </xdr:nvSpPr>
      <xdr:spPr>
        <a:xfrm>
          <a:off x="4724400" y="703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762</xdr:rowOff>
    </xdr:from>
    <xdr:to>
      <xdr:col>6</xdr:col>
      <xdr:colOff>600075</xdr:colOff>
      <xdr:row>41</xdr:row>
      <xdr:rowOff>762</xdr:rowOff>
    </xdr:to>
    <xdr:cxnSp macro="">
      <xdr:nvCxnSpPr>
        <xdr:cNvPr id="57" name="直線コネクタ 56"/>
        <xdr:cNvCxnSpPr/>
      </xdr:nvCxnSpPr>
      <xdr:spPr>
        <a:xfrm>
          <a:off x="4546600" y="7030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57167</xdr:rowOff>
    </xdr:from>
    <xdr:ext cx="405111" cy="259045"/>
    <xdr:sp macro="" textlink="">
      <xdr:nvSpPr>
        <xdr:cNvPr id="58" name="【道路】&#10;有形固定資産減価償却率最大値テキスト"/>
        <xdr:cNvSpPr txBox="1"/>
      </xdr:nvSpPr>
      <xdr:spPr>
        <a:xfrm>
          <a:off x="47244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33</xdr:row>
      <xdr:rowOff>110490</xdr:rowOff>
    </xdr:from>
    <xdr:to>
      <xdr:col>6</xdr:col>
      <xdr:colOff>600075</xdr:colOff>
      <xdr:row>33</xdr:row>
      <xdr:rowOff>110490</xdr:rowOff>
    </xdr:to>
    <xdr:cxnSp macro="">
      <xdr:nvCxnSpPr>
        <xdr:cNvPr id="59" name="直線コネクタ 58"/>
        <xdr:cNvCxnSpPr/>
      </xdr:nvCxnSpPr>
      <xdr:spPr>
        <a:xfrm>
          <a:off x="4546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35</xdr:row>
      <xdr:rowOff>138701</xdr:rowOff>
    </xdr:from>
    <xdr:ext cx="405111" cy="259045"/>
    <xdr:sp macro="" textlink="">
      <xdr:nvSpPr>
        <xdr:cNvPr id="60" name="【道路】&#10;有形固定資産減価償却率平均値テキスト"/>
        <xdr:cNvSpPr txBox="1"/>
      </xdr:nvSpPr>
      <xdr:spPr>
        <a:xfrm>
          <a:off x="472440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160274</xdr:rowOff>
    </xdr:from>
    <xdr:to>
      <xdr:col>6</xdr:col>
      <xdr:colOff>561975</xdr:colOff>
      <xdr:row>36</xdr:row>
      <xdr:rowOff>90424</xdr:rowOff>
    </xdr:to>
    <xdr:sp macro="" textlink="">
      <xdr:nvSpPr>
        <xdr:cNvPr id="61" name="フローチャート : 判断 60"/>
        <xdr:cNvSpPr/>
      </xdr:nvSpPr>
      <xdr:spPr>
        <a:xfrm>
          <a:off x="4584700" y="616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144272</xdr:rowOff>
    </xdr:from>
    <xdr:to>
      <xdr:col>5</xdr:col>
      <xdr:colOff>409575</xdr:colOff>
      <xdr:row>37</xdr:row>
      <xdr:rowOff>74422</xdr:rowOff>
    </xdr:to>
    <xdr:sp macro="" textlink="">
      <xdr:nvSpPr>
        <xdr:cNvPr id="62" name="フローチャート : 判断 61"/>
        <xdr:cNvSpPr/>
      </xdr:nvSpPr>
      <xdr:spPr>
        <a:xfrm>
          <a:off x="3746500" y="631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151130</xdr:rowOff>
    </xdr:from>
    <xdr:to>
      <xdr:col>5</xdr:col>
      <xdr:colOff>409575</xdr:colOff>
      <xdr:row>35</xdr:row>
      <xdr:rowOff>81280</xdr:rowOff>
    </xdr:to>
    <xdr:sp macro="" textlink="">
      <xdr:nvSpPr>
        <xdr:cNvPr id="68" name="円/楕円 67"/>
        <xdr:cNvSpPr/>
      </xdr:nvSpPr>
      <xdr:spPr>
        <a:xfrm>
          <a:off x="3746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65549</xdr:rowOff>
    </xdr:from>
    <xdr:ext cx="405111" cy="259045"/>
    <xdr:sp macro="" textlink="">
      <xdr:nvSpPr>
        <xdr:cNvPr id="69" name="n_1aveValue【道路】&#10;有形固定資産減価償却率"/>
        <xdr:cNvSpPr txBox="1"/>
      </xdr:nvSpPr>
      <xdr:spPr>
        <a:xfrm>
          <a:off x="3582043" y="640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97807</xdr:rowOff>
    </xdr:from>
    <xdr:ext cx="405111" cy="259045"/>
    <xdr:sp macro="" textlink="">
      <xdr:nvSpPr>
        <xdr:cNvPr id="70" name="n_1mainValue【道路】&#10;有形固定資産減価償却率"/>
        <xdr:cNvSpPr txBox="1"/>
      </xdr:nvSpPr>
      <xdr:spPr>
        <a:xfrm>
          <a:off x="3582043"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4" name="テキスト ボックス 83"/>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6" name="テキスト ボックス 85"/>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88" name="テキスト ボックス 87"/>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0" name="テキスト ボックス 89"/>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2" name="テキスト ボックス 91"/>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4" name="テキスト ボックス 93"/>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6" name="直線コネクタ 95"/>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7" name="【道路】&#10;一人当たり延長最小値テキスト"/>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98" name="直線コネクタ 97"/>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99" name="【道路】&#10;一人当たり延長最大値テキスト"/>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0" name="直線コネクタ 99"/>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1" name="【道路】&#10;一人当たり延長平均値テキスト"/>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2" name="フローチャート : 判断 101"/>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3" name="フローチャート : 判断 102"/>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38522</xdr:rowOff>
    </xdr:from>
    <xdr:to>
      <xdr:col>14</xdr:col>
      <xdr:colOff>79375</xdr:colOff>
      <xdr:row>42</xdr:row>
      <xdr:rowOff>140122</xdr:rowOff>
    </xdr:to>
    <xdr:sp macro="" textlink="">
      <xdr:nvSpPr>
        <xdr:cNvPr id="109" name="円/楕円 108"/>
        <xdr:cNvSpPr/>
      </xdr:nvSpPr>
      <xdr:spPr>
        <a:xfrm>
          <a:off x="9588500" y="723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0" name="n_1aveValue【道路】&#10;一人当たり延長"/>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466802</xdr:colOff>
      <xdr:row>42</xdr:row>
      <xdr:rowOff>131249</xdr:rowOff>
    </xdr:from>
    <xdr:ext cx="469744" cy="259045"/>
    <xdr:sp macro="" textlink="">
      <xdr:nvSpPr>
        <xdr:cNvPr id="111" name="n_1mainValue【道路】&#10;一人当たり延長"/>
        <xdr:cNvSpPr txBox="1"/>
      </xdr:nvSpPr>
      <xdr:spPr>
        <a:xfrm>
          <a:off x="9391727" y="733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3" name="直線コネクタ 12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4" name="テキスト ボックス 12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5" name="直線コネクタ 12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6" name="テキスト ボックス 12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7" name="直線コネクタ 12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8" name="テキスト ボックス 12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9" name="直線コネクタ 12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0" name="テキスト ボックス 12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4" name="直線コネクタ 133"/>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5" name="【橋りょう・トンネル】&#10;有形固定資産減価償却率最小値テキスト"/>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6" name="直線コネクタ 135"/>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7" name="【橋りょう・トンネル】&#10;有形固定資産減価償却率最大値テキスト"/>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38" name="直線コネクタ 137"/>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39" name="【橋りょう・トンネル】&#10;有形固定資産減価償却率平均値テキスト"/>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0" name="フローチャート : 判断 139"/>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1" name="フローチャート : 判断 140"/>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45212</xdr:rowOff>
    </xdr:from>
    <xdr:to>
      <xdr:col>5</xdr:col>
      <xdr:colOff>409575</xdr:colOff>
      <xdr:row>62</xdr:row>
      <xdr:rowOff>146812</xdr:rowOff>
    </xdr:to>
    <xdr:sp macro="" textlink="">
      <xdr:nvSpPr>
        <xdr:cNvPr id="147" name="円/楕円 146"/>
        <xdr:cNvSpPr/>
      </xdr:nvSpPr>
      <xdr:spPr>
        <a:xfrm>
          <a:off x="3746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44467</xdr:rowOff>
    </xdr:from>
    <xdr:ext cx="405111" cy="259045"/>
    <xdr:sp macro="" textlink="">
      <xdr:nvSpPr>
        <xdr:cNvPr id="148" name="n_1aveValue【橋りょう・トンネル】&#10;有形固定資産減価償却率"/>
        <xdr:cNvSpPr txBox="1"/>
      </xdr:nvSpPr>
      <xdr:spPr>
        <a:xfrm>
          <a:off x="3582043"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137939</xdr:rowOff>
    </xdr:from>
    <xdr:ext cx="405111" cy="259045"/>
    <xdr:sp macro="" textlink="">
      <xdr:nvSpPr>
        <xdr:cNvPr id="149" name="n_1mainValue【橋りょう・トンネル】&#10;有形固定資産減価償却率"/>
        <xdr:cNvSpPr txBox="1"/>
      </xdr:nvSpPr>
      <xdr:spPr>
        <a:xfrm>
          <a:off x="3582043"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41846</xdr:rowOff>
    </xdr:from>
    <xdr:to>
      <xdr:col>15</xdr:col>
      <xdr:colOff>180340</xdr:colOff>
      <xdr:row>64</xdr:row>
      <xdr:rowOff>73792</xdr:rowOff>
    </xdr:to>
    <xdr:cxnSp macro="">
      <xdr:nvCxnSpPr>
        <xdr:cNvPr id="173" name="直線コネクタ 172"/>
        <xdr:cNvCxnSpPr/>
      </xdr:nvCxnSpPr>
      <xdr:spPr>
        <a:xfrm flipV="1">
          <a:off x="10476865" y="9471596"/>
          <a:ext cx="0" cy="1574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77619</xdr:rowOff>
    </xdr:from>
    <xdr:ext cx="469744" cy="259045"/>
    <xdr:sp macro="" textlink="">
      <xdr:nvSpPr>
        <xdr:cNvPr id="174" name="【橋りょう・トンネル】&#10;一人当たり有形固定資産（償却資産）額最小値テキスト"/>
        <xdr:cNvSpPr txBox="1"/>
      </xdr:nvSpPr>
      <xdr:spPr>
        <a:xfrm>
          <a:off x="10566400" y="1105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73792</xdr:rowOff>
    </xdr:from>
    <xdr:to>
      <xdr:col>15</xdr:col>
      <xdr:colOff>269875</xdr:colOff>
      <xdr:row>64</xdr:row>
      <xdr:rowOff>73792</xdr:rowOff>
    </xdr:to>
    <xdr:cxnSp macro="">
      <xdr:nvCxnSpPr>
        <xdr:cNvPr id="175" name="直線コネクタ 174"/>
        <xdr:cNvCxnSpPr/>
      </xdr:nvCxnSpPr>
      <xdr:spPr>
        <a:xfrm>
          <a:off x="10388600" y="1104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159973</xdr:rowOff>
    </xdr:from>
    <xdr:ext cx="599010" cy="259045"/>
    <xdr:sp macro="" textlink="">
      <xdr:nvSpPr>
        <xdr:cNvPr id="176" name="【橋りょう・トンネル】&#10;一人当たり有形固定資産（償却資産）額最大値テキスト"/>
        <xdr:cNvSpPr txBox="1"/>
      </xdr:nvSpPr>
      <xdr:spPr>
        <a:xfrm>
          <a:off x="10566400" y="924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55</xdr:row>
      <xdr:rowOff>41846</xdr:rowOff>
    </xdr:from>
    <xdr:to>
      <xdr:col>15</xdr:col>
      <xdr:colOff>269875</xdr:colOff>
      <xdr:row>55</xdr:row>
      <xdr:rowOff>41846</xdr:rowOff>
    </xdr:to>
    <xdr:cxnSp macro="">
      <xdr:nvCxnSpPr>
        <xdr:cNvPr id="177" name="直線コネクタ 176"/>
        <xdr:cNvCxnSpPr/>
      </xdr:nvCxnSpPr>
      <xdr:spPr>
        <a:xfrm>
          <a:off x="10388600" y="947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7635</xdr:rowOff>
    </xdr:from>
    <xdr:ext cx="599010" cy="259045"/>
    <xdr:sp macro="" textlink="">
      <xdr:nvSpPr>
        <xdr:cNvPr id="178" name="【橋りょう・トンネル】&#10;一人当たり有形固定資産（償却資産）額平均値テキスト"/>
        <xdr:cNvSpPr txBox="1"/>
      </xdr:nvSpPr>
      <xdr:spPr>
        <a:xfrm>
          <a:off x="10566400" y="10294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29208</xdr:rowOff>
    </xdr:from>
    <xdr:to>
      <xdr:col>15</xdr:col>
      <xdr:colOff>231775</xdr:colOff>
      <xdr:row>60</xdr:row>
      <xdr:rowOff>130808</xdr:rowOff>
    </xdr:to>
    <xdr:sp macro="" textlink="">
      <xdr:nvSpPr>
        <xdr:cNvPr id="179" name="フローチャート : 判断 178"/>
        <xdr:cNvSpPr/>
      </xdr:nvSpPr>
      <xdr:spPr>
        <a:xfrm>
          <a:off x="10426700" y="10316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74092</xdr:rowOff>
    </xdr:from>
    <xdr:to>
      <xdr:col>14</xdr:col>
      <xdr:colOff>79375</xdr:colOff>
      <xdr:row>60</xdr:row>
      <xdr:rowOff>4242</xdr:rowOff>
    </xdr:to>
    <xdr:sp macro="" textlink="">
      <xdr:nvSpPr>
        <xdr:cNvPr id="180" name="フローチャート : 判断 179"/>
        <xdr:cNvSpPr/>
      </xdr:nvSpPr>
      <xdr:spPr>
        <a:xfrm>
          <a:off x="9588500" y="1018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94249</xdr:rowOff>
    </xdr:from>
    <xdr:to>
      <xdr:col>14</xdr:col>
      <xdr:colOff>79375</xdr:colOff>
      <xdr:row>64</xdr:row>
      <xdr:rowOff>24399</xdr:rowOff>
    </xdr:to>
    <xdr:sp macro="" textlink="">
      <xdr:nvSpPr>
        <xdr:cNvPr id="186" name="円/楕円 185"/>
        <xdr:cNvSpPr/>
      </xdr:nvSpPr>
      <xdr:spPr>
        <a:xfrm>
          <a:off x="9588500" y="108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58</xdr:row>
      <xdr:rowOff>20769</xdr:rowOff>
    </xdr:from>
    <xdr:ext cx="599010" cy="259045"/>
    <xdr:sp macro="" textlink="">
      <xdr:nvSpPr>
        <xdr:cNvPr id="187" name="n_1aveValue【橋りょう・トンネル】&#10;一人当たり有形固定資産（償却資産）額"/>
        <xdr:cNvSpPr txBox="1"/>
      </xdr:nvSpPr>
      <xdr:spPr>
        <a:xfrm>
          <a:off x="9327094" y="9964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15526</xdr:rowOff>
    </xdr:from>
    <xdr:ext cx="534377" cy="259045"/>
    <xdr:sp macro="" textlink="">
      <xdr:nvSpPr>
        <xdr:cNvPr id="188" name="n_1mainValue【橋りょう・トンネル】&#10;一人当たり有形固定資産（償却資産）額"/>
        <xdr:cNvSpPr txBox="1"/>
      </xdr:nvSpPr>
      <xdr:spPr>
        <a:xfrm>
          <a:off x="9359411" y="109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199" name="直線コネクタ 19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0" name="テキスト ボックス 19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1" name="直線コネクタ 20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2" name="テキスト ボックス 20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3" name="直線コネクタ 20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4" name="テキスト ボックス 20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5" name="直線コネクタ 20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6" name="テキスト ボックス 20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7" name="直線コネクタ 20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8" name="テキスト ボックス 20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9" name="直線コネクタ 20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0" name="テキスト ボックス 20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4" name="直線コネクタ 213"/>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5" name="【公営住宅】&#10;有形固定資産減価償却率最小値テキスト"/>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16" name="直線コネクタ 215"/>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17" name="【公営住宅】&#10;有形固定資産減価償却率最大値テキスト"/>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18" name="直線コネクタ 217"/>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19" name="【公営住宅】&#10;有形固定資産減価償却率平均値テキスト"/>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0" name="フローチャート : 判断 219"/>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1" name="フローチャート : 判断 220"/>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77</xdr:row>
      <xdr:rowOff>28121</xdr:rowOff>
    </xdr:from>
    <xdr:to>
      <xdr:col>5</xdr:col>
      <xdr:colOff>409575</xdr:colOff>
      <xdr:row>77</xdr:row>
      <xdr:rowOff>129721</xdr:rowOff>
    </xdr:to>
    <xdr:sp macro="" textlink="">
      <xdr:nvSpPr>
        <xdr:cNvPr id="227" name="円/楕円 226"/>
        <xdr:cNvSpPr/>
      </xdr:nvSpPr>
      <xdr:spPr>
        <a:xfrm>
          <a:off x="3746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99621</xdr:rowOff>
    </xdr:from>
    <xdr:ext cx="405111" cy="259045"/>
    <xdr:sp macro="" textlink="">
      <xdr:nvSpPr>
        <xdr:cNvPr id="228" name="n_1aveValue【公営住宅】&#10;有形固定資産減価償却率"/>
        <xdr:cNvSpPr txBox="1"/>
      </xdr:nvSpPr>
      <xdr:spPr>
        <a:xfrm>
          <a:off x="3582043" y="1381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111202</xdr:colOff>
      <xdr:row>75</xdr:row>
      <xdr:rowOff>146248</xdr:rowOff>
    </xdr:from>
    <xdr:ext cx="469744" cy="259045"/>
    <xdr:sp macro="" textlink="">
      <xdr:nvSpPr>
        <xdr:cNvPr id="229" name="n_1mainValue【公営住宅】&#10;有形固定資産減価償却率"/>
        <xdr:cNvSpPr txBox="1"/>
      </xdr:nvSpPr>
      <xdr:spPr>
        <a:xfrm>
          <a:off x="3549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1" name="直線コネクタ 250"/>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2" name="【公営住宅】&#10;一人当たり面積最小値テキスト"/>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3" name="直線コネクタ 252"/>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4" name="【公営住宅】&#10;一人当たり面積最大値テキスト"/>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5" name="直線コネクタ 254"/>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56" name="【公営住宅】&#10;一人当たり面積平均値テキスト"/>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57" name="フローチャート : 判断 256"/>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58" name="フローチャート : 判断 257"/>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110286</xdr:rowOff>
    </xdr:from>
    <xdr:to>
      <xdr:col>14</xdr:col>
      <xdr:colOff>79375</xdr:colOff>
      <xdr:row>86</xdr:row>
      <xdr:rowOff>40436</xdr:rowOff>
    </xdr:to>
    <xdr:sp macro="" textlink="">
      <xdr:nvSpPr>
        <xdr:cNvPr id="264" name="円/楕円 263"/>
        <xdr:cNvSpPr/>
      </xdr:nvSpPr>
      <xdr:spPr>
        <a:xfrm>
          <a:off x="9588500" y="1468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15815</xdr:rowOff>
    </xdr:from>
    <xdr:ext cx="469744" cy="259045"/>
    <xdr:sp macro="" textlink="">
      <xdr:nvSpPr>
        <xdr:cNvPr id="265" name="n_1aveValue【公営住宅】&#10;一人当たり面積"/>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31563</xdr:rowOff>
    </xdr:from>
    <xdr:ext cx="469744" cy="259045"/>
    <xdr:sp macro="" textlink="">
      <xdr:nvSpPr>
        <xdr:cNvPr id="266" name="n_1mainValue【公営住宅】&#10;一人当たり面積"/>
        <xdr:cNvSpPr txBox="1"/>
      </xdr:nvSpPr>
      <xdr:spPr>
        <a:xfrm>
          <a:off x="9391727" y="1477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3" name="直線コネクタ 29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4" name="テキスト ボックス 29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5" name="直線コネクタ 29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6" name="テキスト ボックス 29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7" name="直線コネクタ 29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98" name="テキスト ボックス 29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99" name="直線コネクタ 29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0" name="テキスト ボックス 29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1" name="直線コネクタ 30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2" name="テキスト ボックス 30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3" name="直線コネクタ 30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4" name="テキスト ボックス 30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5" name="直線コネクタ 30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6" name="テキスト ボックス 30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08" name="直線コネクタ 307"/>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09" name="【認定こども園・幼稚園・保育所】&#10;有形固定資産減価償却率最小値テキスト"/>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0" name="直線コネクタ 309"/>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1" name="【認定こども園・幼稚園・保育所】&#10;有形固定資産減価償却率最大値テキスト"/>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2" name="直線コネクタ 311"/>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3" name="【認定こども園・幼稚園・保育所】&#10;有形固定資産減価償却率平均値テキスト"/>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4" name="フローチャート : 判断 313"/>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15" name="フローチャート : 判断 314"/>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6" name="テキスト ボックス 3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7" name="テキスト ボックス 3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8" name="テキスト ボックス 3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9" name="テキスト ボックス 3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0" name="テキスト ボックス 3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58057</xdr:rowOff>
    </xdr:from>
    <xdr:to>
      <xdr:col>22</xdr:col>
      <xdr:colOff>415925</xdr:colOff>
      <xdr:row>35</xdr:row>
      <xdr:rowOff>159657</xdr:rowOff>
    </xdr:to>
    <xdr:sp macro="" textlink="">
      <xdr:nvSpPr>
        <xdr:cNvPr id="321" name="円/楕円 320"/>
        <xdr:cNvSpPr/>
      </xdr:nvSpPr>
      <xdr:spPr>
        <a:xfrm>
          <a:off x="15430500" y="60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69141</xdr:rowOff>
    </xdr:from>
    <xdr:ext cx="405111" cy="259045"/>
    <xdr:sp macro="" textlink="">
      <xdr:nvSpPr>
        <xdr:cNvPr id="322" name="n_1aveValue【認定こども園・幼稚園・保育所】&#10;有形固定資産減価償却率"/>
        <xdr:cNvSpPr txBox="1"/>
      </xdr:nvSpPr>
      <xdr:spPr>
        <a:xfrm>
          <a:off x="15266043"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34</xdr:row>
      <xdr:rowOff>4734</xdr:rowOff>
    </xdr:from>
    <xdr:ext cx="405111" cy="259045"/>
    <xdr:sp macro="" textlink="">
      <xdr:nvSpPr>
        <xdr:cNvPr id="323" name="n_1mainValue【認定こども園・幼稚園・保育所】&#10;有形固定資産減価償却率"/>
        <xdr:cNvSpPr txBox="1"/>
      </xdr:nvSpPr>
      <xdr:spPr>
        <a:xfrm>
          <a:off x="15266043" y="583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4" name="正方形/長方形 3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5" name="正方形/長方形 3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6" name="正方形/長方形 3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7" name="正方形/長方形 3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8" name="正方形/長方形 3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9" name="正方形/長方形 3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0" name="正方形/長方形 3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1" name="正方形/長方形 3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2" name="テキスト ボックス 3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3" name="直線コネクタ 3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4" name="直線コネクタ 3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5" name="テキスト ボックス 33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36" name="直線コネクタ 3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37" name="テキスト ボックス 33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38" name="直線コネクタ 3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39" name="テキスト ボックス 33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0" name="直線コネクタ 3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1" name="テキスト ボックス 34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2" name="直線コネクタ 3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3" name="テキスト ボックス 34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47" name="直線コネクタ 346"/>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48" name="【認定こども園・幼稚園・保育所】&#10;一人当たり面積最小値テキスト"/>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49" name="直線コネクタ 348"/>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50" name="【認定こども園・幼稚園・保育所】&#10;一人当たり面積最大値テキスト"/>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51" name="直線コネクタ 350"/>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52" name="【認定こども園・幼稚園・保育所】&#10;一人当たり面積平均値テキスト"/>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53" name="フローチャート : 判断 352"/>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4" name="フローチャート : 判断 353"/>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34</xdr:row>
      <xdr:rowOff>120650</xdr:rowOff>
    </xdr:from>
    <xdr:to>
      <xdr:col>31</xdr:col>
      <xdr:colOff>85725</xdr:colOff>
      <xdr:row>35</xdr:row>
      <xdr:rowOff>50800</xdr:rowOff>
    </xdr:to>
    <xdr:sp macro="" textlink="">
      <xdr:nvSpPr>
        <xdr:cNvPr id="360" name="円/楕円 359"/>
        <xdr:cNvSpPr/>
      </xdr:nvSpPr>
      <xdr:spPr>
        <a:xfrm>
          <a:off x="21272500" y="594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37</xdr:row>
      <xdr:rowOff>76217</xdr:rowOff>
    </xdr:from>
    <xdr:ext cx="469744" cy="259045"/>
    <xdr:sp macro="" textlink="">
      <xdr:nvSpPr>
        <xdr:cNvPr id="361" name="n_1aveValue【認定こども園・幼稚園・保育所】&#10;一人当たり面積"/>
        <xdr:cNvSpPr txBox="1"/>
      </xdr:nvSpPr>
      <xdr:spPr>
        <a:xfrm>
          <a:off x="21075727" y="641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33</xdr:row>
      <xdr:rowOff>67327</xdr:rowOff>
    </xdr:from>
    <xdr:ext cx="469744" cy="259045"/>
    <xdr:sp macro="" textlink="">
      <xdr:nvSpPr>
        <xdr:cNvPr id="362" name="n_1mainValue【認定こども園・幼稚園・保育所】&#10;一人当たり面積"/>
        <xdr:cNvSpPr txBox="1"/>
      </xdr:nvSpPr>
      <xdr:spPr>
        <a:xfrm>
          <a:off x="21075727" y="57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0.325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3" name="テキスト ボックス 37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4" name="直線コネクタ 373"/>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5" name="テキスト ボックス 374"/>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6" name="直線コネクタ 375"/>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7" name="テキスト ボックス 376"/>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8" name="直線コネクタ 377"/>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9" name="テキスト ボックス 378"/>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0" name="直線コネクタ 379"/>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1" name="テキスト ボックス 380"/>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2" name="直線コネクタ 38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3" name="テキスト ボックス 38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5" name="直線コネクタ 384"/>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86" name="【学校施設】&#10;有形固定資産減価償却率最小値テキスト"/>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87" name="直線コネクタ 386"/>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88" name="【学校施設】&#10;有形固定資産減価償却率最大値テキスト"/>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89" name="直線コネクタ 388"/>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90" name="【学校施設】&#10;有形固定資産減価償却率平均値テキスト"/>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91" name="フローチャート : 判断 390"/>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92" name="フローチャート : 判断 391"/>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3" name="テキスト ボックス 39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4" name="テキスト ボックス 39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5" name="テキスト ボックス 39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6" name="テキスト ボックス 39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7" name="テキスト ボックス 39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63500</xdr:rowOff>
    </xdr:from>
    <xdr:to>
      <xdr:col>22</xdr:col>
      <xdr:colOff>415925</xdr:colOff>
      <xdr:row>57</xdr:row>
      <xdr:rowOff>165100</xdr:rowOff>
    </xdr:to>
    <xdr:sp macro="" textlink="">
      <xdr:nvSpPr>
        <xdr:cNvPr id="398" name="円/楕円 397"/>
        <xdr:cNvSpPr/>
      </xdr:nvSpPr>
      <xdr:spPr>
        <a:xfrm>
          <a:off x="15430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399" name="n_1aveValue【学校施設】&#10;有形固定資産減価償却率"/>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10177</xdr:rowOff>
    </xdr:from>
    <xdr:ext cx="405111" cy="259045"/>
    <xdr:sp macro="" textlink="">
      <xdr:nvSpPr>
        <xdr:cNvPr id="400" name="n_1mainValue【学校施設】&#10;有形固定資産減価償却率"/>
        <xdr:cNvSpPr txBox="1"/>
      </xdr:nvSpPr>
      <xdr:spPr>
        <a:xfrm>
          <a:off x="15266043"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1" name="正方形/長方形 4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2" name="正方形/長方形 4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3" name="正方形/長方形 4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4" name="正方形/長方形 4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5" name="正方形/長方形 4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6" name="正方形/長方形 4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7" name="正方形/長方形 4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8" name="正方形/長方形 4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9" name="テキスト ボックス 4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0" name="直線コネクタ 4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1" name="テキスト ボックス 4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2" name="直線コネクタ 41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3" name="テキスト ボックス 41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4" name="直線コネクタ 41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5" name="テキスト ボックス 41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6" name="直線コネクタ 41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7" name="テキスト ボックス 41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8" name="直線コネクタ 41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19" name="テキスト ボックス 41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0" name="直線コネクタ 41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1" name="テキスト ボックス 420"/>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2" name="直線コネクタ 42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3" name="テキスト ボックス 422"/>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4" name="直線コネクタ 42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5" name="テキスト ボックス 42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27" name="直線コネクタ 426"/>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28" name="【学校施設】&#10;一人当たり面積最小値テキスト"/>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29" name="直線コネクタ 428"/>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0" name="【学校施設】&#10;一人当たり面積最大値テキスト"/>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1" name="直線コネクタ 430"/>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32" name="【学校施設】&#10;一人当たり面積平均値テキスト"/>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33" name="フローチャート : 判断 432"/>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34" name="フローチャート : 判断 433"/>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5" name="テキスト ボックス 43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6" name="テキスト ボックス 43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7" name="テキスト ボックス 43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8" name="テキスト ボックス 43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9" name="テキスト ボックス 43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64</xdr:row>
      <xdr:rowOff>62412</xdr:rowOff>
    </xdr:from>
    <xdr:to>
      <xdr:col>31</xdr:col>
      <xdr:colOff>85725</xdr:colOff>
      <xdr:row>64</xdr:row>
      <xdr:rowOff>164012</xdr:rowOff>
    </xdr:to>
    <xdr:sp macro="" textlink="">
      <xdr:nvSpPr>
        <xdr:cNvPr id="440" name="円/楕円 439"/>
        <xdr:cNvSpPr/>
      </xdr:nvSpPr>
      <xdr:spPr>
        <a:xfrm>
          <a:off x="21272500" y="1103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93997</xdr:rowOff>
    </xdr:from>
    <xdr:ext cx="469744" cy="259045"/>
    <xdr:sp macro="" textlink="">
      <xdr:nvSpPr>
        <xdr:cNvPr id="441" name="n_1aveValue【学校施設】&#10;一人当たり面積"/>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155139</xdr:rowOff>
    </xdr:from>
    <xdr:ext cx="469744" cy="259045"/>
    <xdr:sp macro="" textlink="">
      <xdr:nvSpPr>
        <xdr:cNvPr id="442" name="n_1mainValue【学校施設】&#10;一人当たり面積"/>
        <xdr:cNvSpPr txBox="1"/>
      </xdr:nvSpPr>
      <xdr:spPr>
        <a:xfrm>
          <a:off x="21075727" y="11127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0" name="正方形/長方形 449"/>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1" name="正方形/長方形 4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2" name="正方形/長方形 4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3" name="正方形/長方形 4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4" name="正方形/長方形 4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5" name="正方形/長方形 4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6" name="正方形/長方形 4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7" name="正方形/長方形 4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8" name="正方形/長方形 457"/>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9" name="正方形/長方形 4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0" name="正方形/長方形 4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1" name="正方形/長方形 4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2" name="正方形/長方形 4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3" name="正方形/長方形 4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4" name="正方形/長方形 4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5" name="正方形/長方形 4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6" name="正方形/長方形 4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7" name="テキスト ボックス 4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8" name="直線コネクタ 4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9" name="テキスト ボックス 46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70" name="直線コネクタ 46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71" name="テキスト ボックス 47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72" name="直線コネクタ 47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73" name="テキスト ボックス 47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74" name="直線コネクタ 47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75" name="テキスト ボックス 47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76" name="直線コネクタ 47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77" name="テキスト ボックス 47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481" name="直線コネクタ 480"/>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482" name="【公民館】&#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483" name="直線コネクタ 482"/>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484" name="【公民館】&#10;有形固定資産減価償却率最大値テキスト"/>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485" name="直線コネクタ 484"/>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486" name="【公民館】&#10;有形固定資産減価償却率平均値テキスト"/>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487" name="フローチャート : 判断 486"/>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488" name="フローチャート : 判断 487"/>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9" name="テキスト ボックス 4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0" name="テキスト ボックス 4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1" name="テキスト ボックス 4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2" name="テキスト ボックス 4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3" name="テキスト ボックス 4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61976</xdr:rowOff>
    </xdr:from>
    <xdr:to>
      <xdr:col>22</xdr:col>
      <xdr:colOff>415925</xdr:colOff>
      <xdr:row>104</xdr:row>
      <xdr:rowOff>163576</xdr:rowOff>
    </xdr:to>
    <xdr:sp macro="" textlink="">
      <xdr:nvSpPr>
        <xdr:cNvPr id="494" name="円/楕円 493"/>
        <xdr:cNvSpPr/>
      </xdr:nvSpPr>
      <xdr:spPr>
        <a:xfrm>
          <a:off x="15430500" y="1789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150385</xdr:rowOff>
    </xdr:from>
    <xdr:ext cx="405111" cy="259045"/>
    <xdr:sp macro="" textlink="">
      <xdr:nvSpPr>
        <xdr:cNvPr id="495" name="n_1aveValue【公民館】&#10;有形固定資産減価償却率"/>
        <xdr:cNvSpPr txBox="1"/>
      </xdr:nvSpPr>
      <xdr:spPr>
        <a:xfrm>
          <a:off x="15266043"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154703</xdr:rowOff>
    </xdr:from>
    <xdr:ext cx="405111" cy="259045"/>
    <xdr:sp macro="" textlink="">
      <xdr:nvSpPr>
        <xdr:cNvPr id="496" name="n_1mainValue【公民館】&#10;有形固定資産減価償却率"/>
        <xdr:cNvSpPr txBox="1"/>
      </xdr:nvSpPr>
      <xdr:spPr>
        <a:xfrm>
          <a:off x="15266043" y="1798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07" name="直線コネクタ 5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08" name="テキスト ボックス 5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09" name="直線コネクタ 5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10" name="テキスト ボックス 5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11" name="直線コネクタ 5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12" name="テキスト ボックス 5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13" name="直線コネクタ 5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14" name="テキスト ボックス 5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15" name="直線コネクタ 5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16" name="テキスト ボックス 5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17" name="直線コネクタ 5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18" name="テキスト ボックス 5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9" name="直線コネクタ 5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0" name="テキスト ボックス 5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22" name="直線コネクタ 521"/>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23" name="【公民館】&#10;一人当たり面積最小値テキスト"/>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24" name="直線コネクタ 523"/>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25" name="【公民館】&#10;一人当たり面積最大値テキスト"/>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26" name="直線コネクタ 525"/>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27" name="【公民館】&#10;一人当たり面積平均値テキスト"/>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28" name="フローチャート : 判断 527"/>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29" name="フローチャート : 判断 528"/>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53158</xdr:rowOff>
    </xdr:from>
    <xdr:to>
      <xdr:col>31</xdr:col>
      <xdr:colOff>85725</xdr:colOff>
      <xdr:row>107</xdr:row>
      <xdr:rowOff>154758</xdr:rowOff>
    </xdr:to>
    <xdr:sp macro="" textlink="">
      <xdr:nvSpPr>
        <xdr:cNvPr id="535" name="円/楕円 534"/>
        <xdr:cNvSpPr/>
      </xdr:nvSpPr>
      <xdr:spPr>
        <a:xfrm>
          <a:off x="21272500" y="1839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19429</xdr:rowOff>
    </xdr:from>
    <xdr:ext cx="469744" cy="259045"/>
    <xdr:sp macro="" textlink="">
      <xdr:nvSpPr>
        <xdr:cNvPr id="536" name="n_1aveValue【公民館】&#10;一人当たり面積"/>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145885</xdr:rowOff>
    </xdr:from>
    <xdr:ext cx="469744" cy="259045"/>
    <xdr:sp macro="" textlink="">
      <xdr:nvSpPr>
        <xdr:cNvPr id="537" name="n_1mainValue【公民館】&#10;一人当たり面積"/>
        <xdr:cNvSpPr txBox="1"/>
      </xdr:nvSpPr>
      <xdr:spPr>
        <a:xfrm>
          <a:off x="21075727" y="18491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8" name="正方形/長方形 5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9" name="正方形/長方形 5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0" name="テキスト ボックス 5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j-ea"/>
              <a:ea typeface="+mj-ea"/>
              <a:cs typeface="+mn-cs"/>
            </a:rPr>
            <a:t>本町の公共施設は、昭和</a:t>
          </a:r>
          <a:r>
            <a:rPr kumimoji="1" lang="en-US" altLang="ja-JP" sz="1100">
              <a:solidFill>
                <a:schemeClr val="dk1"/>
              </a:solidFill>
              <a:effectLst/>
              <a:latin typeface="+mj-ea"/>
              <a:ea typeface="+mj-ea"/>
              <a:cs typeface="+mn-cs"/>
            </a:rPr>
            <a:t>46</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1971</a:t>
          </a:r>
          <a:r>
            <a:rPr kumimoji="1" lang="ja-JP" altLang="ja-JP" sz="1100">
              <a:solidFill>
                <a:schemeClr val="dk1"/>
              </a:solidFill>
              <a:effectLst/>
              <a:latin typeface="+mj-ea"/>
              <a:ea typeface="+mj-ea"/>
              <a:cs typeface="+mn-cs"/>
            </a:rPr>
            <a:t>）年ごろから昭和</a:t>
          </a:r>
          <a:r>
            <a:rPr kumimoji="1" lang="en-US" altLang="ja-JP" sz="1100">
              <a:solidFill>
                <a:schemeClr val="dk1"/>
              </a:solidFill>
              <a:effectLst/>
              <a:latin typeface="+mj-ea"/>
              <a:ea typeface="+mj-ea"/>
              <a:cs typeface="+mn-cs"/>
            </a:rPr>
            <a:t>60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1985</a:t>
          </a:r>
          <a:r>
            <a:rPr kumimoji="1" lang="ja-JP" altLang="ja-JP" sz="1100">
              <a:solidFill>
                <a:schemeClr val="dk1"/>
              </a:solidFill>
              <a:effectLst/>
              <a:latin typeface="+mj-ea"/>
              <a:ea typeface="+mj-ea"/>
              <a:cs typeface="+mn-cs"/>
            </a:rPr>
            <a:t>）年ごろに整備が集中していたため、その結果、昭和</a:t>
          </a:r>
          <a:r>
            <a:rPr kumimoji="1" lang="en-US" altLang="ja-JP" sz="1100">
              <a:solidFill>
                <a:schemeClr val="dk1"/>
              </a:solidFill>
              <a:effectLst/>
              <a:latin typeface="+mj-ea"/>
              <a:ea typeface="+mj-ea"/>
              <a:cs typeface="+mn-cs"/>
            </a:rPr>
            <a:t>61</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1986</a:t>
          </a:r>
          <a:r>
            <a:rPr kumimoji="1" lang="ja-JP" altLang="ja-JP" sz="1100">
              <a:solidFill>
                <a:schemeClr val="dk1"/>
              </a:solidFill>
              <a:effectLst/>
              <a:latin typeface="+mj-ea"/>
              <a:ea typeface="+mj-ea"/>
              <a:cs typeface="+mn-cs"/>
            </a:rPr>
            <a:t>）年以前に建てられた築</a:t>
          </a:r>
          <a:r>
            <a:rPr kumimoji="1" lang="en-US" altLang="ja-JP" sz="1100">
              <a:solidFill>
                <a:schemeClr val="dk1"/>
              </a:solidFill>
              <a:effectLst/>
              <a:latin typeface="+mj-ea"/>
              <a:ea typeface="+mj-ea"/>
              <a:cs typeface="+mn-cs"/>
            </a:rPr>
            <a:t>30</a:t>
          </a:r>
          <a:r>
            <a:rPr kumimoji="1" lang="ja-JP" altLang="ja-JP" sz="1100">
              <a:solidFill>
                <a:schemeClr val="dk1"/>
              </a:solidFill>
              <a:effectLst/>
              <a:latin typeface="+mj-ea"/>
              <a:ea typeface="+mj-ea"/>
              <a:cs typeface="+mn-cs"/>
            </a:rPr>
            <a:t>年以上の建築物は</a:t>
          </a:r>
          <a:r>
            <a:rPr kumimoji="1" lang="en-US" altLang="ja-JP" sz="1100">
              <a:solidFill>
                <a:schemeClr val="dk1"/>
              </a:solidFill>
              <a:effectLst/>
              <a:latin typeface="+mj-ea"/>
              <a:ea typeface="+mj-ea"/>
              <a:cs typeface="+mn-cs"/>
            </a:rPr>
            <a:t>60.6</a:t>
          </a:r>
          <a:r>
            <a:rPr kumimoji="1" lang="ja-JP" altLang="ja-JP" sz="1100">
              <a:solidFill>
                <a:schemeClr val="dk1"/>
              </a:solidFill>
              <a:effectLst/>
              <a:latin typeface="+mj-ea"/>
              <a:ea typeface="+mj-ea"/>
              <a:cs typeface="+mn-cs"/>
            </a:rPr>
            <a:t>％に上り、 有形固定資産減価償却率が類似団体と比べて高い傾向となっています。</a:t>
          </a:r>
          <a:endParaRPr lang="ja-JP" altLang="ja-JP" sz="1400">
            <a:effectLst/>
            <a:latin typeface="+mj-ea"/>
            <a:ea typeface="+mj-ea"/>
          </a:endParaRPr>
        </a:p>
        <a:p>
          <a:r>
            <a:rPr kumimoji="1" lang="ja-JP" altLang="ja-JP" sz="1100">
              <a:solidFill>
                <a:schemeClr val="dk1"/>
              </a:solidFill>
              <a:effectLst/>
              <a:latin typeface="+mj-ea"/>
              <a:ea typeface="+mj-ea"/>
              <a:cs typeface="+mn-cs"/>
            </a:rPr>
            <a:t>　特に、公営住宅については、築</a:t>
          </a:r>
          <a:r>
            <a:rPr kumimoji="1" lang="en-US" altLang="ja-JP" sz="1100">
              <a:solidFill>
                <a:schemeClr val="dk1"/>
              </a:solidFill>
              <a:effectLst/>
              <a:latin typeface="+mj-ea"/>
              <a:ea typeface="+mj-ea"/>
              <a:cs typeface="+mn-cs"/>
            </a:rPr>
            <a:t>60</a:t>
          </a:r>
          <a:r>
            <a:rPr kumimoji="1" lang="ja-JP" altLang="ja-JP" sz="1100">
              <a:solidFill>
                <a:schemeClr val="dk1"/>
              </a:solidFill>
              <a:effectLst/>
              <a:latin typeface="+mj-ea"/>
              <a:ea typeface="+mj-ea"/>
              <a:cs typeface="+mn-cs"/>
            </a:rPr>
            <a:t>年を超えており、有形固定資産減価償却率が</a:t>
          </a:r>
          <a:r>
            <a:rPr kumimoji="1" lang="en-US" altLang="ja-JP" sz="1100">
              <a:solidFill>
                <a:schemeClr val="dk1"/>
              </a:solidFill>
              <a:effectLst/>
              <a:latin typeface="+mj-ea"/>
              <a:ea typeface="+mj-ea"/>
              <a:cs typeface="+mn-cs"/>
            </a:rPr>
            <a:t>100</a:t>
          </a:r>
          <a:r>
            <a:rPr kumimoji="1" lang="ja-JP" altLang="ja-JP" sz="1100">
              <a:solidFill>
                <a:schemeClr val="dk1"/>
              </a:solidFill>
              <a:effectLst/>
              <a:latin typeface="+mj-ea"/>
              <a:ea typeface="+mj-ea"/>
              <a:cs typeface="+mn-cs"/>
            </a:rPr>
            <a:t>％となっています。返還があり次第、解体する予定としていますが、居住している住宅については、今後、耐震性能も含めた現況調査を実施する予定としています。また、認定こども園・幼稚園・保育所においても、</a:t>
          </a:r>
          <a:r>
            <a:rPr kumimoji="1" lang="en-US" altLang="ja-JP" sz="1100">
              <a:solidFill>
                <a:schemeClr val="dk1"/>
              </a:solidFill>
              <a:effectLst/>
              <a:latin typeface="+mj-ea"/>
              <a:ea typeface="+mj-ea"/>
              <a:cs typeface="+mn-cs"/>
            </a:rPr>
            <a:t>72.5</a:t>
          </a:r>
          <a:r>
            <a:rPr kumimoji="1" lang="ja-JP" altLang="ja-JP" sz="1100">
              <a:solidFill>
                <a:schemeClr val="dk1"/>
              </a:solidFill>
              <a:effectLst/>
              <a:latin typeface="+mj-ea"/>
              <a:ea typeface="+mj-ea"/>
              <a:cs typeface="+mn-cs"/>
            </a:rPr>
            <a:t>％と高水準となっています。これは、町内</a:t>
          </a:r>
          <a:r>
            <a:rPr kumimoji="1" lang="en-US" altLang="ja-JP" sz="1100">
              <a:solidFill>
                <a:schemeClr val="dk1"/>
              </a:solidFill>
              <a:effectLst/>
              <a:latin typeface="+mj-ea"/>
              <a:ea typeface="+mj-ea"/>
              <a:cs typeface="+mn-cs"/>
            </a:rPr>
            <a:t>4</a:t>
          </a:r>
          <a:r>
            <a:rPr kumimoji="1" lang="ja-JP" altLang="ja-JP" sz="1100">
              <a:solidFill>
                <a:schemeClr val="dk1"/>
              </a:solidFill>
              <a:effectLst/>
              <a:latin typeface="+mj-ea"/>
              <a:ea typeface="+mj-ea"/>
              <a:cs typeface="+mn-cs"/>
            </a:rPr>
            <a:t>施設ある幼稚園・保育所のうち、</a:t>
          </a:r>
          <a:r>
            <a:rPr kumimoji="1" lang="en-US" altLang="ja-JP" sz="1100">
              <a:solidFill>
                <a:schemeClr val="dk1"/>
              </a:solidFill>
              <a:effectLst/>
              <a:latin typeface="+mj-ea"/>
              <a:ea typeface="+mj-ea"/>
              <a:cs typeface="+mn-cs"/>
            </a:rPr>
            <a:t>3</a:t>
          </a:r>
          <a:r>
            <a:rPr kumimoji="1" lang="ja-JP" altLang="ja-JP" sz="1100">
              <a:solidFill>
                <a:schemeClr val="dk1"/>
              </a:solidFill>
              <a:effectLst/>
              <a:latin typeface="+mj-ea"/>
              <a:ea typeface="+mj-ea"/>
              <a:cs typeface="+mn-cs"/>
            </a:rPr>
            <a:t>施設が昭和</a:t>
          </a:r>
          <a:r>
            <a:rPr kumimoji="1" lang="en-US" altLang="ja-JP" sz="1100">
              <a:solidFill>
                <a:schemeClr val="dk1"/>
              </a:solidFill>
              <a:effectLst/>
              <a:latin typeface="+mj-ea"/>
              <a:ea typeface="+mj-ea"/>
              <a:cs typeface="+mn-cs"/>
            </a:rPr>
            <a:t>51</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52</a:t>
          </a:r>
          <a:r>
            <a:rPr kumimoji="1" lang="ja-JP" altLang="ja-JP" sz="1100">
              <a:solidFill>
                <a:schemeClr val="dk1"/>
              </a:solidFill>
              <a:effectLst/>
              <a:latin typeface="+mj-ea"/>
              <a:ea typeface="+mj-ea"/>
              <a:cs typeface="+mn-cs"/>
            </a:rPr>
            <a:t>年に建てられ築</a:t>
          </a:r>
          <a:r>
            <a:rPr kumimoji="1" lang="en-US" altLang="ja-JP" sz="1100">
              <a:solidFill>
                <a:schemeClr val="dk1"/>
              </a:solidFill>
              <a:effectLst/>
              <a:latin typeface="+mj-ea"/>
              <a:ea typeface="+mj-ea"/>
              <a:cs typeface="+mn-cs"/>
            </a:rPr>
            <a:t>40</a:t>
          </a:r>
          <a:r>
            <a:rPr kumimoji="1" lang="ja-JP" altLang="ja-JP" sz="1100">
              <a:solidFill>
                <a:schemeClr val="dk1"/>
              </a:solidFill>
              <a:effectLst/>
              <a:latin typeface="+mj-ea"/>
              <a:ea typeface="+mj-ea"/>
              <a:cs typeface="+mn-cs"/>
            </a:rPr>
            <a:t>年を経過していることによるものであります。今後は、計画的な修繕及び更新を行い、安全性の確保に努めるとともに、保育所、幼稚園については、</a:t>
          </a:r>
          <a:r>
            <a:rPr kumimoji="1" lang="en-US" altLang="ja-JP"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忠岡町幼保一体化推進基本計画</a:t>
          </a:r>
          <a:r>
            <a:rPr kumimoji="1" lang="en-US" altLang="ja-JP" sz="1100">
              <a:solidFill>
                <a:schemeClr val="dk1"/>
              </a:solidFill>
              <a:effectLst/>
              <a:latin typeface="+mj-ea"/>
              <a:ea typeface="+mj-ea"/>
              <a:cs typeface="+mn-cs"/>
            </a:rPr>
            <a:t>』</a:t>
          </a:r>
          <a:r>
            <a:rPr kumimoji="1" lang="ja-JP" altLang="ja-JP" sz="1100">
              <a:solidFill>
                <a:schemeClr val="dk1"/>
              </a:solidFill>
              <a:effectLst/>
              <a:latin typeface="+mj-ea"/>
              <a:ea typeface="+mj-ea"/>
              <a:cs typeface="+mn-cs"/>
            </a:rPr>
            <a:t>に基づき、認定こども園として再整備を図ります。 </a:t>
          </a:r>
          <a:endParaRPr lang="ja-JP" altLang="ja-JP" sz="1400">
            <a:effectLst/>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17,427
16,924
3.97
6,408,858
6,400,079
8,529
4,144,498
8,117,227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19.3
103.5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23421</xdr:rowOff>
    </xdr:from>
    <xdr:ext cx="405111" cy="259045"/>
    <xdr:sp macro="" textlink="">
      <xdr:nvSpPr>
        <xdr:cNvPr id="66" name="n_1aveValue【図書館】&#10;有形固定資産減価償却率"/>
        <xdr:cNvSpPr txBox="1"/>
      </xdr:nvSpPr>
      <xdr:spPr>
        <a:xfrm>
          <a:off x="3582043"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125004</xdr:rowOff>
    </xdr:from>
    <xdr:to>
      <xdr:col>5</xdr:col>
      <xdr:colOff>409575</xdr:colOff>
      <xdr:row>36</xdr:row>
      <xdr:rowOff>55154</xdr:rowOff>
    </xdr:to>
    <xdr:sp macro="" textlink="">
      <xdr:nvSpPr>
        <xdr:cNvPr id="72" name="円/楕円 71"/>
        <xdr:cNvSpPr/>
      </xdr:nvSpPr>
      <xdr:spPr>
        <a:xfrm>
          <a:off x="3746500" y="61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71681</xdr:rowOff>
    </xdr:from>
    <xdr:ext cx="405111" cy="259045"/>
    <xdr:sp macro="" textlink="">
      <xdr:nvSpPr>
        <xdr:cNvPr id="73" name="n_1mainValue【図書館】&#10;有形固定資産減価償却率"/>
        <xdr:cNvSpPr txBox="1"/>
      </xdr:nvSpPr>
      <xdr:spPr>
        <a:xfrm>
          <a:off x="3582043" y="590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0.023</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41</xdr:row>
      <xdr:rowOff>156210</xdr:rowOff>
    </xdr:to>
    <xdr:cxnSp macro="">
      <xdr:nvCxnSpPr>
        <xdr:cNvPr id="96" name="直線コネクタ 95"/>
        <xdr:cNvCxnSpPr/>
      </xdr:nvCxnSpPr>
      <xdr:spPr>
        <a:xfrm flipV="1">
          <a:off x="10476865" y="56769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160037</xdr:rowOff>
    </xdr:from>
    <xdr:ext cx="469744" cy="259045"/>
    <xdr:sp macro="" textlink="">
      <xdr:nvSpPr>
        <xdr:cNvPr id="97" name="【図書館】&#10;一人当たり面積最小値テキスト"/>
        <xdr:cNvSpPr txBox="1"/>
      </xdr:nvSpPr>
      <xdr:spPr>
        <a:xfrm>
          <a:off x="105664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156210</xdr:rowOff>
    </xdr:from>
    <xdr:to>
      <xdr:col>15</xdr:col>
      <xdr:colOff>269875</xdr:colOff>
      <xdr:row>41</xdr:row>
      <xdr:rowOff>156210</xdr:rowOff>
    </xdr:to>
    <xdr:cxnSp macro="">
      <xdr:nvCxnSpPr>
        <xdr:cNvPr id="98" name="直線コネクタ 97"/>
        <xdr:cNvCxnSpPr/>
      </xdr:nvCxnSpPr>
      <xdr:spPr>
        <a:xfrm>
          <a:off x="10388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9"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100" name="直線コネクタ 99"/>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163847</xdr:rowOff>
    </xdr:from>
    <xdr:ext cx="469744" cy="259045"/>
    <xdr:sp macro="" textlink="">
      <xdr:nvSpPr>
        <xdr:cNvPr id="101" name="【図書館】&#10;一人当たり面積平均値テキスト"/>
        <xdr:cNvSpPr txBox="1"/>
      </xdr:nvSpPr>
      <xdr:spPr>
        <a:xfrm>
          <a:off x="10566400" y="6336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13970</xdr:rowOff>
    </xdr:from>
    <xdr:to>
      <xdr:col>15</xdr:col>
      <xdr:colOff>231775</xdr:colOff>
      <xdr:row>37</xdr:row>
      <xdr:rowOff>115570</xdr:rowOff>
    </xdr:to>
    <xdr:sp macro="" textlink="">
      <xdr:nvSpPr>
        <xdr:cNvPr id="102" name="フローチャート : 判断 101"/>
        <xdr:cNvSpPr/>
      </xdr:nvSpPr>
      <xdr:spPr>
        <a:xfrm>
          <a:off x="10426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2540</xdr:rowOff>
    </xdr:from>
    <xdr:to>
      <xdr:col>14</xdr:col>
      <xdr:colOff>79375</xdr:colOff>
      <xdr:row>34</xdr:row>
      <xdr:rowOff>104140</xdr:rowOff>
    </xdr:to>
    <xdr:sp macro="" textlink="">
      <xdr:nvSpPr>
        <xdr:cNvPr id="103" name="フローチャート : 判断 102"/>
        <xdr:cNvSpPr/>
      </xdr:nvSpPr>
      <xdr:spPr>
        <a:xfrm>
          <a:off x="9588500" y="583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34</xdr:row>
      <xdr:rowOff>95267</xdr:rowOff>
    </xdr:from>
    <xdr:ext cx="469744" cy="259045"/>
    <xdr:sp macro="" textlink="">
      <xdr:nvSpPr>
        <xdr:cNvPr id="104" name="n_1aveValue【図書館】&#10;一人当たり面積"/>
        <xdr:cNvSpPr txBox="1"/>
      </xdr:nvSpPr>
      <xdr:spPr>
        <a:xfrm>
          <a:off x="9391727" y="5924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32</xdr:row>
      <xdr:rowOff>162560</xdr:rowOff>
    </xdr:from>
    <xdr:to>
      <xdr:col>14</xdr:col>
      <xdr:colOff>79375</xdr:colOff>
      <xdr:row>33</xdr:row>
      <xdr:rowOff>92710</xdr:rowOff>
    </xdr:to>
    <xdr:sp macro="" textlink="">
      <xdr:nvSpPr>
        <xdr:cNvPr id="110" name="円/楕円 109"/>
        <xdr:cNvSpPr/>
      </xdr:nvSpPr>
      <xdr:spPr>
        <a:xfrm>
          <a:off x="9588500" y="564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109237</xdr:rowOff>
    </xdr:from>
    <xdr:ext cx="469744" cy="259045"/>
    <xdr:sp macro="" textlink="">
      <xdr:nvSpPr>
        <xdr:cNvPr id="111" name="n_1mainValue【図書館】&#10;一人当たり面積"/>
        <xdr:cNvSpPr txBox="1"/>
      </xdr:nvSpPr>
      <xdr:spPr>
        <a:xfrm>
          <a:off x="9391727" y="542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346075</xdr:colOff>
      <xdr:row>50</xdr:row>
      <xdr:rowOff>63500</xdr:rowOff>
    </xdr:to>
    <xdr:sp macro="" textlink="">
      <xdr:nvSpPr>
        <xdr:cNvPr id="120" name="正方形/長方形 11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1" name="正方形/長方形 12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2" name="正方形/長方形 12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3" name="正方形/長方形 12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4" name="正方形/長方形 12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5" name="正方形/長方形 12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6" name="正方形/長方形 12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27" name="正方形/長方形 126"/>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676275</xdr:colOff>
      <xdr:row>72</xdr:row>
      <xdr:rowOff>101600</xdr:rowOff>
    </xdr:to>
    <xdr:sp macro="" textlink="">
      <xdr:nvSpPr>
        <xdr:cNvPr id="128" name="正方形/長方形 12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9" name="正方形/長方形 12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0" name="正方形/長方形 12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1" name="正方形/長方形 13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2" name="正方形/長方形 13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3" name="正方形/長方形 13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4" name="正方形/長方形 13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5" name="正方形/長方形 13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36" name="正方形/長方形 13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37" name="正方形/長方形 13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38" name="正方形/長方形 13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39" name="正方形/長方形 13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40" name="正方形/長方形 13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41" name="正方形/長方形 14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42" name="正方形/長方形 14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43" name="正方形/長方形 14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144" name="正方形/長方形 14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45" name="正方形/長方形 14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46" name="正方形/長方形 14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47" name="正方形/長方形 14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48" name="正方形/長方形 14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9" name="正方形/長方形 14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50" name="正方形/長方形 14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151" name="正方形/長方形 15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152" name="正方形/長方形 15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53" name="正方形/長方形 15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54" name="正方形/長方形 15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55" name="正方形/長方形 15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56" name="正方形/長方形 15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57" name="正方形/長方形 15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58" name="正方形/長方形 15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159" name="正方形/長方形 15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160" name="正方形/長方形 15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61" name="正方形/長方形 16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62" name="正方形/長方形 16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63" name="正方形/長方形 16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64" name="正方形/長方形 16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65" name="正方形/長方形 16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66" name="正方形/長方形 16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167" name="正方形/長方形 16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8" name="テキスト ボックス 16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9" name="直線コネクタ 16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170" name="テキスト ボックス 16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171" name="直線コネクタ 17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172" name="テキスト ボックス 17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173" name="直線コネクタ 17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174" name="テキスト ボックス 17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175" name="直線コネクタ 17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176" name="テキスト ボックス 17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177" name="直線コネクタ 17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178" name="テキスト ボックス 17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9" name="直線コネクタ 1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80" name="テキスト ボックス 17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18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69342</xdr:rowOff>
    </xdr:from>
    <xdr:to>
      <xdr:col>23</xdr:col>
      <xdr:colOff>516889</xdr:colOff>
      <xdr:row>40</xdr:row>
      <xdr:rowOff>149352</xdr:rowOff>
    </xdr:to>
    <xdr:cxnSp macro="">
      <xdr:nvCxnSpPr>
        <xdr:cNvPr id="182" name="直線コネクタ 181"/>
        <xdr:cNvCxnSpPr/>
      </xdr:nvCxnSpPr>
      <xdr:spPr>
        <a:xfrm flipV="1">
          <a:off x="16318864" y="607009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153179</xdr:rowOff>
    </xdr:from>
    <xdr:ext cx="405111" cy="259045"/>
    <xdr:sp macro="" textlink="">
      <xdr:nvSpPr>
        <xdr:cNvPr id="183" name="【一般廃棄物処理施設】&#10;有形固定資産減価償却率最小値テキスト"/>
        <xdr:cNvSpPr txBox="1"/>
      </xdr:nvSpPr>
      <xdr:spPr>
        <a:xfrm>
          <a:off x="164084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40</xdr:row>
      <xdr:rowOff>149352</xdr:rowOff>
    </xdr:from>
    <xdr:to>
      <xdr:col>23</xdr:col>
      <xdr:colOff>606425</xdr:colOff>
      <xdr:row>40</xdr:row>
      <xdr:rowOff>149352</xdr:rowOff>
    </xdr:to>
    <xdr:cxnSp macro="">
      <xdr:nvCxnSpPr>
        <xdr:cNvPr id="184" name="直線コネクタ 183"/>
        <xdr:cNvCxnSpPr/>
      </xdr:nvCxnSpPr>
      <xdr:spPr>
        <a:xfrm>
          <a:off x="16230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16019</xdr:rowOff>
    </xdr:from>
    <xdr:ext cx="405111" cy="259045"/>
    <xdr:sp macro="" textlink="">
      <xdr:nvSpPr>
        <xdr:cNvPr id="185" name="【一般廃棄物処理施設】&#10;有形固定資産減価償却率最大値テキスト"/>
        <xdr:cNvSpPr txBox="1"/>
      </xdr:nvSpPr>
      <xdr:spPr>
        <a:xfrm>
          <a:off x="16408400" y="5845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35</xdr:row>
      <xdr:rowOff>69342</xdr:rowOff>
    </xdr:from>
    <xdr:to>
      <xdr:col>23</xdr:col>
      <xdr:colOff>606425</xdr:colOff>
      <xdr:row>35</xdr:row>
      <xdr:rowOff>69342</xdr:rowOff>
    </xdr:to>
    <xdr:cxnSp macro="">
      <xdr:nvCxnSpPr>
        <xdr:cNvPr id="186" name="直線コネクタ 185"/>
        <xdr:cNvCxnSpPr/>
      </xdr:nvCxnSpPr>
      <xdr:spPr>
        <a:xfrm>
          <a:off x="16230600" y="607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168419</xdr:rowOff>
    </xdr:from>
    <xdr:ext cx="405111" cy="259045"/>
    <xdr:sp macro="" textlink="">
      <xdr:nvSpPr>
        <xdr:cNvPr id="187" name="【一般廃棄物処理施設】&#10;有形固定資産減価償却率平均値テキスト"/>
        <xdr:cNvSpPr txBox="1"/>
      </xdr:nvSpPr>
      <xdr:spPr>
        <a:xfrm>
          <a:off x="16408400" y="65120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18542</xdr:rowOff>
    </xdr:from>
    <xdr:to>
      <xdr:col>23</xdr:col>
      <xdr:colOff>568325</xdr:colOff>
      <xdr:row>38</xdr:row>
      <xdr:rowOff>120142</xdr:rowOff>
    </xdr:to>
    <xdr:sp macro="" textlink="">
      <xdr:nvSpPr>
        <xdr:cNvPr id="188" name="フローチャート : 判断 187"/>
        <xdr:cNvSpPr/>
      </xdr:nvSpPr>
      <xdr:spPr>
        <a:xfrm>
          <a:off x="16268700" y="65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34544</xdr:rowOff>
    </xdr:from>
    <xdr:to>
      <xdr:col>22</xdr:col>
      <xdr:colOff>415925</xdr:colOff>
      <xdr:row>36</xdr:row>
      <xdr:rowOff>136144</xdr:rowOff>
    </xdr:to>
    <xdr:sp macro="" textlink="">
      <xdr:nvSpPr>
        <xdr:cNvPr id="189" name="フローチャート : 判断 188"/>
        <xdr:cNvSpPr/>
      </xdr:nvSpPr>
      <xdr:spPr>
        <a:xfrm>
          <a:off x="15430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127271</xdr:rowOff>
    </xdr:from>
    <xdr:ext cx="405111" cy="259045"/>
    <xdr:sp macro="" textlink="">
      <xdr:nvSpPr>
        <xdr:cNvPr id="190" name="n_1aveValue【一般廃棄物処理施設】&#10;有形固定資産減価償却率"/>
        <xdr:cNvSpPr txBox="1"/>
      </xdr:nvSpPr>
      <xdr:spPr>
        <a:xfrm>
          <a:off x="15266043"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191" name="テキスト ボックス 19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92" name="テキスト ボックス 19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93" name="テキスト ボックス 19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94" name="テキスト ボックス 19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95" name="テキスト ボックス 19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4826</xdr:rowOff>
    </xdr:from>
    <xdr:to>
      <xdr:col>22</xdr:col>
      <xdr:colOff>415925</xdr:colOff>
      <xdr:row>33</xdr:row>
      <xdr:rowOff>106426</xdr:rowOff>
    </xdr:to>
    <xdr:sp macro="" textlink="">
      <xdr:nvSpPr>
        <xdr:cNvPr id="196" name="円/楕円 195"/>
        <xdr:cNvSpPr/>
      </xdr:nvSpPr>
      <xdr:spPr>
        <a:xfrm>
          <a:off x="15430500" y="5662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31</xdr:row>
      <xdr:rowOff>122953</xdr:rowOff>
    </xdr:from>
    <xdr:ext cx="405111" cy="259045"/>
    <xdr:sp macro="" textlink="">
      <xdr:nvSpPr>
        <xdr:cNvPr id="197" name="n_1mainValue【一般廃棄物処理施設】&#10;有形固定資産減価償却率"/>
        <xdr:cNvSpPr txBox="1"/>
      </xdr:nvSpPr>
      <xdr:spPr>
        <a:xfrm>
          <a:off x="15266043" y="543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198" name="正方形/長方形 1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9" name="正方形/長方形 1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00" name="正方形/長方形 1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01" name="正方形/長方形 2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02" name="正方形/長方形 2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03" name="正方形/長方形 2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04" name="正方形/長方形 2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56,740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05" name="正方形/長方形 2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06" name="テキスト ボックス 2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7" name="直線コネクタ 2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208" name="直線コネクタ 20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209" name="テキスト ボックス 20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210" name="直線コネクタ 20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211" name="テキスト ボックス 21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212" name="直線コネクタ 21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213" name="テキスト ボックス 21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214" name="直線コネクタ 21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215" name="テキスト ボックス 21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6" name="直線コネクタ 2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217" name="テキスト ボックス 21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1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219" name="直線コネクタ 218"/>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220" name="【一般廃棄物処理施設】&#10;一人当たり有形固定資産（償却資産）額最小値テキスト"/>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221" name="直線コネクタ 220"/>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222" name="【一般廃棄物処理施設】&#10;一人当たり有形固定資産（償却資産）額最大値テキスト"/>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223" name="直線コネクタ 222"/>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224" name="【一般廃棄物処理施設】&#10;一人当たり有形固定資産（償却資産）額平均値テキスト"/>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225" name="フローチャート : 判断 224"/>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226" name="フローチャート : 判断 225"/>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40140</xdr:rowOff>
    </xdr:from>
    <xdr:ext cx="599010" cy="259045"/>
    <xdr:sp macro="" textlink="">
      <xdr:nvSpPr>
        <xdr:cNvPr id="227" name="n_1aveValue【一般廃棄物処理施設】&#10;一人当たり有形固定資産（償却資産）額"/>
        <xdr:cNvSpPr txBox="1"/>
      </xdr:nvSpPr>
      <xdr:spPr>
        <a:xfrm>
          <a:off x="21011094" y="638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28" name="テキスト ボックス 2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9" name="テキスト ボックス 2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30" name="テキスト ボックス 2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31" name="テキスト ボックス 2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32" name="テキスト ボックス 2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163937</xdr:rowOff>
    </xdr:from>
    <xdr:to>
      <xdr:col>31</xdr:col>
      <xdr:colOff>85725</xdr:colOff>
      <xdr:row>40</xdr:row>
      <xdr:rowOff>94087</xdr:rowOff>
    </xdr:to>
    <xdr:sp macro="" textlink="">
      <xdr:nvSpPr>
        <xdr:cNvPr id="233" name="円/楕円 232"/>
        <xdr:cNvSpPr/>
      </xdr:nvSpPr>
      <xdr:spPr>
        <a:xfrm>
          <a:off x="21272500" y="68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85214</xdr:rowOff>
    </xdr:from>
    <xdr:ext cx="534377" cy="259045"/>
    <xdr:sp macro="" textlink="">
      <xdr:nvSpPr>
        <xdr:cNvPr id="234" name="n_1mainValue【一般廃棄物処理施設】&#10;一人当たり有形固定資産（償却資産）額"/>
        <xdr:cNvSpPr txBox="1"/>
      </xdr:nvSpPr>
      <xdr:spPr>
        <a:xfrm>
          <a:off x="21043411" y="694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35" name="正方形/長方形 2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6" name="正方形/長方形 2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7" name="正方形/長方形 2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8" name="正方形/長方形 2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9" name="正方形/長方形 2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40" name="正方形/長方形 2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41" name="正方形/長方形 2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242" name="正方形/長方形 24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243" name="正方形/長方形 2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44" name="正方形/長方形 2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45" name="正方形/長方形 2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46" name="正方形/長方形 2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7" name="正方形/長方形 2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8" name="正方形/長方形 2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9" name="正方形/長方形 2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250" name="正方形/長方形 24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251" name="正方形/長方形 2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52" name="正方形/長方形 2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53" name="正方形/長方形 2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54" name="正方形/長方形 2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55" name="正方形/長方形 2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56" name="正方形/長方形 2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7" name="正方形/長方形 2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258" name="正方形/長方形 25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259" name="テキスト ボックス 25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260" name="直線コネクタ 25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261" name="直線コネクタ 26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262" name="テキスト ボックス 261"/>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263" name="直線コネクタ 26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264" name="テキスト ボックス 26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265" name="直線コネクタ 26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266" name="テキスト ボックス 26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267" name="直線コネクタ 26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268" name="テキスト ボックス 26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269" name="直線コネクタ 26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270" name="テキスト ボックス 26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271" name="直線コネクタ 27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272" name="テキスト ボックス 27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27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274" name="直線コネクタ 273"/>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275" name="【消防施設】&#10;有形固定資産減価償却率最小値テキスト"/>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276" name="直線コネクタ 275"/>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277" name="【消防施設】&#10;有形固定資産減価償却率最大値テキスト"/>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278" name="直線コネクタ 277"/>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279" name="【消防施設】&#10;有形固定資産減価償却率平均値テキスト"/>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280" name="フローチャート : 判断 279"/>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281" name="フローチャート : 判断 280"/>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84472</xdr:rowOff>
    </xdr:from>
    <xdr:ext cx="405111" cy="259045"/>
    <xdr:sp macro="" textlink="">
      <xdr:nvSpPr>
        <xdr:cNvPr id="282" name="n_1aveValue【消防施設】&#10;有形固定資産減価償却率"/>
        <xdr:cNvSpPr txBox="1"/>
      </xdr:nvSpPr>
      <xdr:spPr>
        <a:xfrm>
          <a:off x="15266043"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283" name="テキスト ボックス 2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284" name="テキスト ボックス 2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285" name="テキスト ボックス 2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286" name="テキスト ボックス 2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287" name="テキスト ボックス 2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97789</xdr:rowOff>
    </xdr:from>
    <xdr:to>
      <xdr:col>22</xdr:col>
      <xdr:colOff>415925</xdr:colOff>
      <xdr:row>83</xdr:row>
      <xdr:rowOff>27939</xdr:rowOff>
    </xdr:to>
    <xdr:sp macro="" textlink="">
      <xdr:nvSpPr>
        <xdr:cNvPr id="288" name="円/楕円 287"/>
        <xdr:cNvSpPr/>
      </xdr:nvSpPr>
      <xdr:spPr>
        <a:xfrm>
          <a:off x="15430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19066</xdr:rowOff>
    </xdr:from>
    <xdr:ext cx="405111" cy="259045"/>
    <xdr:sp macro="" textlink="">
      <xdr:nvSpPr>
        <xdr:cNvPr id="289" name="n_1mainValue【消防施設】&#10;有形固定資産減価償却率"/>
        <xdr:cNvSpPr txBox="1"/>
      </xdr:nvSpPr>
      <xdr:spPr>
        <a:xfrm>
          <a:off x="15266043"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290" name="正方形/長方形 2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91" name="正方形/長方形 2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92" name="正方形/長方形 2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93" name="正方形/長方形 2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94" name="正方形/長方形 2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95" name="正方形/長方形 2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96" name="正方形/長方形 2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297" name="正方形/長方形 29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298" name="テキスト ボックス 29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299" name="直線コネクタ 29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300" name="テキスト ボックス 29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301" name="直線コネクタ 30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302" name="テキスト ボックス 30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303" name="直線コネクタ 30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304" name="テキスト ボックス 30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305" name="直線コネクタ 30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306" name="テキスト ボックス 30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307" name="直線コネクタ 30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308" name="テキスト ボックス 30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309" name="直線コネクタ 30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310" name="テキスト ボックス 30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311" name="直線コネクタ 31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312" name="テキスト ボックス 31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313" name="直線コネクタ 31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314" name="テキスト ボックス 31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31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16329</xdr:rowOff>
    </xdr:from>
    <xdr:to>
      <xdr:col>32</xdr:col>
      <xdr:colOff>186689</xdr:colOff>
      <xdr:row>86</xdr:row>
      <xdr:rowOff>48986</xdr:rowOff>
    </xdr:to>
    <xdr:cxnSp macro="">
      <xdr:nvCxnSpPr>
        <xdr:cNvPr id="316" name="直線コネクタ 315"/>
        <xdr:cNvCxnSpPr/>
      </xdr:nvCxnSpPr>
      <xdr:spPr>
        <a:xfrm flipV="1">
          <a:off x="22160864" y="133894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31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318" name="直線コネクタ 31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134456</xdr:rowOff>
    </xdr:from>
    <xdr:ext cx="469744" cy="259045"/>
    <xdr:sp macro="" textlink="">
      <xdr:nvSpPr>
        <xdr:cNvPr id="319" name="【消防施設】&#10;一人当たり面積最大値テキスト"/>
        <xdr:cNvSpPr txBox="1"/>
      </xdr:nvSpPr>
      <xdr:spPr>
        <a:xfrm>
          <a:off x="22250400" y="1316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78</xdr:row>
      <xdr:rowOff>16329</xdr:rowOff>
    </xdr:from>
    <xdr:to>
      <xdr:col>32</xdr:col>
      <xdr:colOff>276225</xdr:colOff>
      <xdr:row>78</xdr:row>
      <xdr:rowOff>16329</xdr:rowOff>
    </xdr:to>
    <xdr:cxnSp macro="">
      <xdr:nvCxnSpPr>
        <xdr:cNvPr id="320" name="直線コネクタ 319"/>
        <xdr:cNvCxnSpPr/>
      </xdr:nvCxnSpPr>
      <xdr:spPr>
        <a:xfrm>
          <a:off x="22072600" y="133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9270</xdr:rowOff>
    </xdr:from>
    <xdr:ext cx="469744" cy="259045"/>
    <xdr:sp macro="" textlink="">
      <xdr:nvSpPr>
        <xdr:cNvPr id="321" name="【消防施設】&#10;一人当たり面積平均値テキスト"/>
        <xdr:cNvSpPr txBox="1"/>
      </xdr:nvSpPr>
      <xdr:spPr>
        <a:xfrm>
          <a:off x="22250400" y="1406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30843</xdr:rowOff>
    </xdr:from>
    <xdr:to>
      <xdr:col>32</xdr:col>
      <xdr:colOff>238125</xdr:colOff>
      <xdr:row>82</xdr:row>
      <xdr:rowOff>132443</xdr:rowOff>
    </xdr:to>
    <xdr:sp macro="" textlink="">
      <xdr:nvSpPr>
        <xdr:cNvPr id="322" name="フローチャート : 判断 321"/>
        <xdr:cNvSpPr/>
      </xdr:nvSpPr>
      <xdr:spPr>
        <a:xfrm>
          <a:off x="22110700" y="1408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323" name="フローチャート : 判断 322"/>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31948</xdr:rowOff>
    </xdr:from>
    <xdr:ext cx="469744" cy="259045"/>
    <xdr:sp macro="" textlink="">
      <xdr:nvSpPr>
        <xdr:cNvPr id="324"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325" name="テキスト ボックス 32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326" name="テキスト ボックス 32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327" name="テキスト ボックス 32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328" name="テキスト ボックス 32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329" name="テキスト ボックス 32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36286</xdr:rowOff>
    </xdr:from>
    <xdr:to>
      <xdr:col>31</xdr:col>
      <xdr:colOff>85725</xdr:colOff>
      <xdr:row>84</xdr:row>
      <xdr:rowOff>137886</xdr:rowOff>
    </xdr:to>
    <xdr:sp macro="" textlink="">
      <xdr:nvSpPr>
        <xdr:cNvPr id="330" name="円/楕円 329"/>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129013</xdr:rowOff>
    </xdr:from>
    <xdr:ext cx="469744" cy="259045"/>
    <xdr:sp macro="" textlink="">
      <xdr:nvSpPr>
        <xdr:cNvPr id="331" name="n_1mainValue【消防施設】&#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332" name="正方形/長方形 3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3" name="正方形/長方形 3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4" name="正方形/長方形 3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5" name="正方形/長方形 3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6" name="正方形/長方形 3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7" name="正方形/長方形 3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38" name="正方形/長方形 3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39" name="正方形/長方形 3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0" name="テキスト ボックス 3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1" name="直線コネクタ 3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42" name="直線コネクタ 3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43" name="テキスト ボックス 34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44" name="直線コネクタ 3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45" name="テキスト ボックス 3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46" name="直線コネクタ 3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47" name="テキスト ボックス 3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48" name="直線コネクタ 3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49" name="テキスト ボックス 3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50" name="直線コネクタ 3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51" name="テキスト ボックス 3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52" name="直線コネクタ 3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53" name="テキスト ボックス 35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4" name="直線コネクタ 3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5" name="テキスト ボックス 3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357" name="直線コネクタ 356"/>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358" name="【庁舎】&#10;有形固定資産減価償却率最小値テキスト"/>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359" name="直線コネクタ 358"/>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360" name="【庁舎】&#10;有形固定資産減価償却率最大値テキスト"/>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361" name="直線コネクタ 360"/>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362" name="【庁舎】&#10;有形固定資産減価償却率平均値テキスト"/>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363" name="フローチャート : 判断 362"/>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364" name="フローチャート : 判断 363"/>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3101</xdr:rowOff>
    </xdr:from>
    <xdr:ext cx="405111" cy="259045"/>
    <xdr:sp macro="" textlink="">
      <xdr:nvSpPr>
        <xdr:cNvPr id="365" name="n_1aveValue【庁舎】&#10;有形固定資産減価償却率"/>
        <xdr:cNvSpPr txBox="1"/>
      </xdr:nvSpPr>
      <xdr:spPr>
        <a:xfrm>
          <a:off x="15266043" y="1749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6" name="テキスト ボックス 3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7" name="テキスト ボックス 3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8" name="テキスト ボックス 3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9" name="テキスト ボックス 3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70" name="テキスト ボックス 3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44994</xdr:rowOff>
    </xdr:from>
    <xdr:to>
      <xdr:col>22</xdr:col>
      <xdr:colOff>415925</xdr:colOff>
      <xdr:row>104</xdr:row>
      <xdr:rowOff>146594</xdr:rowOff>
    </xdr:to>
    <xdr:sp macro="" textlink="">
      <xdr:nvSpPr>
        <xdr:cNvPr id="371" name="円/楕円 370"/>
        <xdr:cNvSpPr/>
      </xdr:nvSpPr>
      <xdr:spPr>
        <a:xfrm>
          <a:off x="15430500" y="1787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137721</xdr:rowOff>
    </xdr:from>
    <xdr:ext cx="405111" cy="259045"/>
    <xdr:sp macro="" textlink="">
      <xdr:nvSpPr>
        <xdr:cNvPr id="372" name="n_1mainValue【庁舎】&#10;有形固定資産減価償却率"/>
        <xdr:cNvSpPr txBox="1"/>
      </xdr:nvSpPr>
      <xdr:spPr>
        <a:xfrm>
          <a:off x="15266043"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3" name="正方形/長方形 3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4" name="正方形/長方形 3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5" name="正方形/長方形 3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6" name="正方形/長方形 3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7" name="正方形/長方形 3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8" name="正方形/長方形 3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9" name="正方形/長方形 3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80" name="正方形/長方形 3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1" name="テキスト ボックス 3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2" name="直線コネクタ 3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3" name="テキスト ボックス 38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384" name="直線コネクタ 3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85" name="テキスト ボックス 3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86" name="直線コネクタ 3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87" name="テキスト ボックス 3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88" name="直線コネクタ 3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89" name="テキスト ボックス 3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90" name="直線コネクタ 3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91" name="テキスト ボックス 3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92" name="直線コネクタ 3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93" name="テキスト ボックス 3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94" name="直線コネクタ 3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95" name="テキスト ボックス 3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6" name="直線コネクタ 3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7" name="テキスト ボックス 3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399" name="直線コネクタ 398"/>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400" name="【庁舎】&#10;一人当たり面積最小値テキスト"/>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401" name="直線コネクタ 400"/>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402" name="【庁舎】&#10;一人当たり面積最大値テキスト"/>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403" name="直線コネクタ 402"/>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404" name="【庁舎】&#10;一人当たり面積平均値テキスト"/>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405" name="フローチャート : 判断 404"/>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406" name="フローチャート : 判断 405"/>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407" name="n_1ave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8" name="テキスト ボックス 4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9" name="テキスト ボックス 4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10" name="テキスト ボックス 4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11" name="テキスト ボックス 4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12" name="テキスト ボックス 4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17236</xdr:rowOff>
    </xdr:from>
    <xdr:to>
      <xdr:col>31</xdr:col>
      <xdr:colOff>85725</xdr:colOff>
      <xdr:row>107</xdr:row>
      <xdr:rowOff>118836</xdr:rowOff>
    </xdr:to>
    <xdr:sp macro="" textlink="">
      <xdr:nvSpPr>
        <xdr:cNvPr id="413" name="円/楕円 412"/>
        <xdr:cNvSpPr/>
      </xdr:nvSpPr>
      <xdr:spPr>
        <a:xfrm>
          <a:off x="21272500" y="1836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107</xdr:row>
      <xdr:rowOff>109963</xdr:rowOff>
    </xdr:from>
    <xdr:ext cx="469744" cy="259045"/>
    <xdr:sp macro="" textlink="">
      <xdr:nvSpPr>
        <xdr:cNvPr id="414" name="n_1mainValue【庁舎】&#10;一人当たり面積"/>
        <xdr:cNvSpPr txBox="1"/>
      </xdr:nvSpPr>
      <xdr:spPr>
        <a:xfrm>
          <a:off x="21075727" y="1845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5" name="正方形/長方形 4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6" name="正方形/長方形 4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7" name="テキスト ボックス 4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j-ea"/>
              <a:ea typeface="+mj-ea"/>
              <a:cs typeface="+mn-cs"/>
            </a:rPr>
            <a:t>　本町の公共施設は、昭和</a:t>
          </a:r>
          <a:r>
            <a:rPr kumimoji="1" lang="en-US" altLang="ja-JP" sz="1100">
              <a:solidFill>
                <a:schemeClr val="dk1"/>
              </a:solidFill>
              <a:effectLst/>
              <a:latin typeface="+mj-ea"/>
              <a:ea typeface="+mj-ea"/>
              <a:cs typeface="+mn-cs"/>
            </a:rPr>
            <a:t>46</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1971</a:t>
          </a:r>
          <a:r>
            <a:rPr kumimoji="1" lang="ja-JP" altLang="ja-JP" sz="1100">
              <a:solidFill>
                <a:schemeClr val="dk1"/>
              </a:solidFill>
              <a:effectLst/>
              <a:latin typeface="+mj-ea"/>
              <a:ea typeface="+mj-ea"/>
              <a:cs typeface="+mn-cs"/>
            </a:rPr>
            <a:t>）年ごろから昭和</a:t>
          </a:r>
          <a:r>
            <a:rPr kumimoji="1" lang="en-US" altLang="ja-JP" sz="1100">
              <a:solidFill>
                <a:schemeClr val="dk1"/>
              </a:solidFill>
              <a:effectLst/>
              <a:latin typeface="+mj-ea"/>
              <a:ea typeface="+mj-ea"/>
              <a:cs typeface="+mn-cs"/>
            </a:rPr>
            <a:t>60</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1985</a:t>
          </a:r>
          <a:r>
            <a:rPr kumimoji="1" lang="ja-JP" altLang="ja-JP" sz="1100">
              <a:solidFill>
                <a:schemeClr val="dk1"/>
              </a:solidFill>
              <a:effectLst/>
              <a:latin typeface="+mj-ea"/>
              <a:ea typeface="+mj-ea"/>
              <a:cs typeface="+mn-cs"/>
            </a:rPr>
            <a:t>）年ごろに整備が集中していたため、その結果、昭和</a:t>
          </a:r>
          <a:r>
            <a:rPr kumimoji="1" lang="en-US" altLang="ja-JP" sz="1100">
              <a:solidFill>
                <a:schemeClr val="dk1"/>
              </a:solidFill>
              <a:effectLst/>
              <a:latin typeface="+mj-ea"/>
              <a:ea typeface="+mj-ea"/>
              <a:cs typeface="+mn-cs"/>
            </a:rPr>
            <a:t>61</a:t>
          </a:r>
          <a:r>
            <a:rPr kumimoji="1" lang="ja-JP" altLang="ja-JP"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1986</a:t>
          </a:r>
          <a:r>
            <a:rPr kumimoji="1" lang="ja-JP" altLang="ja-JP" sz="1100">
              <a:solidFill>
                <a:schemeClr val="dk1"/>
              </a:solidFill>
              <a:effectLst/>
              <a:latin typeface="+mj-ea"/>
              <a:ea typeface="+mj-ea"/>
              <a:cs typeface="+mn-cs"/>
            </a:rPr>
            <a:t>）年以前に建てられた築</a:t>
          </a:r>
          <a:r>
            <a:rPr kumimoji="1" lang="en-US" altLang="ja-JP" sz="1100">
              <a:solidFill>
                <a:schemeClr val="dk1"/>
              </a:solidFill>
              <a:effectLst/>
              <a:latin typeface="+mj-ea"/>
              <a:ea typeface="+mj-ea"/>
              <a:cs typeface="+mn-cs"/>
            </a:rPr>
            <a:t>30</a:t>
          </a:r>
          <a:r>
            <a:rPr kumimoji="1" lang="ja-JP" altLang="ja-JP" sz="1100">
              <a:solidFill>
                <a:schemeClr val="dk1"/>
              </a:solidFill>
              <a:effectLst/>
              <a:latin typeface="+mj-ea"/>
              <a:ea typeface="+mj-ea"/>
              <a:cs typeface="+mn-cs"/>
            </a:rPr>
            <a:t>年以上の建築物は</a:t>
          </a:r>
          <a:r>
            <a:rPr kumimoji="1" lang="en-US" altLang="ja-JP" sz="1100">
              <a:solidFill>
                <a:schemeClr val="dk1"/>
              </a:solidFill>
              <a:effectLst/>
              <a:latin typeface="+mj-ea"/>
              <a:ea typeface="+mj-ea"/>
              <a:cs typeface="+mn-cs"/>
            </a:rPr>
            <a:t>60.6</a:t>
          </a:r>
          <a:r>
            <a:rPr kumimoji="1" lang="ja-JP" altLang="ja-JP" sz="1100">
              <a:solidFill>
                <a:schemeClr val="dk1"/>
              </a:solidFill>
              <a:effectLst/>
              <a:latin typeface="+mj-ea"/>
              <a:ea typeface="+mj-ea"/>
              <a:cs typeface="+mn-cs"/>
            </a:rPr>
            <a:t>％に上り、 有形固定資産減価償却率が類似団体と比べて高い傾向となっています。</a:t>
          </a:r>
          <a:endParaRPr lang="ja-JP" altLang="ja-JP" sz="1400">
            <a:effectLst/>
            <a:latin typeface="+mj-ea"/>
            <a:ea typeface="+mj-ea"/>
          </a:endParaRPr>
        </a:p>
        <a:p>
          <a:r>
            <a:rPr kumimoji="1" lang="ja-JP" altLang="ja-JP" sz="1100">
              <a:solidFill>
                <a:schemeClr val="dk1"/>
              </a:solidFill>
              <a:effectLst/>
              <a:latin typeface="+mj-ea"/>
              <a:ea typeface="+mj-ea"/>
              <a:cs typeface="+mn-cs"/>
            </a:rPr>
            <a:t>　一般廃棄物処理施設については、有形固定資産減価償却率が</a:t>
          </a:r>
          <a:r>
            <a:rPr kumimoji="1" lang="ja-JP" altLang="en-US" sz="1100">
              <a:solidFill>
                <a:schemeClr val="dk1"/>
              </a:solidFill>
              <a:effectLst/>
              <a:latin typeface="+mj-ea"/>
              <a:ea typeface="+mj-ea"/>
              <a:cs typeface="+mn-cs"/>
            </a:rPr>
            <a:t>、</a:t>
          </a:r>
          <a:r>
            <a:rPr kumimoji="1" lang="en-US" altLang="ja-JP" sz="1100">
              <a:solidFill>
                <a:schemeClr val="dk1"/>
              </a:solidFill>
              <a:effectLst/>
              <a:latin typeface="+mj-ea"/>
              <a:ea typeface="+mj-ea"/>
              <a:cs typeface="+mn-cs"/>
            </a:rPr>
            <a:t>83.4</a:t>
          </a:r>
          <a:r>
            <a:rPr kumimoji="1" lang="ja-JP" altLang="ja-JP" sz="1100">
              <a:solidFill>
                <a:schemeClr val="dk1"/>
              </a:solidFill>
              <a:effectLst/>
              <a:latin typeface="+mj-ea"/>
              <a:ea typeface="+mj-ea"/>
              <a:cs typeface="+mn-cs"/>
            </a:rPr>
            <a:t>％と</a:t>
          </a:r>
          <a:r>
            <a:rPr kumimoji="1" lang="ja-JP" altLang="en-US" sz="1100">
              <a:solidFill>
                <a:schemeClr val="dk1"/>
              </a:solidFill>
              <a:effectLst/>
              <a:latin typeface="+mj-ea"/>
              <a:ea typeface="+mj-ea"/>
              <a:cs typeface="+mn-cs"/>
            </a:rPr>
            <a:t>かなり</a:t>
          </a:r>
          <a:r>
            <a:rPr kumimoji="1" lang="ja-JP" altLang="ja-JP" sz="1100">
              <a:solidFill>
                <a:schemeClr val="dk1"/>
              </a:solidFill>
              <a:effectLst/>
              <a:latin typeface="+mj-ea"/>
              <a:ea typeface="+mj-ea"/>
              <a:cs typeface="+mn-cs"/>
            </a:rPr>
            <a:t>高くなっており、老朽化が激しいため、今後、施設の長寿命化等の整備を図る必要があります。また、消防本部や庁舎については、比較的築年数が浅いため、類似団体内平均を下回る結果となっています。</a:t>
          </a:r>
          <a:endParaRPr lang="ja-JP" altLang="ja-JP" sz="1400">
            <a:effectLst/>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17,427
16,924
3.97
6,408,858
6,400,079
8,529
4,144,498
8,117,227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19.3
103.5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財政力指数については、近年、横ばいで推移している。依然として</a:t>
          </a:r>
          <a:r>
            <a:rPr kumimoji="1" lang="ja-JP" altLang="ja-JP" sz="1100">
              <a:solidFill>
                <a:schemeClr val="dk1"/>
              </a:solidFill>
              <a:effectLst/>
              <a:latin typeface="+mn-lt"/>
              <a:ea typeface="+mn-ea"/>
              <a:cs typeface="+mn-cs"/>
            </a:rPr>
            <a:t>法人が少ないなど、税基盤が脆弱であることに加え、人口減少や高齢化に伴い、</a:t>
          </a:r>
          <a:r>
            <a:rPr kumimoji="1" lang="ja-JP" altLang="en-US" sz="1100">
              <a:solidFill>
                <a:schemeClr val="dk1"/>
              </a:solidFill>
              <a:effectLst/>
              <a:latin typeface="+mn-lt"/>
              <a:ea typeface="+mn-ea"/>
              <a:cs typeface="+mn-cs"/>
            </a:rPr>
            <a:t>厳しい状態が続いている</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第２次財政健全化計画</a:t>
          </a:r>
          <a:r>
            <a:rPr kumimoji="1" lang="ja-JP" altLang="en-US" sz="1100">
              <a:solidFill>
                <a:schemeClr val="dk1"/>
              </a:solidFill>
              <a:effectLst/>
              <a:latin typeface="+mn-lt"/>
              <a:ea typeface="+mn-ea"/>
              <a:cs typeface="+mn-cs"/>
            </a:rPr>
            <a:t>を施行し、</a:t>
          </a:r>
          <a:r>
            <a:rPr kumimoji="1" lang="ja-JP" altLang="ja-JP" sz="1100">
              <a:solidFill>
                <a:schemeClr val="dk1"/>
              </a:solidFill>
              <a:effectLst/>
              <a:latin typeface="+mn-lt"/>
              <a:ea typeface="+mn-ea"/>
              <a:cs typeface="+mn-cs"/>
            </a:rPr>
            <a:t>歳出削減・歳入確保に取り組んでい</a:t>
          </a:r>
          <a:r>
            <a:rPr kumimoji="1" lang="ja-JP" altLang="en-US" sz="1100">
              <a:solidFill>
                <a:schemeClr val="dk1"/>
              </a:solidFill>
              <a:effectLst/>
              <a:latin typeface="+mn-lt"/>
              <a:ea typeface="+mn-ea"/>
              <a:cs typeface="+mn-cs"/>
            </a:rPr>
            <a:t>たが、本計画が平成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年度に計画期間が満了となることから、今後、一層の改善を図るため、平成</a:t>
          </a:r>
          <a:r>
            <a:rPr kumimoji="1" lang="en-US" altLang="ja-JP" sz="1100">
              <a:solidFill>
                <a:schemeClr val="dk1"/>
              </a:solidFill>
              <a:effectLst/>
              <a:latin typeface="+mn-lt"/>
              <a:ea typeface="+mn-ea"/>
              <a:cs typeface="+mn-cs"/>
            </a:rPr>
            <a:t>33</a:t>
          </a:r>
          <a:r>
            <a:rPr kumimoji="1" lang="ja-JP" altLang="en-US" sz="1100">
              <a:solidFill>
                <a:schemeClr val="dk1"/>
              </a:solidFill>
              <a:effectLst/>
              <a:latin typeface="+mn-lt"/>
              <a:ea typeface="+mn-ea"/>
              <a:cs typeface="+mn-cs"/>
            </a:rPr>
            <a:t>年度まで延長した、「忠岡町みらい計画」を策定し、</a:t>
          </a:r>
          <a:r>
            <a:rPr kumimoji="1" lang="ja-JP" altLang="ja-JP" sz="1100">
              <a:solidFill>
                <a:schemeClr val="dk1"/>
              </a:solidFill>
              <a:effectLst/>
              <a:latin typeface="+mn-lt"/>
              <a:ea typeface="+mn-ea"/>
              <a:cs typeface="+mn-cs"/>
            </a:rPr>
            <a:t>財政基盤の強化に努める。</a:t>
          </a:r>
          <a:endParaRPr lang="ja-JP" altLang="ja-JP">
            <a:effectLst/>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162378</xdr:rowOff>
    </xdr:from>
    <xdr:to>
      <xdr:col>7</xdr:col>
      <xdr:colOff>152400</xdr:colOff>
      <xdr:row>42</xdr:row>
      <xdr:rowOff>2419</xdr:rowOff>
    </xdr:to>
    <xdr:cxnSp macro="">
      <xdr:nvCxnSpPr>
        <xdr:cNvPr id="69" name="直線コネクタ 68"/>
        <xdr:cNvCxnSpPr/>
      </xdr:nvCxnSpPr>
      <xdr:spPr>
        <a:xfrm flipV="1">
          <a:off x="4114800" y="71918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129618</xdr:rowOff>
    </xdr:from>
    <xdr:ext cx="762000" cy="259045"/>
    <xdr:sp macro="" textlink="">
      <xdr:nvSpPr>
        <xdr:cNvPr id="70" name="財政力平均値テキスト"/>
        <xdr:cNvSpPr txBox="1"/>
      </xdr:nvSpPr>
      <xdr:spPr>
        <a:xfrm>
          <a:off x="5041900" y="7159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2419</xdr:rowOff>
    </xdr:from>
    <xdr:to>
      <xdr:col>6</xdr:col>
      <xdr:colOff>0</xdr:colOff>
      <xdr:row>42</xdr:row>
      <xdr:rowOff>2419</xdr:rowOff>
    </xdr:to>
    <xdr:cxnSp macro="">
      <xdr:nvCxnSpPr>
        <xdr:cNvPr id="72" name="直線コネクタ 71"/>
        <xdr:cNvCxnSpPr/>
      </xdr:nvCxnSpPr>
      <xdr:spPr>
        <a:xfrm>
          <a:off x="3225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37996</xdr:rowOff>
    </xdr:from>
    <xdr:ext cx="736600" cy="259045"/>
    <xdr:sp macro="" textlink="">
      <xdr:nvSpPr>
        <xdr:cNvPr id="74" name="テキスト ボックス 73"/>
        <xdr:cNvSpPr txBox="1"/>
      </xdr:nvSpPr>
      <xdr:spPr>
        <a:xfrm>
          <a:off x="3733800" y="7238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2419</xdr:rowOff>
    </xdr:from>
    <xdr:to>
      <xdr:col>4</xdr:col>
      <xdr:colOff>482600</xdr:colOff>
      <xdr:row>42</xdr:row>
      <xdr:rowOff>2419</xdr:rowOff>
    </xdr:to>
    <xdr:cxnSp macro="">
      <xdr:nvCxnSpPr>
        <xdr:cNvPr id="75" name="直線コネクタ 74"/>
        <xdr:cNvCxnSpPr/>
      </xdr:nvCxnSpPr>
      <xdr:spPr>
        <a:xfrm>
          <a:off x="2336800" y="72033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150888</xdr:rowOff>
    </xdr:from>
    <xdr:to>
      <xdr:col>3</xdr:col>
      <xdr:colOff>279400</xdr:colOff>
      <xdr:row>42</xdr:row>
      <xdr:rowOff>2419</xdr:rowOff>
    </xdr:to>
    <xdr:cxnSp macro="">
      <xdr:nvCxnSpPr>
        <xdr:cNvPr id="78" name="直線コネクタ 77"/>
        <xdr:cNvCxnSpPr/>
      </xdr:nvCxnSpPr>
      <xdr:spPr>
        <a:xfrm>
          <a:off x="1447800" y="718033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111578</xdr:rowOff>
    </xdr:from>
    <xdr:to>
      <xdr:col>7</xdr:col>
      <xdr:colOff>203200</xdr:colOff>
      <xdr:row>42</xdr:row>
      <xdr:rowOff>41728</xdr:rowOff>
    </xdr:to>
    <xdr:sp macro="" textlink="">
      <xdr:nvSpPr>
        <xdr:cNvPr id="88" name="円/楕円 87"/>
        <xdr:cNvSpPr/>
      </xdr:nvSpPr>
      <xdr:spPr>
        <a:xfrm>
          <a:off x="49022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128105</xdr:rowOff>
    </xdr:from>
    <xdr:ext cx="762000" cy="259045"/>
    <xdr:sp macro="" textlink="">
      <xdr:nvSpPr>
        <xdr:cNvPr id="89" name="財政力該当値テキスト"/>
        <xdr:cNvSpPr txBox="1"/>
      </xdr:nvSpPr>
      <xdr:spPr>
        <a:xfrm>
          <a:off x="5041900" y="6986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123069</xdr:rowOff>
    </xdr:from>
    <xdr:to>
      <xdr:col>6</xdr:col>
      <xdr:colOff>50800</xdr:colOff>
      <xdr:row>42</xdr:row>
      <xdr:rowOff>53219</xdr:rowOff>
    </xdr:to>
    <xdr:sp macro="" textlink="">
      <xdr:nvSpPr>
        <xdr:cNvPr id="90" name="円/楕円 89"/>
        <xdr:cNvSpPr/>
      </xdr:nvSpPr>
      <xdr:spPr>
        <a:xfrm>
          <a:off x="4064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91" name="テキスト ボックス 90"/>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123069</xdr:rowOff>
    </xdr:from>
    <xdr:to>
      <xdr:col>4</xdr:col>
      <xdr:colOff>533400</xdr:colOff>
      <xdr:row>42</xdr:row>
      <xdr:rowOff>53219</xdr:rowOff>
    </xdr:to>
    <xdr:sp macro="" textlink="">
      <xdr:nvSpPr>
        <xdr:cNvPr id="92" name="円/楕円 91"/>
        <xdr:cNvSpPr/>
      </xdr:nvSpPr>
      <xdr:spPr>
        <a:xfrm>
          <a:off x="3175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63396</xdr:rowOff>
    </xdr:from>
    <xdr:ext cx="762000" cy="259045"/>
    <xdr:sp macro="" textlink="">
      <xdr:nvSpPr>
        <xdr:cNvPr id="93" name="テキスト ボックス 92"/>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123069</xdr:rowOff>
    </xdr:from>
    <xdr:to>
      <xdr:col>3</xdr:col>
      <xdr:colOff>330200</xdr:colOff>
      <xdr:row>42</xdr:row>
      <xdr:rowOff>53219</xdr:rowOff>
    </xdr:to>
    <xdr:sp macro="" textlink="">
      <xdr:nvSpPr>
        <xdr:cNvPr id="94" name="円/楕円 93"/>
        <xdr:cNvSpPr/>
      </xdr:nvSpPr>
      <xdr:spPr>
        <a:xfrm>
          <a:off x="2286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63396</xdr:rowOff>
    </xdr:from>
    <xdr:ext cx="762000" cy="259045"/>
    <xdr:sp macro="" textlink="">
      <xdr:nvSpPr>
        <xdr:cNvPr id="95" name="テキスト ボックス 94"/>
        <xdr:cNvSpPr txBox="1"/>
      </xdr:nvSpPr>
      <xdr:spPr>
        <a:xfrm>
          <a:off x="1955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100088</xdr:rowOff>
    </xdr:from>
    <xdr:to>
      <xdr:col>2</xdr:col>
      <xdr:colOff>127000</xdr:colOff>
      <xdr:row>42</xdr:row>
      <xdr:rowOff>30238</xdr:rowOff>
    </xdr:to>
    <xdr:sp macro="" textlink="">
      <xdr:nvSpPr>
        <xdr:cNvPr id="96" name="円/楕円 95"/>
        <xdr:cNvSpPr/>
      </xdr:nvSpPr>
      <xdr:spPr>
        <a:xfrm>
          <a:off x="1397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40415</xdr:rowOff>
    </xdr:from>
    <xdr:ext cx="762000" cy="259045"/>
    <xdr:sp macro="" textlink="">
      <xdr:nvSpPr>
        <xdr:cNvPr id="97" name="テキスト ボックス 96"/>
        <xdr:cNvSpPr txBox="1"/>
      </xdr:nvSpPr>
      <xdr:spPr>
        <a:xfrm>
          <a:off x="1066800" y="689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平成１４年度から１</a:t>
          </a:r>
          <a:r>
            <a:rPr kumimoji="1" lang="ja-JP" altLang="en-US" sz="1100">
              <a:solidFill>
                <a:schemeClr val="dk1"/>
              </a:solidFill>
              <a:effectLst/>
              <a:latin typeface="+mn-lt"/>
              <a:ea typeface="+mn-ea"/>
              <a:cs typeface="+mn-cs"/>
            </a:rPr>
            <a:t>５</a:t>
          </a:r>
          <a:r>
            <a:rPr kumimoji="1" lang="ja-JP" altLang="ja-JP" sz="1100">
              <a:solidFill>
                <a:schemeClr val="dk1"/>
              </a:solidFill>
              <a:effectLst/>
              <a:latin typeface="+mn-lt"/>
              <a:ea typeface="+mn-ea"/>
              <a:cs typeface="+mn-cs"/>
            </a:rPr>
            <a:t>年連続して１００％を超えており、財政構造の硬直性が顕著である。平成１７年度以降、職員の給与カットをはじめとする健全化策を講じているものの、景気の低迷等による税収の伸び悩みなどの影響で改善できていない状況にあ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平成２８年度については、地方消費税交付金や臨時財政対策債が減少したが、人件費や物件費の減により、０．９ポイント改善している。しかし、依然として類似団体内中最下位であり、</a:t>
          </a:r>
          <a:r>
            <a:rPr kumimoji="1" lang="ja-JP" altLang="ja-JP" sz="1100" b="0">
              <a:solidFill>
                <a:schemeClr val="dk1"/>
              </a:solidFill>
              <a:effectLst/>
              <a:latin typeface="+mn-lt"/>
              <a:ea typeface="+mn-ea"/>
              <a:cs typeface="+mn-cs"/>
            </a:rPr>
            <a:t>今後も歳入の増が見込みにくい状況であるため、さらなる健全化により経常経費の抑制に努めていく。</a:t>
          </a:r>
          <a:endParaRPr lang="ja-JP" altLang="ja-JP">
            <a:effectLst/>
          </a:endParaRPr>
        </a:p>
        <a:p>
          <a:endParaRPr kumimoji="1" lang="en-US" altLang="ja-JP" sz="1100">
            <a:solidFill>
              <a:schemeClr val="dk1"/>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66</xdr:row>
      <xdr:rowOff>27051</xdr:rowOff>
    </xdr:to>
    <xdr:cxnSp macro="">
      <xdr:nvCxnSpPr>
        <xdr:cNvPr id="125" name="直線コネクタ 124"/>
        <xdr:cNvCxnSpPr/>
      </xdr:nvCxnSpPr>
      <xdr:spPr>
        <a:xfrm flipV="1">
          <a:off x="4953000" y="10138664"/>
          <a:ext cx="0" cy="12040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170578</xdr:rowOff>
    </xdr:from>
    <xdr:ext cx="762000" cy="259045"/>
    <xdr:sp macro="" textlink="">
      <xdr:nvSpPr>
        <xdr:cNvPr id="126" name="財政構造の弾力性最小値テキスト"/>
        <xdr:cNvSpPr txBox="1"/>
      </xdr:nvSpPr>
      <xdr:spPr>
        <a:xfrm>
          <a:off x="5041900" y="11314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27051</xdr:rowOff>
    </xdr:from>
    <xdr:to>
      <xdr:col>7</xdr:col>
      <xdr:colOff>241300</xdr:colOff>
      <xdr:row>66</xdr:row>
      <xdr:rowOff>27051</xdr:rowOff>
    </xdr:to>
    <xdr:cxnSp macro="">
      <xdr:nvCxnSpPr>
        <xdr:cNvPr id="127" name="直線コネクタ 126"/>
        <xdr:cNvCxnSpPr/>
      </xdr:nvCxnSpPr>
      <xdr:spPr>
        <a:xfrm>
          <a:off x="4864100" y="1134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8"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9" name="直線コネクタ 128"/>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27051</xdr:rowOff>
    </xdr:from>
    <xdr:to>
      <xdr:col>7</xdr:col>
      <xdr:colOff>152400</xdr:colOff>
      <xdr:row>66</xdr:row>
      <xdr:rowOff>48768</xdr:rowOff>
    </xdr:to>
    <xdr:cxnSp macro="">
      <xdr:nvCxnSpPr>
        <xdr:cNvPr id="130" name="直線コネクタ 129"/>
        <xdr:cNvCxnSpPr/>
      </xdr:nvCxnSpPr>
      <xdr:spPr>
        <a:xfrm flipV="1">
          <a:off x="4114800" y="1134275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109110</xdr:rowOff>
    </xdr:from>
    <xdr:ext cx="762000" cy="259045"/>
    <xdr:sp macro="" textlink="">
      <xdr:nvSpPr>
        <xdr:cNvPr id="131" name="財政構造の弾力性平均値テキスト"/>
        <xdr:cNvSpPr txBox="1"/>
      </xdr:nvSpPr>
      <xdr:spPr>
        <a:xfrm>
          <a:off x="5041900" y="10567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92583</xdr:rowOff>
    </xdr:from>
    <xdr:to>
      <xdr:col>7</xdr:col>
      <xdr:colOff>203200</xdr:colOff>
      <xdr:row>63</xdr:row>
      <xdr:rowOff>22733</xdr:rowOff>
    </xdr:to>
    <xdr:sp macro="" textlink="">
      <xdr:nvSpPr>
        <xdr:cNvPr id="132" name="フローチャート : 判断 131"/>
        <xdr:cNvSpPr/>
      </xdr:nvSpPr>
      <xdr:spPr>
        <a:xfrm>
          <a:off x="4902200" y="10722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41529</xdr:rowOff>
    </xdr:from>
    <xdr:to>
      <xdr:col>6</xdr:col>
      <xdr:colOff>0</xdr:colOff>
      <xdr:row>66</xdr:row>
      <xdr:rowOff>48768</xdr:rowOff>
    </xdr:to>
    <xdr:cxnSp macro="">
      <xdr:nvCxnSpPr>
        <xdr:cNvPr id="133" name="直線コネクタ 132"/>
        <xdr:cNvCxnSpPr/>
      </xdr:nvCxnSpPr>
      <xdr:spPr>
        <a:xfrm>
          <a:off x="3225800" y="11357229"/>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37084</xdr:rowOff>
    </xdr:from>
    <xdr:to>
      <xdr:col>6</xdr:col>
      <xdr:colOff>50800</xdr:colOff>
      <xdr:row>62</xdr:row>
      <xdr:rowOff>138684</xdr:rowOff>
    </xdr:to>
    <xdr:sp macro="" textlink="">
      <xdr:nvSpPr>
        <xdr:cNvPr id="134" name="フローチャート : 判断 133"/>
        <xdr:cNvSpPr/>
      </xdr:nvSpPr>
      <xdr:spPr>
        <a:xfrm>
          <a:off x="4064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148861</xdr:rowOff>
    </xdr:from>
    <xdr:ext cx="736600" cy="259045"/>
    <xdr:sp macro="" textlink="">
      <xdr:nvSpPr>
        <xdr:cNvPr id="135" name="テキスト ボックス 134"/>
        <xdr:cNvSpPr txBox="1"/>
      </xdr:nvSpPr>
      <xdr:spPr>
        <a:xfrm>
          <a:off x="3733800" y="1043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167259</xdr:rowOff>
    </xdr:from>
    <xdr:to>
      <xdr:col>4</xdr:col>
      <xdr:colOff>482600</xdr:colOff>
      <xdr:row>66</xdr:row>
      <xdr:rowOff>41529</xdr:rowOff>
    </xdr:to>
    <xdr:cxnSp macro="">
      <xdr:nvCxnSpPr>
        <xdr:cNvPr id="136" name="直線コネクタ 135"/>
        <xdr:cNvCxnSpPr/>
      </xdr:nvCxnSpPr>
      <xdr:spPr>
        <a:xfrm>
          <a:off x="2336800" y="11140059"/>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7" name="フローチャート : 判断 136"/>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38" name="テキスト ボックス 137"/>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167259</xdr:rowOff>
    </xdr:from>
    <xdr:to>
      <xdr:col>3</xdr:col>
      <xdr:colOff>279400</xdr:colOff>
      <xdr:row>65</xdr:row>
      <xdr:rowOff>34417</xdr:rowOff>
    </xdr:to>
    <xdr:cxnSp macro="">
      <xdr:nvCxnSpPr>
        <xdr:cNvPr id="139" name="直線コネクタ 138"/>
        <xdr:cNvCxnSpPr/>
      </xdr:nvCxnSpPr>
      <xdr:spPr>
        <a:xfrm flipV="1">
          <a:off x="1447800" y="11140059"/>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61214</xdr:rowOff>
    </xdr:from>
    <xdr:to>
      <xdr:col>3</xdr:col>
      <xdr:colOff>330200</xdr:colOff>
      <xdr:row>62</xdr:row>
      <xdr:rowOff>162814</xdr:rowOff>
    </xdr:to>
    <xdr:sp macro="" textlink="">
      <xdr:nvSpPr>
        <xdr:cNvPr id="140" name="フローチャート : 判断 139"/>
        <xdr:cNvSpPr/>
      </xdr:nvSpPr>
      <xdr:spPr>
        <a:xfrm>
          <a:off x="2286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1541</xdr:rowOff>
    </xdr:from>
    <xdr:ext cx="762000" cy="259045"/>
    <xdr:sp macro="" textlink="">
      <xdr:nvSpPr>
        <xdr:cNvPr id="141" name="テキスト ボックス 140"/>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78105</xdr:rowOff>
    </xdr:from>
    <xdr:to>
      <xdr:col>2</xdr:col>
      <xdr:colOff>127000</xdr:colOff>
      <xdr:row>63</xdr:row>
      <xdr:rowOff>8255</xdr:rowOff>
    </xdr:to>
    <xdr:sp macro="" textlink="">
      <xdr:nvSpPr>
        <xdr:cNvPr id="142" name="フローチャート : 判断 141"/>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18432</xdr:rowOff>
    </xdr:from>
    <xdr:ext cx="762000" cy="259045"/>
    <xdr:sp macro="" textlink="">
      <xdr:nvSpPr>
        <xdr:cNvPr id="143" name="テキスト ボックス 142"/>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147701</xdr:rowOff>
    </xdr:from>
    <xdr:to>
      <xdr:col>7</xdr:col>
      <xdr:colOff>203200</xdr:colOff>
      <xdr:row>66</xdr:row>
      <xdr:rowOff>77851</xdr:rowOff>
    </xdr:to>
    <xdr:sp macro="" textlink="">
      <xdr:nvSpPr>
        <xdr:cNvPr id="149" name="円/楕円 148"/>
        <xdr:cNvSpPr/>
      </xdr:nvSpPr>
      <xdr:spPr>
        <a:xfrm>
          <a:off x="49022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43578</xdr:rowOff>
    </xdr:from>
    <xdr:ext cx="762000" cy="259045"/>
    <xdr:sp macro="" textlink="">
      <xdr:nvSpPr>
        <xdr:cNvPr id="150" name="財政構造の弾力性該当値テキスト"/>
        <xdr:cNvSpPr txBox="1"/>
      </xdr:nvSpPr>
      <xdr:spPr>
        <a:xfrm>
          <a:off x="5041900" y="11187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169418</xdr:rowOff>
    </xdr:from>
    <xdr:to>
      <xdr:col>6</xdr:col>
      <xdr:colOff>50800</xdr:colOff>
      <xdr:row>66</xdr:row>
      <xdr:rowOff>99568</xdr:rowOff>
    </xdr:to>
    <xdr:sp macro="" textlink="">
      <xdr:nvSpPr>
        <xdr:cNvPr id="151" name="円/楕円 150"/>
        <xdr:cNvSpPr/>
      </xdr:nvSpPr>
      <xdr:spPr>
        <a:xfrm>
          <a:off x="4064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84345</xdr:rowOff>
    </xdr:from>
    <xdr:ext cx="736600" cy="259045"/>
    <xdr:sp macro="" textlink="">
      <xdr:nvSpPr>
        <xdr:cNvPr id="152" name="テキスト ボックス 151"/>
        <xdr:cNvSpPr txBox="1"/>
      </xdr:nvSpPr>
      <xdr:spPr>
        <a:xfrm>
          <a:off x="3733800" y="1140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162179</xdr:rowOff>
    </xdr:from>
    <xdr:to>
      <xdr:col>4</xdr:col>
      <xdr:colOff>533400</xdr:colOff>
      <xdr:row>66</xdr:row>
      <xdr:rowOff>92329</xdr:rowOff>
    </xdr:to>
    <xdr:sp macro="" textlink="">
      <xdr:nvSpPr>
        <xdr:cNvPr id="153" name="円/楕円 152"/>
        <xdr:cNvSpPr/>
      </xdr:nvSpPr>
      <xdr:spPr>
        <a:xfrm>
          <a:off x="3175000" y="1130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77106</xdr:rowOff>
    </xdr:from>
    <xdr:ext cx="762000" cy="259045"/>
    <xdr:sp macro="" textlink="">
      <xdr:nvSpPr>
        <xdr:cNvPr id="154" name="テキスト ボックス 153"/>
        <xdr:cNvSpPr txBox="1"/>
      </xdr:nvSpPr>
      <xdr:spPr>
        <a:xfrm>
          <a:off x="2844800" y="11392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113.3</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116459</xdr:rowOff>
    </xdr:from>
    <xdr:to>
      <xdr:col>3</xdr:col>
      <xdr:colOff>330200</xdr:colOff>
      <xdr:row>65</xdr:row>
      <xdr:rowOff>46609</xdr:rowOff>
    </xdr:to>
    <xdr:sp macro="" textlink="">
      <xdr:nvSpPr>
        <xdr:cNvPr id="155" name="円/楕円 154"/>
        <xdr:cNvSpPr/>
      </xdr:nvSpPr>
      <xdr:spPr>
        <a:xfrm>
          <a:off x="2286000" y="1108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31386</xdr:rowOff>
    </xdr:from>
    <xdr:ext cx="762000" cy="259045"/>
    <xdr:sp macro="" textlink="">
      <xdr:nvSpPr>
        <xdr:cNvPr id="156" name="テキスト ボックス 155"/>
        <xdr:cNvSpPr txBox="1"/>
      </xdr:nvSpPr>
      <xdr:spPr>
        <a:xfrm>
          <a:off x="1955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155067</xdr:rowOff>
    </xdr:from>
    <xdr:to>
      <xdr:col>2</xdr:col>
      <xdr:colOff>127000</xdr:colOff>
      <xdr:row>65</xdr:row>
      <xdr:rowOff>85217</xdr:rowOff>
    </xdr:to>
    <xdr:sp macro="" textlink="">
      <xdr:nvSpPr>
        <xdr:cNvPr id="157" name="円/楕円 156"/>
        <xdr:cNvSpPr/>
      </xdr:nvSpPr>
      <xdr:spPr>
        <a:xfrm>
          <a:off x="1397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69994</xdr:rowOff>
    </xdr:from>
    <xdr:ext cx="762000" cy="259045"/>
    <xdr:sp macro="" textlink="">
      <xdr:nvSpPr>
        <xdr:cNvPr id="158" name="テキスト ボックス 157"/>
        <xdr:cNvSpPr txBox="1"/>
      </xdr:nvSpPr>
      <xdr:spPr>
        <a:xfrm>
          <a:off x="1066800" y="11214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[153,052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105,304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ＭＳ Ｐゴシック"/>
              <a:ea typeface="+mn-ea"/>
              <a:cs typeface="+mn-cs"/>
            </a:rPr>
            <a:t>　</a:t>
          </a:r>
          <a:r>
            <a:rPr kumimoji="1" lang="ja-JP" altLang="ja-JP" sz="1100">
              <a:solidFill>
                <a:sysClr val="windowText" lastClr="000000"/>
              </a:solidFill>
              <a:effectLst/>
              <a:latin typeface="+mn-lt"/>
              <a:ea typeface="+mn-ea"/>
              <a:cs typeface="+mn-cs"/>
            </a:rPr>
            <a:t>人件費については、保育所や消防署などの施設を直営で行っていることから比較的高い基準であるが、定員管理や管理職手当カットなどにより抑制に努めている。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物件費については、１８年度から一部施設の休館日を増やすなどの健全化策を実施しており、平成２２年度からは温水プールの運営機関の見直しによる光熱水費の削減を実施しているものの抜本的な改善には至っておらず、また、</a:t>
          </a:r>
          <a:r>
            <a:rPr kumimoji="1" lang="ja-JP" altLang="en-US" sz="1100">
              <a:solidFill>
                <a:sysClr val="windowText" lastClr="000000"/>
              </a:solidFill>
              <a:effectLst/>
              <a:latin typeface="+mn-lt"/>
              <a:ea typeface="+mn-ea"/>
              <a:cs typeface="+mn-cs"/>
            </a:rPr>
            <a:t>中学校給食の開始や小中学校の空調機器導入に伴うランニングコストの増</a:t>
          </a:r>
          <a:r>
            <a:rPr kumimoji="1" lang="ja-JP" altLang="ja-JP" sz="1100">
              <a:solidFill>
                <a:sysClr val="windowText" lastClr="000000"/>
              </a:solidFill>
              <a:effectLst/>
              <a:latin typeface="+mn-lt"/>
              <a:ea typeface="+mn-ea"/>
              <a:cs typeface="+mn-cs"/>
            </a:rPr>
            <a:t>など、経常的な物件費が増加してきていることから、今後も引き続いて見直しを進め、経費の削減に努めていく。</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86" name="直線コネクタ 185"/>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87" name="人件費・物件費等の状況最小値テキスト"/>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88" name="直線コネクタ 187"/>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89" name="人件費・物件費等の状況最大値テキスト"/>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0" name="直線コネクタ 189"/>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78229</xdr:rowOff>
    </xdr:from>
    <xdr:to>
      <xdr:col>7</xdr:col>
      <xdr:colOff>152400</xdr:colOff>
      <xdr:row>82</xdr:row>
      <xdr:rowOff>106510</xdr:rowOff>
    </xdr:to>
    <xdr:cxnSp macro="">
      <xdr:nvCxnSpPr>
        <xdr:cNvPr id="191" name="直線コネクタ 190"/>
        <xdr:cNvCxnSpPr/>
      </xdr:nvCxnSpPr>
      <xdr:spPr>
        <a:xfrm flipV="1">
          <a:off x="4114800" y="14137129"/>
          <a:ext cx="838200" cy="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2" name="人件費・物件費等の状況平均値テキスト"/>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3" name="フローチャート : 判断 192"/>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52087</xdr:rowOff>
    </xdr:from>
    <xdr:to>
      <xdr:col>6</xdr:col>
      <xdr:colOff>0</xdr:colOff>
      <xdr:row>82</xdr:row>
      <xdr:rowOff>106510</xdr:rowOff>
    </xdr:to>
    <xdr:cxnSp macro="">
      <xdr:nvCxnSpPr>
        <xdr:cNvPr id="194" name="直線コネクタ 193"/>
        <xdr:cNvCxnSpPr/>
      </xdr:nvCxnSpPr>
      <xdr:spPr>
        <a:xfrm>
          <a:off x="3225800" y="14110987"/>
          <a:ext cx="889000" cy="5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195" name="フローチャート : 判断 194"/>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120617</xdr:rowOff>
    </xdr:from>
    <xdr:ext cx="736600" cy="259045"/>
    <xdr:sp macro="" textlink="">
      <xdr:nvSpPr>
        <xdr:cNvPr id="196" name="テキスト ボックス 195"/>
        <xdr:cNvSpPr txBox="1"/>
      </xdr:nvSpPr>
      <xdr:spPr>
        <a:xfrm>
          <a:off x="3733800" y="13836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24843</xdr:rowOff>
    </xdr:from>
    <xdr:to>
      <xdr:col>4</xdr:col>
      <xdr:colOff>482600</xdr:colOff>
      <xdr:row>82</xdr:row>
      <xdr:rowOff>52087</xdr:rowOff>
    </xdr:to>
    <xdr:cxnSp macro="">
      <xdr:nvCxnSpPr>
        <xdr:cNvPr id="197" name="直線コネクタ 196"/>
        <xdr:cNvCxnSpPr/>
      </xdr:nvCxnSpPr>
      <xdr:spPr>
        <a:xfrm>
          <a:off x="2336800" y="14083743"/>
          <a:ext cx="889000" cy="2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198" name="フローチャート : 判断 197"/>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199" name="テキスト ボックス 198"/>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6944</xdr:rowOff>
    </xdr:from>
    <xdr:to>
      <xdr:col>3</xdr:col>
      <xdr:colOff>279400</xdr:colOff>
      <xdr:row>82</xdr:row>
      <xdr:rowOff>24843</xdr:rowOff>
    </xdr:to>
    <xdr:cxnSp macro="">
      <xdr:nvCxnSpPr>
        <xdr:cNvPr id="200" name="直線コネクタ 199"/>
        <xdr:cNvCxnSpPr/>
      </xdr:nvCxnSpPr>
      <xdr:spPr>
        <a:xfrm>
          <a:off x="1447800" y="14065844"/>
          <a:ext cx="889000" cy="17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1" name="フローチャート : 判断 200"/>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2" name="テキスト ボックス 201"/>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3" name="フローチャート : 判断 202"/>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45504</xdr:rowOff>
    </xdr:from>
    <xdr:ext cx="762000" cy="259045"/>
    <xdr:sp macro="" textlink="">
      <xdr:nvSpPr>
        <xdr:cNvPr id="204" name="テキスト ボックス 203"/>
        <xdr:cNvSpPr txBox="1"/>
      </xdr:nvSpPr>
      <xdr:spPr>
        <a:xfrm>
          <a:off x="1066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27429</xdr:rowOff>
    </xdr:from>
    <xdr:to>
      <xdr:col>7</xdr:col>
      <xdr:colOff>203200</xdr:colOff>
      <xdr:row>82</xdr:row>
      <xdr:rowOff>129029</xdr:rowOff>
    </xdr:to>
    <xdr:sp macro="" textlink="">
      <xdr:nvSpPr>
        <xdr:cNvPr id="210" name="円/楕円 209"/>
        <xdr:cNvSpPr/>
      </xdr:nvSpPr>
      <xdr:spPr>
        <a:xfrm>
          <a:off x="4902200" y="1408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43956</xdr:rowOff>
    </xdr:from>
    <xdr:ext cx="762000" cy="259045"/>
    <xdr:sp macro="" textlink="">
      <xdr:nvSpPr>
        <xdr:cNvPr id="211" name="人件費・物件費等の状況該当値テキスト"/>
        <xdr:cNvSpPr txBox="1"/>
      </xdr:nvSpPr>
      <xdr:spPr>
        <a:xfrm>
          <a:off x="5041900" y="13931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153,052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55710</xdr:rowOff>
    </xdr:from>
    <xdr:to>
      <xdr:col>6</xdr:col>
      <xdr:colOff>50800</xdr:colOff>
      <xdr:row>82</xdr:row>
      <xdr:rowOff>157310</xdr:rowOff>
    </xdr:to>
    <xdr:sp macro="" textlink="">
      <xdr:nvSpPr>
        <xdr:cNvPr id="212" name="円/楕円 211"/>
        <xdr:cNvSpPr/>
      </xdr:nvSpPr>
      <xdr:spPr>
        <a:xfrm>
          <a:off x="4064000" y="1411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142087</xdr:rowOff>
    </xdr:from>
    <xdr:ext cx="736600" cy="259045"/>
    <xdr:sp macro="" textlink="">
      <xdr:nvSpPr>
        <xdr:cNvPr id="213" name="テキスト ボックス 212"/>
        <xdr:cNvSpPr txBox="1"/>
      </xdr:nvSpPr>
      <xdr:spPr>
        <a:xfrm>
          <a:off x="3733800" y="14200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158,912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1287</xdr:rowOff>
    </xdr:from>
    <xdr:to>
      <xdr:col>4</xdr:col>
      <xdr:colOff>533400</xdr:colOff>
      <xdr:row>82</xdr:row>
      <xdr:rowOff>102887</xdr:rowOff>
    </xdr:to>
    <xdr:sp macro="" textlink="">
      <xdr:nvSpPr>
        <xdr:cNvPr id="214" name="円/楕円 213"/>
        <xdr:cNvSpPr/>
      </xdr:nvSpPr>
      <xdr:spPr>
        <a:xfrm>
          <a:off x="3175000" y="1406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87664</xdr:rowOff>
    </xdr:from>
    <xdr:ext cx="762000" cy="259045"/>
    <xdr:sp macro="" textlink="">
      <xdr:nvSpPr>
        <xdr:cNvPr id="215" name="テキスト ボックス 214"/>
        <xdr:cNvSpPr txBox="1"/>
      </xdr:nvSpPr>
      <xdr:spPr>
        <a:xfrm>
          <a:off x="2844800" y="1414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147,635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145493</xdr:rowOff>
    </xdr:from>
    <xdr:to>
      <xdr:col>3</xdr:col>
      <xdr:colOff>330200</xdr:colOff>
      <xdr:row>82</xdr:row>
      <xdr:rowOff>75643</xdr:rowOff>
    </xdr:to>
    <xdr:sp macro="" textlink="">
      <xdr:nvSpPr>
        <xdr:cNvPr id="216" name="円/楕円 215"/>
        <xdr:cNvSpPr/>
      </xdr:nvSpPr>
      <xdr:spPr>
        <a:xfrm>
          <a:off x="2286000" y="140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60420</xdr:rowOff>
    </xdr:from>
    <xdr:ext cx="762000" cy="259045"/>
    <xdr:sp macro="" textlink="">
      <xdr:nvSpPr>
        <xdr:cNvPr id="217" name="テキスト ボックス 216"/>
        <xdr:cNvSpPr txBox="1"/>
      </xdr:nvSpPr>
      <xdr:spPr>
        <a:xfrm>
          <a:off x="1955800" y="1411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141,990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127594</xdr:rowOff>
    </xdr:from>
    <xdr:to>
      <xdr:col>2</xdr:col>
      <xdr:colOff>127000</xdr:colOff>
      <xdr:row>82</xdr:row>
      <xdr:rowOff>57744</xdr:rowOff>
    </xdr:to>
    <xdr:sp macro="" textlink="">
      <xdr:nvSpPr>
        <xdr:cNvPr id="218" name="円/楕円 217"/>
        <xdr:cNvSpPr/>
      </xdr:nvSpPr>
      <xdr:spPr>
        <a:xfrm>
          <a:off x="1397000" y="1401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67921</xdr:rowOff>
    </xdr:from>
    <xdr:ext cx="762000" cy="259045"/>
    <xdr:sp macro="" textlink="">
      <xdr:nvSpPr>
        <xdr:cNvPr id="219" name="テキスト ボックス 218"/>
        <xdr:cNvSpPr txBox="1"/>
      </xdr:nvSpPr>
      <xdr:spPr>
        <a:xfrm>
          <a:off x="1066800" y="1378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138,281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集中改革プランの実施や財政状況の悪化により、退職者不補充など人件費の抑制に努めてきたが、団塊世代の大量退職に伴い、新規採用を再開し、その初任給については優秀な人材を確保するため国より高めに設定していることなどから類似団体平均を上回る結果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今後、類似団体の状況、国の指針や財政状況等を考慮しながら、適正な給与の運用に努める。</a:t>
          </a:r>
          <a:endParaRPr lang="ja-JP" altLang="ja-JP" sz="1400">
            <a:solidFill>
              <a:sysClr val="windowText" lastClr="000000"/>
            </a:solidFill>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5" name="直線コネクタ 234"/>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6" name="テキスト ボックス 235"/>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39" name="直線コネクタ 23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0" name="テキスト ボックス 23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147002</xdr:rowOff>
    </xdr:from>
    <xdr:to>
      <xdr:col>24</xdr:col>
      <xdr:colOff>558800</xdr:colOff>
      <xdr:row>86</xdr:row>
      <xdr:rowOff>17145</xdr:rowOff>
    </xdr:to>
    <xdr:cxnSp macro="">
      <xdr:nvCxnSpPr>
        <xdr:cNvPr id="244" name="直線コネクタ 243"/>
        <xdr:cNvCxnSpPr/>
      </xdr:nvCxnSpPr>
      <xdr:spPr>
        <a:xfrm flipV="1">
          <a:off x="17018000" y="13863002"/>
          <a:ext cx="0" cy="898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160672</xdr:rowOff>
    </xdr:from>
    <xdr:ext cx="762000" cy="259045"/>
    <xdr:sp macro="" textlink="">
      <xdr:nvSpPr>
        <xdr:cNvPr id="245" name="給与水準   （国との比較）最小値テキスト"/>
        <xdr:cNvSpPr txBox="1"/>
      </xdr:nvSpPr>
      <xdr:spPr>
        <a:xfrm>
          <a:off x="17106900" y="1473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17145</xdr:rowOff>
    </xdr:from>
    <xdr:to>
      <xdr:col>24</xdr:col>
      <xdr:colOff>647700</xdr:colOff>
      <xdr:row>86</xdr:row>
      <xdr:rowOff>17145</xdr:rowOff>
    </xdr:to>
    <xdr:cxnSp macro="">
      <xdr:nvCxnSpPr>
        <xdr:cNvPr id="246" name="直線コネクタ 245"/>
        <xdr:cNvCxnSpPr/>
      </xdr:nvCxnSpPr>
      <xdr:spPr>
        <a:xfrm>
          <a:off x="16929100" y="1476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61929</xdr:rowOff>
    </xdr:from>
    <xdr:ext cx="762000" cy="259045"/>
    <xdr:sp macro="" textlink="">
      <xdr:nvSpPr>
        <xdr:cNvPr id="247" name="給与水準   （国との比較）最大値テキスト"/>
        <xdr:cNvSpPr txBox="1"/>
      </xdr:nvSpPr>
      <xdr:spPr>
        <a:xfrm>
          <a:off x="17106900" y="13606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80</xdr:row>
      <xdr:rowOff>147002</xdr:rowOff>
    </xdr:from>
    <xdr:to>
      <xdr:col>24</xdr:col>
      <xdr:colOff>647700</xdr:colOff>
      <xdr:row>80</xdr:row>
      <xdr:rowOff>147002</xdr:rowOff>
    </xdr:to>
    <xdr:cxnSp macro="">
      <xdr:nvCxnSpPr>
        <xdr:cNvPr id="248" name="直線コネクタ 247"/>
        <xdr:cNvCxnSpPr/>
      </xdr:nvCxnSpPr>
      <xdr:spPr>
        <a:xfrm>
          <a:off x="16929100" y="1386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85</xdr:row>
      <xdr:rowOff>7620</xdr:rowOff>
    </xdr:to>
    <xdr:cxnSp macro="">
      <xdr:nvCxnSpPr>
        <xdr:cNvPr id="249" name="直線コネクタ 248"/>
        <xdr:cNvCxnSpPr/>
      </xdr:nvCxnSpPr>
      <xdr:spPr>
        <a:xfrm flipV="1">
          <a:off x="16179800" y="14460220"/>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xdr:rowOff>
    </xdr:from>
    <xdr:ext cx="762000" cy="259045"/>
    <xdr:sp macro="" textlink="">
      <xdr:nvSpPr>
        <xdr:cNvPr id="250" name="給与水準   （国との比較）平均値テキスト"/>
        <xdr:cNvSpPr txBox="1"/>
      </xdr:nvSpPr>
      <xdr:spPr>
        <a:xfrm>
          <a:off x="17106900" y="14230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154939</xdr:rowOff>
    </xdr:from>
    <xdr:to>
      <xdr:col>24</xdr:col>
      <xdr:colOff>609600</xdr:colOff>
      <xdr:row>84</xdr:row>
      <xdr:rowOff>85089</xdr:rowOff>
    </xdr:to>
    <xdr:sp macro="" textlink="">
      <xdr:nvSpPr>
        <xdr:cNvPr id="251" name="フローチャート : 判断 250"/>
        <xdr:cNvSpPr/>
      </xdr:nvSpPr>
      <xdr:spPr>
        <a:xfrm>
          <a:off x="169672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7620</xdr:rowOff>
    </xdr:from>
    <xdr:to>
      <xdr:col>23</xdr:col>
      <xdr:colOff>406400</xdr:colOff>
      <xdr:row>85</xdr:row>
      <xdr:rowOff>43814</xdr:rowOff>
    </xdr:to>
    <xdr:cxnSp macro="">
      <xdr:nvCxnSpPr>
        <xdr:cNvPr id="252" name="直線コネクタ 251"/>
        <xdr:cNvCxnSpPr/>
      </xdr:nvCxnSpPr>
      <xdr:spPr>
        <a:xfrm flipV="1">
          <a:off x="15290800" y="1458087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167005</xdr:rowOff>
    </xdr:from>
    <xdr:to>
      <xdr:col>23</xdr:col>
      <xdr:colOff>457200</xdr:colOff>
      <xdr:row>84</xdr:row>
      <xdr:rowOff>97155</xdr:rowOff>
    </xdr:to>
    <xdr:sp macro="" textlink="">
      <xdr:nvSpPr>
        <xdr:cNvPr id="253" name="フローチャート : 判断 252"/>
        <xdr:cNvSpPr/>
      </xdr:nvSpPr>
      <xdr:spPr>
        <a:xfrm>
          <a:off x="16129000" y="1439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107332</xdr:rowOff>
    </xdr:from>
    <xdr:ext cx="736600" cy="259045"/>
    <xdr:sp macro="" textlink="">
      <xdr:nvSpPr>
        <xdr:cNvPr id="254" name="テキスト ボックス 253"/>
        <xdr:cNvSpPr txBox="1"/>
      </xdr:nvSpPr>
      <xdr:spPr>
        <a:xfrm>
          <a:off x="15798800" y="1416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13652</xdr:rowOff>
    </xdr:from>
    <xdr:to>
      <xdr:col>22</xdr:col>
      <xdr:colOff>203200</xdr:colOff>
      <xdr:row>85</xdr:row>
      <xdr:rowOff>43814</xdr:rowOff>
    </xdr:to>
    <xdr:cxnSp macro="">
      <xdr:nvCxnSpPr>
        <xdr:cNvPr id="255" name="直線コネクタ 254"/>
        <xdr:cNvCxnSpPr/>
      </xdr:nvCxnSpPr>
      <xdr:spPr>
        <a:xfrm>
          <a:off x="14401800" y="14586902"/>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124777</xdr:rowOff>
    </xdr:from>
    <xdr:to>
      <xdr:col>22</xdr:col>
      <xdr:colOff>254000</xdr:colOff>
      <xdr:row>84</xdr:row>
      <xdr:rowOff>54927</xdr:rowOff>
    </xdr:to>
    <xdr:sp macro="" textlink="">
      <xdr:nvSpPr>
        <xdr:cNvPr id="256" name="フローチャート : 判断 255"/>
        <xdr:cNvSpPr/>
      </xdr:nvSpPr>
      <xdr:spPr>
        <a:xfrm>
          <a:off x="15240000" y="1435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65104</xdr:rowOff>
    </xdr:from>
    <xdr:ext cx="762000" cy="259045"/>
    <xdr:sp macro="" textlink="">
      <xdr:nvSpPr>
        <xdr:cNvPr id="257" name="テキスト ボックス 256"/>
        <xdr:cNvSpPr txBox="1"/>
      </xdr:nvSpPr>
      <xdr:spPr>
        <a:xfrm>
          <a:off x="14909800" y="1412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13652</xdr:rowOff>
    </xdr:from>
    <xdr:to>
      <xdr:col>21</xdr:col>
      <xdr:colOff>0</xdr:colOff>
      <xdr:row>88</xdr:row>
      <xdr:rowOff>42227</xdr:rowOff>
    </xdr:to>
    <xdr:cxnSp macro="">
      <xdr:nvCxnSpPr>
        <xdr:cNvPr id="258" name="直線コネクタ 257"/>
        <xdr:cNvCxnSpPr/>
      </xdr:nvCxnSpPr>
      <xdr:spPr>
        <a:xfrm flipV="1">
          <a:off x="13512800" y="14586902"/>
          <a:ext cx="889000" cy="54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100648</xdr:rowOff>
    </xdr:from>
    <xdr:to>
      <xdr:col>21</xdr:col>
      <xdr:colOff>50800</xdr:colOff>
      <xdr:row>84</xdr:row>
      <xdr:rowOff>30798</xdr:rowOff>
    </xdr:to>
    <xdr:sp macro="" textlink="">
      <xdr:nvSpPr>
        <xdr:cNvPr id="259" name="フローチャート : 判断 258"/>
        <xdr:cNvSpPr/>
      </xdr:nvSpPr>
      <xdr:spPr>
        <a:xfrm>
          <a:off x="14351000" y="1433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40975</xdr:rowOff>
    </xdr:from>
    <xdr:ext cx="762000" cy="259045"/>
    <xdr:sp macro="" textlink="">
      <xdr:nvSpPr>
        <xdr:cNvPr id="260" name="テキスト ボックス 259"/>
        <xdr:cNvSpPr txBox="1"/>
      </xdr:nvSpPr>
      <xdr:spPr>
        <a:xfrm>
          <a:off x="14020800" y="1409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56832</xdr:rowOff>
    </xdr:from>
    <xdr:to>
      <xdr:col>19</xdr:col>
      <xdr:colOff>533400</xdr:colOff>
      <xdr:row>86</xdr:row>
      <xdr:rowOff>158432</xdr:rowOff>
    </xdr:to>
    <xdr:sp macro="" textlink="">
      <xdr:nvSpPr>
        <xdr:cNvPr id="261" name="フローチャート : 判断 260"/>
        <xdr:cNvSpPr/>
      </xdr:nvSpPr>
      <xdr:spPr>
        <a:xfrm>
          <a:off x="13462000" y="1480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168609</xdr:rowOff>
    </xdr:from>
    <xdr:ext cx="762000" cy="259045"/>
    <xdr:sp macro="" textlink="">
      <xdr:nvSpPr>
        <xdr:cNvPr id="262" name="テキスト ボックス 261"/>
        <xdr:cNvSpPr txBox="1"/>
      </xdr:nvSpPr>
      <xdr:spPr>
        <a:xfrm>
          <a:off x="13131800" y="1457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68" name="円/楕円 267"/>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151147</xdr:rowOff>
    </xdr:from>
    <xdr:ext cx="762000" cy="259045"/>
    <xdr:sp macro="" textlink="">
      <xdr:nvSpPr>
        <xdr:cNvPr id="269" name="給与水準   （国との比較）該当値テキスト"/>
        <xdr:cNvSpPr txBox="1"/>
      </xdr:nvSpPr>
      <xdr:spPr>
        <a:xfrm>
          <a:off x="17106900" y="1438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128270</xdr:rowOff>
    </xdr:from>
    <xdr:to>
      <xdr:col>23</xdr:col>
      <xdr:colOff>457200</xdr:colOff>
      <xdr:row>85</xdr:row>
      <xdr:rowOff>58420</xdr:rowOff>
    </xdr:to>
    <xdr:sp macro="" textlink="">
      <xdr:nvSpPr>
        <xdr:cNvPr id="270" name="円/楕円 269"/>
        <xdr:cNvSpPr/>
      </xdr:nvSpPr>
      <xdr:spPr>
        <a:xfrm>
          <a:off x="16129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43197</xdr:rowOff>
    </xdr:from>
    <xdr:ext cx="736600" cy="259045"/>
    <xdr:sp macro="" textlink="">
      <xdr:nvSpPr>
        <xdr:cNvPr id="271" name="テキスト ボックス 270"/>
        <xdr:cNvSpPr txBox="1"/>
      </xdr:nvSpPr>
      <xdr:spPr>
        <a:xfrm>
          <a:off x="15798800" y="1461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164464</xdr:rowOff>
    </xdr:from>
    <xdr:to>
      <xdr:col>22</xdr:col>
      <xdr:colOff>254000</xdr:colOff>
      <xdr:row>85</xdr:row>
      <xdr:rowOff>94614</xdr:rowOff>
    </xdr:to>
    <xdr:sp macro="" textlink="">
      <xdr:nvSpPr>
        <xdr:cNvPr id="272" name="円/楕円 271"/>
        <xdr:cNvSpPr/>
      </xdr:nvSpPr>
      <xdr:spPr>
        <a:xfrm>
          <a:off x="152400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79391</xdr:rowOff>
    </xdr:from>
    <xdr:ext cx="762000" cy="259045"/>
    <xdr:sp macro="" textlink="">
      <xdr:nvSpPr>
        <xdr:cNvPr id="273" name="テキスト ボックス 272"/>
        <xdr:cNvSpPr txBox="1"/>
      </xdr:nvSpPr>
      <xdr:spPr>
        <a:xfrm>
          <a:off x="14909800" y="1465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134302</xdr:rowOff>
    </xdr:from>
    <xdr:to>
      <xdr:col>21</xdr:col>
      <xdr:colOff>50800</xdr:colOff>
      <xdr:row>85</xdr:row>
      <xdr:rowOff>64452</xdr:rowOff>
    </xdr:to>
    <xdr:sp macro="" textlink="">
      <xdr:nvSpPr>
        <xdr:cNvPr id="274" name="円/楕円 273"/>
        <xdr:cNvSpPr/>
      </xdr:nvSpPr>
      <xdr:spPr>
        <a:xfrm>
          <a:off x="14351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49229</xdr:rowOff>
    </xdr:from>
    <xdr:ext cx="762000" cy="259045"/>
    <xdr:sp macro="" textlink="">
      <xdr:nvSpPr>
        <xdr:cNvPr id="275" name="テキスト ボックス 274"/>
        <xdr:cNvSpPr txBox="1"/>
      </xdr:nvSpPr>
      <xdr:spPr>
        <a:xfrm>
          <a:off x="14020800" y="14622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162877</xdr:rowOff>
    </xdr:from>
    <xdr:to>
      <xdr:col>19</xdr:col>
      <xdr:colOff>533400</xdr:colOff>
      <xdr:row>88</xdr:row>
      <xdr:rowOff>93027</xdr:rowOff>
    </xdr:to>
    <xdr:sp macro="" textlink="">
      <xdr:nvSpPr>
        <xdr:cNvPr id="276" name="円/楕円 275"/>
        <xdr:cNvSpPr/>
      </xdr:nvSpPr>
      <xdr:spPr>
        <a:xfrm>
          <a:off x="13462000" y="150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77804</xdr:rowOff>
    </xdr:from>
    <xdr:ext cx="762000" cy="259045"/>
    <xdr:sp macro="" textlink="">
      <xdr:nvSpPr>
        <xdr:cNvPr id="277" name="テキスト ボックス 276"/>
        <xdr:cNvSpPr txBox="1"/>
      </xdr:nvSpPr>
      <xdr:spPr>
        <a:xfrm>
          <a:off x="13131800" y="1516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9" name="テキスト ボックス 27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0" name="テキスト ボックス 27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5" name="正方形/長方形 28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6" name="正方形/長方形 28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7" name="正方形/長方形 28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8" name="正方形/長方形 28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9" name="正方形/長方形 28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0" name="テキスト ボックス 28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給食調理、ごみ・し尿収集等について積極的に民間委託等の推進を行っているものの、消防署の単独設置、保育所、幼稚園等の各施設の充実により、平均を上回っていたが、集中改革プランによる定員適正化計画や財政健全化計画の執行により、定年退職者不補充、組織機構の見直し、事務事業の見直し等を進めてきたことで、近年は若干ではあるが類似団体内平均を下回る傾向にある。今後も平均を大きく超えることのないよう、定員管理に努める。</a:t>
          </a:r>
          <a:endParaRPr lang="ja-JP" altLang="ja-JP" sz="14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1" name="テキスト ボックス 29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2" name="直線コネクタ 29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3" name="テキスト ボックス 29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4" name="直線コネクタ 29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5" name="テキスト ボックス 29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6" name="直線コネクタ 29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7" name="テキスト ボックス 29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8" name="直線コネクタ 29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9" name="テキスト ボックス 29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0" name="直線コネクタ 29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1" name="テキスト ボックス 30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2" name="直線コネクタ 30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3" name="テキスト ボックス 30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4" name="直線コネクタ 30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5" name="テキスト ボックス 30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7" name="テキスト ボックス 30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09" name="直線コネクタ 308"/>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10" name="定員管理の状況最小値テキスト"/>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11" name="直線コネクタ 310"/>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2"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3" name="直線コネクタ 312"/>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126274</xdr:rowOff>
    </xdr:from>
    <xdr:to>
      <xdr:col>24</xdr:col>
      <xdr:colOff>558800</xdr:colOff>
      <xdr:row>61</xdr:row>
      <xdr:rowOff>138914</xdr:rowOff>
    </xdr:to>
    <xdr:cxnSp macro="">
      <xdr:nvCxnSpPr>
        <xdr:cNvPr id="314" name="直線コネクタ 313"/>
        <xdr:cNvCxnSpPr/>
      </xdr:nvCxnSpPr>
      <xdr:spPr>
        <a:xfrm>
          <a:off x="16179800" y="10584724"/>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15" name="定員管理の状況平均値テキスト"/>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16" name="フローチャート : 判断 315"/>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122827</xdr:rowOff>
    </xdr:from>
    <xdr:to>
      <xdr:col>23</xdr:col>
      <xdr:colOff>406400</xdr:colOff>
      <xdr:row>61</xdr:row>
      <xdr:rowOff>126274</xdr:rowOff>
    </xdr:to>
    <xdr:cxnSp macro="">
      <xdr:nvCxnSpPr>
        <xdr:cNvPr id="317" name="直線コネクタ 316"/>
        <xdr:cNvCxnSpPr/>
      </xdr:nvCxnSpPr>
      <xdr:spPr>
        <a:xfrm>
          <a:off x="15290800" y="1058127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18" name="フローチャート : 判断 317"/>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19" name="テキスト ボックス 318"/>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87206</xdr:rowOff>
    </xdr:from>
    <xdr:to>
      <xdr:col>22</xdr:col>
      <xdr:colOff>203200</xdr:colOff>
      <xdr:row>61</xdr:row>
      <xdr:rowOff>122827</xdr:rowOff>
    </xdr:to>
    <xdr:cxnSp macro="">
      <xdr:nvCxnSpPr>
        <xdr:cNvPr id="320" name="直線コネクタ 319"/>
        <xdr:cNvCxnSpPr/>
      </xdr:nvCxnSpPr>
      <xdr:spPr>
        <a:xfrm>
          <a:off x="14401800" y="10545656"/>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21" name="フローチャート : 判断 320"/>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3041</xdr:rowOff>
    </xdr:from>
    <xdr:ext cx="762000" cy="259045"/>
    <xdr:sp macro="" textlink="">
      <xdr:nvSpPr>
        <xdr:cNvPr id="322" name="テキスト ボックス 321"/>
        <xdr:cNvSpPr txBox="1"/>
      </xdr:nvSpPr>
      <xdr:spPr>
        <a:xfrm>
          <a:off x="14909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87206</xdr:rowOff>
    </xdr:from>
    <xdr:to>
      <xdr:col>21</xdr:col>
      <xdr:colOff>0</xdr:colOff>
      <xdr:row>61</xdr:row>
      <xdr:rowOff>100995</xdr:rowOff>
    </xdr:to>
    <xdr:cxnSp macro="">
      <xdr:nvCxnSpPr>
        <xdr:cNvPr id="323" name="直線コネクタ 322"/>
        <xdr:cNvCxnSpPr/>
      </xdr:nvCxnSpPr>
      <xdr:spPr>
        <a:xfrm flipV="1">
          <a:off x="13512800" y="1054565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24" name="フローチャート : 判断 323"/>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3041</xdr:rowOff>
    </xdr:from>
    <xdr:ext cx="762000" cy="259045"/>
    <xdr:sp macro="" textlink="">
      <xdr:nvSpPr>
        <xdr:cNvPr id="325" name="テキスト ボックス 324"/>
        <xdr:cNvSpPr txBox="1"/>
      </xdr:nvSpPr>
      <xdr:spPr>
        <a:xfrm>
          <a:off x="14020800" y="106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26" name="フローチャート : 判断 325"/>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27" name="テキスト ボックス 326"/>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88114</xdr:rowOff>
    </xdr:from>
    <xdr:to>
      <xdr:col>24</xdr:col>
      <xdr:colOff>609600</xdr:colOff>
      <xdr:row>62</xdr:row>
      <xdr:rowOff>18264</xdr:rowOff>
    </xdr:to>
    <xdr:sp macro="" textlink="">
      <xdr:nvSpPr>
        <xdr:cNvPr id="333" name="円/楕円 332"/>
        <xdr:cNvSpPr/>
      </xdr:nvSpPr>
      <xdr:spPr>
        <a:xfrm>
          <a:off x="16967200" y="1054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104641</xdr:rowOff>
    </xdr:from>
    <xdr:ext cx="762000" cy="259045"/>
    <xdr:sp macro="" textlink="">
      <xdr:nvSpPr>
        <xdr:cNvPr id="334" name="定員管理の状況該当値テキスト"/>
        <xdr:cNvSpPr txBox="1"/>
      </xdr:nvSpPr>
      <xdr:spPr>
        <a:xfrm>
          <a:off x="17106900" y="1039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75474</xdr:rowOff>
    </xdr:from>
    <xdr:to>
      <xdr:col>23</xdr:col>
      <xdr:colOff>457200</xdr:colOff>
      <xdr:row>62</xdr:row>
      <xdr:rowOff>5624</xdr:rowOff>
    </xdr:to>
    <xdr:sp macro="" textlink="">
      <xdr:nvSpPr>
        <xdr:cNvPr id="335" name="円/楕円 334"/>
        <xdr:cNvSpPr/>
      </xdr:nvSpPr>
      <xdr:spPr>
        <a:xfrm>
          <a:off x="16129000" y="105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15801</xdr:rowOff>
    </xdr:from>
    <xdr:ext cx="736600" cy="259045"/>
    <xdr:sp macro="" textlink="">
      <xdr:nvSpPr>
        <xdr:cNvPr id="336" name="テキスト ボックス 335"/>
        <xdr:cNvSpPr txBox="1"/>
      </xdr:nvSpPr>
      <xdr:spPr>
        <a:xfrm>
          <a:off x="15798800" y="10302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72027</xdr:rowOff>
    </xdr:from>
    <xdr:to>
      <xdr:col>22</xdr:col>
      <xdr:colOff>254000</xdr:colOff>
      <xdr:row>62</xdr:row>
      <xdr:rowOff>2177</xdr:rowOff>
    </xdr:to>
    <xdr:sp macro="" textlink="">
      <xdr:nvSpPr>
        <xdr:cNvPr id="337" name="円/楕円 336"/>
        <xdr:cNvSpPr/>
      </xdr:nvSpPr>
      <xdr:spPr>
        <a:xfrm>
          <a:off x="15240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12354</xdr:rowOff>
    </xdr:from>
    <xdr:ext cx="762000" cy="259045"/>
    <xdr:sp macro="" textlink="">
      <xdr:nvSpPr>
        <xdr:cNvPr id="338" name="テキスト ボックス 337"/>
        <xdr:cNvSpPr txBox="1"/>
      </xdr:nvSpPr>
      <xdr:spPr>
        <a:xfrm>
          <a:off x="14909800" y="10299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36406</xdr:rowOff>
    </xdr:from>
    <xdr:to>
      <xdr:col>21</xdr:col>
      <xdr:colOff>50800</xdr:colOff>
      <xdr:row>61</xdr:row>
      <xdr:rowOff>138006</xdr:rowOff>
    </xdr:to>
    <xdr:sp macro="" textlink="">
      <xdr:nvSpPr>
        <xdr:cNvPr id="339" name="円/楕円 338"/>
        <xdr:cNvSpPr/>
      </xdr:nvSpPr>
      <xdr:spPr>
        <a:xfrm>
          <a:off x="14351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148183</xdr:rowOff>
    </xdr:from>
    <xdr:ext cx="762000" cy="259045"/>
    <xdr:sp macro="" textlink="">
      <xdr:nvSpPr>
        <xdr:cNvPr id="340" name="テキスト ボックス 339"/>
        <xdr:cNvSpPr txBox="1"/>
      </xdr:nvSpPr>
      <xdr:spPr>
        <a:xfrm>
          <a:off x="14020800" y="1026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50195</xdr:rowOff>
    </xdr:from>
    <xdr:to>
      <xdr:col>19</xdr:col>
      <xdr:colOff>533400</xdr:colOff>
      <xdr:row>61</xdr:row>
      <xdr:rowOff>151795</xdr:rowOff>
    </xdr:to>
    <xdr:sp macro="" textlink="">
      <xdr:nvSpPr>
        <xdr:cNvPr id="341" name="円/楕円 340"/>
        <xdr:cNvSpPr/>
      </xdr:nvSpPr>
      <xdr:spPr>
        <a:xfrm>
          <a:off x="13462000" y="1050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161972</xdr:rowOff>
    </xdr:from>
    <xdr:ext cx="762000" cy="259045"/>
    <xdr:sp macro="" textlink="">
      <xdr:nvSpPr>
        <xdr:cNvPr id="342" name="テキスト ボックス 341"/>
        <xdr:cNvSpPr txBox="1"/>
      </xdr:nvSpPr>
      <xdr:spPr>
        <a:xfrm>
          <a:off x="13131800" y="1027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実質公債費比率については、公債費に準ずる債務負担行為に係るクリーンセンター長期包括整備運営管理事業における大規模改修分が増加したことにより、近年は類似団体内平均を大きく上回っている。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建設事業債等については、緊急性が高いものを除き、極力発行を抑えている。庁舎建設事業債の大部分が償還完了となる平成２９年度以降は、実質公債費比率は徐々に減少していく見込みである。今後も、引き続き地方債の新規発行の抑制など、健全な比率の維持に努めていく。</a:t>
          </a:r>
          <a:endParaRPr lang="ja-JP" altLang="ja-JP" sz="14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67" name="直線コネクタ 366"/>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68" name="公債費負担の状況最小値テキスト"/>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69" name="直線コネクタ 368"/>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70" name="公債費負担の状況最大値テキスト"/>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71" name="直線コネクタ 370"/>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2222</xdr:rowOff>
    </xdr:from>
    <xdr:to>
      <xdr:col>24</xdr:col>
      <xdr:colOff>558800</xdr:colOff>
      <xdr:row>44</xdr:row>
      <xdr:rowOff>26353</xdr:rowOff>
    </xdr:to>
    <xdr:cxnSp macro="">
      <xdr:nvCxnSpPr>
        <xdr:cNvPr id="372" name="直線コネクタ 371"/>
        <xdr:cNvCxnSpPr/>
      </xdr:nvCxnSpPr>
      <xdr:spPr>
        <a:xfrm flipV="1">
          <a:off x="16179800" y="754602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73" name="公債費負担の状況平均値テキスト"/>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74" name="フローチャート : 判断 373"/>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20320</xdr:rowOff>
    </xdr:from>
    <xdr:to>
      <xdr:col>23</xdr:col>
      <xdr:colOff>406400</xdr:colOff>
      <xdr:row>44</xdr:row>
      <xdr:rowOff>26353</xdr:rowOff>
    </xdr:to>
    <xdr:cxnSp macro="">
      <xdr:nvCxnSpPr>
        <xdr:cNvPr id="375" name="直線コネクタ 374"/>
        <xdr:cNvCxnSpPr/>
      </xdr:nvCxnSpPr>
      <xdr:spPr>
        <a:xfrm>
          <a:off x="15290800" y="756412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76" name="フローチャート : 判断 375"/>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77" name="テキスト ボックス 376"/>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125413</xdr:rowOff>
    </xdr:from>
    <xdr:to>
      <xdr:col>22</xdr:col>
      <xdr:colOff>203200</xdr:colOff>
      <xdr:row>44</xdr:row>
      <xdr:rowOff>20320</xdr:rowOff>
    </xdr:to>
    <xdr:cxnSp macro="">
      <xdr:nvCxnSpPr>
        <xdr:cNvPr id="378" name="直線コネクタ 377"/>
        <xdr:cNvCxnSpPr/>
      </xdr:nvCxnSpPr>
      <xdr:spPr>
        <a:xfrm>
          <a:off x="14401800" y="7497763"/>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79" name="フローチャート : 判断 378"/>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80" name="テキスト ボックス 379"/>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89218</xdr:rowOff>
    </xdr:from>
    <xdr:to>
      <xdr:col>21</xdr:col>
      <xdr:colOff>0</xdr:colOff>
      <xdr:row>43</xdr:row>
      <xdr:rowOff>125413</xdr:rowOff>
    </xdr:to>
    <xdr:cxnSp macro="">
      <xdr:nvCxnSpPr>
        <xdr:cNvPr id="381" name="直線コネクタ 380"/>
        <xdr:cNvCxnSpPr/>
      </xdr:nvCxnSpPr>
      <xdr:spPr>
        <a:xfrm>
          <a:off x="13512800" y="7461568"/>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2" name="フローチャート : 判断 381"/>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3" name="テキスト ボックス 382"/>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4" name="フローチャート : 判断 383"/>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85" name="テキスト ボックス 384"/>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43</xdr:row>
      <xdr:rowOff>122872</xdr:rowOff>
    </xdr:from>
    <xdr:to>
      <xdr:col>24</xdr:col>
      <xdr:colOff>609600</xdr:colOff>
      <xdr:row>44</xdr:row>
      <xdr:rowOff>53022</xdr:rowOff>
    </xdr:to>
    <xdr:sp macro="" textlink="">
      <xdr:nvSpPr>
        <xdr:cNvPr id="391" name="円/楕円 390"/>
        <xdr:cNvSpPr/>
      </xdr:nvSpPr>
      <xdr:spPr>
        <a:xfrm>
          <a:off x="16967200" y="749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18749</xdr:rowOff>
    </xdr:from>
    <xdr:ext cx="762000" cy="259045"/>
    <xdr:sp macro="" textlink="">
      <xdr:nvSpPr>
        <xdr:cNvPr id="392" name="公債費負担の状況該当値テキスト"/>
        <xdr:cNvSpPr txBox="1"/>
      </xdr:nvSpPr>
      <xdr:spPr>
        <a:xfrm>
          <a:off x="17106900" y="73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147003</xdr:rowOff>
    </xdr:from>
    <xdr:to>
      <xdr:col>23</xdr:col>
      <xdr:colOff>457200</xdr:colOff>
      <xdr:row>44</xdr:row>
      <xdr:rowOff>77153</xdr:rowOff>
    </xdr:to>
    <xdr:sp macro="" textlink="">
      <xdr:nvSpPr>
        <xdr:cNvPr id="393" name="円/楕円 392"/>
        <xdr:cNvSpPr/>
      </xdr:nvSpPr>
      <xdr:spPr>
        <a:xfrm>
          <a:off x="16129000" y="751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61930</xdr:rowOff>
    </xdr:from>
    <xdr:ext cx="736600" cy="259045"/>
    <xdr:sp macro="" textlink="">
      <xdr:nvSpPr>
        <xdr:cNvPr id="394" name="テキスト ボックス 393"/>
        <xdr:cNvSpPr txBox="1"/>
      </xdr:nvSpPr>
      <xdr:spPr>
        <a:xfrm>
          <a:off x="15798800" y="760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140970</xdr:rowOff>
    </xdr:from>
    <xdr:to>
      <xdr:col>22</xdr:col>
      <xdr:colOff>254000</xdr:colOff>
      <xdr:row>44</xdr:row>
      <xdr:rowOff>71120</xdr:rowOff>
    </xdr:to>
    <xdr:sp macro="" textlink="">
      <xdr:nvSpPr>
        <xdr:cNvPr id="395" name="円/楕円 394"/>
        <xdr:cNvSpPr/>
      </xdr:nvSpPr>
      <xdr:spPr>
        <a:xfrm>
          <a:off x="15240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55897</xdr:rowOff>
    </xdr:from>
    <xdr:ext cx="762000" cy="259045"/>
    <xdr:sp macro="" textlink="">
      <xdr:nvSpPr>
        <xdr:cNvPr id="396" name="テキスト ボックス 395"/>
        <xdr:cNvSpPr txBox="1"/>
      </xdr:nvSpPr>
      <xdr:spPr>
        <a:xfrm>
          <a:off x="14909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74613</xdr:rowOff>
    </xdr:from>
    <xdr:to>
      <xdr:col>21</xdr:col>
      <xdr:colOff>50800</xdr:colOff>
      <xdr:row>44</xdr:row>
      <xdr:rowOff>4763</xdr:rowOff>
    </xdr:to>
    <xdr:sp macro="" textlink="">
      <xdr:nvSpPr>
        <xdr:cNvPr id="397" name="円/楕円 396"/>
        <xdr:cNvSpPr/>
      </xdr:nvSpPr>
      <xdr:spPr>
        <a:xfrm>
          <a:off x="14351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160990</xdr:rowOff>
    </xdr:from>
    <xdr:ext cx="762000" cy="259045"/>
    <xdr:sp macro="" textlink="">
      <xdr:nvSpPr>
        <xdr:cNvPr id="398" name="テキスト ボックス 397"/>
        <xdr:cNvSpPr txBox="1"/>
      </xdr:nvSpPr>
      <xdr:spPr>
        <a:xfrm>
          <a:off x="14020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38418</xdr:rowOff>
    </xdr:from>
    <xdr:to>
      <xdr:col>19</xdr:col>
      <xdr:colOff>533400</xdr:colOff>
      <xdr:row>43</xdr:row>
      <xdr:rowOff>140018</xdr:rowOff>
    </xdr:to>
    <xdr:sp macro="" textlink="">
      <xdr:nvSpPr>
        <xdr:cNvPr id="399" name="円/楕円 398"/>
        <xdr:cNvSpPr/>
      </xdr:nvSpPr>
      <xdr:spPr>
        <a:xfrm>
          <a:off x="13462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124795</xdr:rowOff>
    </xdr:from>
    <xdr:ext cx="762000" cy="259045"/>
    <xdr:sp macro="" textlink="">
      <xdr:nvSpPr>
        <xdr:cNvPr id="400" name="テキスト ボックス 399"/>
        <xdr:cNvSpPr txBox="1"/>
      </xdr:nvSpPr>
      <xdr:spPr>
        <a:xfrm>
          <a:off x="13131800" y="7497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将来負担比率については、類似団体内平均を大きく上回っている。これは、一般会計において平成１０年竣工のシビックセンター（庁舎・温水プールなどの複合施設）の建設や、平成２４年度に第三セクター等改革推進債を活用し、第三セクターを解散したことにより地方債残高が増加したこと、また下水道会計おいても地方債残高が多いことなどが原因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近年は、地方債発行を必要最小限に抑制し残高を減少させるよう努めており、比率は減少傾向にある。今後も、引き続き地方債在高の減少に努めていく。</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7" name="直線コネクタ 416"/>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18" name="テキスト ボックス 417"/>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19" name="直線コネクタ 418"/>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0" name="テキスト ボックス 419"/>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1" name="直線コネクタ 420"/>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2" name="テキスト ボックス 421"/>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3" name="直線コネクタ 422"/>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4" name="テキスト ボックス 423"/>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27" name="直線コネクタ 426"/>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28" name="将来負担の状況最小値テキスト"/>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29" name="直線コネクタ 428"/>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0"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1" name="直線コネクタ 430"/>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35941</xdr:rowOff>
    </xdr:from>
    <xdr:to>
      <xdr:col>24</xdr:col>
      <xdr:colOff>558800</xdr:colOff>
      <xdr:row>17</xdr:row>
      <xdr:rowOff>76479</xdr:rowOff>
    </xdr:to>
    <xdr:cxnSp macro="">
      <xdr:nvCxnSpPr>
        <xdr:cNvPr id="432" name="直線コネクタ 431"/>
        <xdr:cNvCxnSpPr/>
      </xdr:nvCxnSpPr>
      <xdr:spPr>
        <a:xfrm flipV="1">
          <a:off x="16179800" y="2950591"/>
          <a:ext cx="8382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33" name="将来負担の状況平均値テキスト"/>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34" name="フローチャート : 判断 433"/>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76479</xdr:rowOff>
    </xdr:from>
    <xdr:to>
      <xdr:col>23</xdr:col>
      <xdr:colOff>406400</xdr:colOff>
      <xdr:row>17</xdr:row>
      <xdr:rowOff>145009</xdr:rowOff>
    </xdr:to>
    <xdr:cxnSp macro="">
      <xdr:nvCxnSpPr>
        <xdr:cNvPr id="435" name="直線コネクタ 434"/>
        <xdr:cNvCxnSpPr/>
      </xdr:nvCxnSpPr>
      <xdr:spPr>
        <a:xfrm flipV="1">
          <a:off x="15290800" y="2991129"/>
          <a:ext cx="889000" cy="68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36" name="フローチャート : 判断 435"/>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37" name="テキスト ボックス 43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145009</xdr:rowOff>
    </xdr:from>
    <xdr:to>
      <xdr:col>22</xdr:col>
      <xdr:colOff>203200</xdr:colOff>
      <xdr:row>18</xdr:row>
      <xdr:rowOff>22301</xdr:rowOff>
    </xdr:to>
    <xdr:cxnSp macro="">
      <xdr:nvCxnSpPr>
        <xdr:cNvPr id="438" name="直線コネクタ 437"/>
        <xdr:cNvCxnSpPr/>
      </xdr:nvCxnSpPr>
      <xdr:spPr>
        <a:xfrm flipV="1">
          <a:off x="14401800" y="3059659"/>
          <a:ext cx="889000" cy="48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39" name="フローチャート : 判断 438"/>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40" name="テキスト ボックス 439"/>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22301</xdr:rowOff>
    </xdr:from>
    <xdr:to>
      <xdr:col>21</xdr:col>
      <xdr:colOff>0</xdr:colOff>
      <xdr:row>18</xdr:row>
      <xdr:rowOff>94691</xdr:rowOff>
    </xdr:to>
    <xdr:cxnSp macro="">
      <xdr:nvCxnSpPr>
        <xdr:cNvPr id="441" name="直線コネクタ 440"/>
        <xdr:cNvCxnSpPr/>
      </xdr:nvCxnSpPr>
      <xdr:spPr>
        <a:xfrm flipV="1">
          <a:off x="13512800" y="310840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42" name="フローチャート : 判断 441"/>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43" name="テキスト ボックス 442"/>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44" name="フローチャート : 判断 443"/>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45" name="テキスト ボックス 444"/>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156591</xdr:rowOff>
    </xdr:from>
    <xdr:to>
      <xdr:col>24</xdr:col>
      <xdr:colOff>609600</xdr:colOff>
      <xdr:row>17</xdr:row>
      <xdr:rowOff>86741</xdr:rowOff>
    </xdr:to>
    <xdr:sp macro="" textlink="">
      <xdr:nvSpPr>
        <xdr:cNvPr id="451" name="円/楕円 450"/>
        <xdr:cNvSpPr/>
      </xdr:nvSpPr>
      <xdr:spPr>
        <a:xfrm>
          <a:off x="16967200" y="28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128668</xdr:rowOff>
    </xdr:from>
    <xdr:ext cx="762000" cy="259045"/>
    <xdr:sp macro="" textlink="">
      <xdr:nvSpPr>
        <xdr:cNvPr id="452" name="将来負担の状況該当値テキスト"/>
        <xdr:cNvSpPr txBox="1"/>
      </xdr:nvSpPr>
      <xdr:spPr>
        <a:xfrm>
          <a:off x="17106900" y="287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25679</xdr:rowOff>
    </xdr:from>
    <xdr:to>
      <xdr:col>23</xdr:col>
      <xdr:colOff>457200</xdr:colOff>
      <xdr:row>17</xdr:row>
      <xdr:rowOff>127279</xdr:rowOff>
    </xdr:to>
    <xdr:sp macro="" textlink="">
      <xdr:nvSpPr>
        <xdr:cNvPr id="453" name="円/楕円 452"/>
        <xdr:cNvSpPr/>
      </xdr:nvSpPr>
      <xdr:spPr>
        <a:xfrm>
          <a:off x="16129000" y="294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112056</xdr:rowOff>
    </xdr:from>
    <xdr:ext cx="736600" cy="259045"/>
    <xdr:sp macro="" textlink="">
      <xdr:nvSpPr>
        <xdr:cNvPr id="454" name="テキスト ボックス 453"/>
        <xdr:cNvSpPr txBox="1"/>
      </xdr:nvSpPr>
      <xdr:spPr>
        <a:xfrm>
          <a:off x="15798800" y="3026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94209</xdr:rowOff>
    </xdr:from>
    <xdr:to>
      <xdr:col>22</xdr:col>
      <xdr:colOff>254000</xdr:colOff>
      <xdr:row>18</xdr:row>
      <xdr:rowOff>24359</xdr:rowOff>
    </xdr:to>
    <xdr:sp macro="" textlink="">
      <xdr:nvSpPr>
        <xdr:cNvPr id="455" name="円/楕円 454"/>
        <xdr:cNvSpPr/>
      </xdr:nvSpPr>
      <xdr:spPr>
        <a:xfrm>
          <a:off x="15240000" y="300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9136</xdr:rowOff>
    </xdr:from>
    <xdr:ext cx="762000" cy="259045"/>
    <xdr:sp macro="" textlink="">
      <xdr:nvSpPr>
        <xdr:cNvPr id="456" name="テキスト ボックス 455"/>
        <xdr:cNvSpPr txBox="1"/>
      </xdr:nvSpPr>
      <xdr:spPr>
        <a:xfrm>
          <a:off x="14909800" y="309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142951</xdr:rowOff>
    </xdr:from>
    <xdr:to>
      <xdr:col>21</xdr:col>
      <xdr:colOff>50800</xdr:colOff>
      <xdr:row>18</xdr:row>
      <xdr:rowOff>73101</xdr:rowOff>
    </xdr:to>
    <xdr:sp macro="" textlink="">
      <xdr:nvSpPr>
        <xdr:cNvPr id="457" name="円/楕円 456"/>
        <xdr:cNvSpPr/>
      </xdr:nvSpPr>
      <xdr:spPr>
        <a:xfrm>
          <a:off x="143510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57878</xdr:rowOff>
    </xdr:from>
    <xdr:ext cx="762000" cy="259045"/>
    <xdr:sp macro="" textlink="">
      <xdr:nvSpPr>
        <xdr:cNvPr id="458" name="テキスト ボックス 457"/>
        <xdr:cNvSpPr txBox="1"/>
      </xdr:nvSpPr>
      <xdr:spPr>
        <a:xfrm>
          <a:off x="14020800" y="3143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43891</xdr:rowOff>
    </xdr:from>
    <xdr:to>
      <xdr:col>19</xdr:col>
      <xdr:colOff>533400</xdr:colOff>
      <xdr:row>18</xdr:row>
      <xdr:rowOff>145491</xdr:rowOff>
    </xdr:to>
    <xdr:sp macro="" textlink="">
      <xdr:nvSpPr>
        <xdr:cNvPr id="459" name="円/楕円 458"/>
        <xdr:cNvSpPr/>
      </xdr:nvSpPr>
      <xdr:spPr>
        <a:xfrm>
          <a:off x="13462000" y="3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130268</xdr:rowOff>
    </xdr:from>
    <xdr:ext cx="762000" cy="259045"/>
    <xdr:sp macro="" textlink="">
      <xdr:nvSpPr>
        <xdr:cNvPr id="460" name="テキスト ボックス 459"/>
        <xdr:cNvSpPr txBox="1"/>
      </xdr:nvSpPr>
      <xdr:spPr>
        <a:xfrm>
          <a:off x="13131800" y="321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17,427
16,924
3.97
6,408,858
6,400,079
8,529
4,144,498
8,117,227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19.3
103.5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人件費については、</a:t>
          </a:r>
          <a:r>
            <a:rPr kumimoji="1" lang="ja-JP" altLang="ja-JP" sz="1100">
              <a:solidFill>
                <a:schemeClr val="dk1"/>
              </a:solidFill>
              <a:effectLst/>
              <a:latin typeface="+mn-lt"/>
              <a:ea typeface="+mn-ea"/>
              <a:cs typeface="+mn-cs"/>
            </a:rPr>
            <a:t>保育所や消防署などの施設を直営で行っていることから定員管理や管理職手当カットなどにより抑制に努めているものの、</a:t>
          </a:r>
          <a:r>
            <a:rPr lang="ja-JP" altLang="ja-JP" sz="1100">
              <a:solidFill>
                <a:schemeClr val="dk1"/>
              </a:solidFill>
              <a:effectLst/>
              <a:latin typeface="+mn-lt"/>
              <a:ea typeface="+mn-ea"/>
              <a:cs typeface="+mn-cs"/>
            </a:rPr>
            <a:t>類似団体内平均を上回る結果となっている。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平成２５年度１０月～翌３月まで国家公務員給与削減に準ずる給与カット（３～５％）により減となったが、平成２６年度は、給与削減の未実施等により若干の増</a:t>
          </a:r>
          <a:r>
            <a:rPr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また、平成２７年度においては退職手当が増加したことにより増となった。</a:t>
          </a:r>
          <a:r>
            <a:rPr lang="ja-JP" altLang="en-US" sz="1100" b="0" i="0" baseline="0">
              <a:solidFill>
                <a:schemeClr val="dk1"/>
              </a:solidFill>
              <a:effectLst/>
              <a:latin typeface="+mn-lt"/>
              <a:ea typeface="+mn-ea"/>
              <a:cs typeface="+mn-cs"/>
            </a:rPr>
            <a:t>平成２８年度においては、昨年度増加した退職手当が減となったことにより、減少したものである。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142240</xdr:rowOff>
    </xdr:from>
    <xdr:to>
      <xdr:col>7</xdr:col>
      <xdr:colOff>15875</xdr:colOff>
      <xdr:row>39</xdr:row>
      <xdr:rowOff>77470</xdr:rowOff>
    </xdr:to>
    <xdr:cxnSp macro="">
      <xdr:nvCxnSpPr>
        <xdr:cNvPr id="66" name="直線コネクタ 65"/>
        <xdr:cNvCxnSpPr/>
      </xdr:nvCxnSpPr>
      <xdr:spPr>
        <a:xfrm flipV="1">
          <a:off x="3987800" y="66573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96520</xdr:rowOff>
    </xdr:from>
    <xdr:to>
      <xdr:col>5</xdr:col>
      <xdr:colOff>549275</xdr:colOff>
      <xdr:row>39</xdr:row>
      <xdr:rowOff>77470</xdr:rowOff>
    </xdr:to>
    <xdr:cxnSp macro="">
      <xdr:nvCxnSpPr>
        <xdr:cNvPr id="69" name="直線コネクタ 68"/>
        <xdr:cNvCxnSpPr/>
      </xdr:nvCxnSpPr>
      <xdr:spPr>
        <a:xfrm>
          <a:off x="3098800" y="6611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146050</xdr:rowOff>
    </xdr:from>
    <xdr:to>
      <xdr:col>4</xdr:col>
      <xdr:colOff>346075</xdr:colOff>
      <xdr:row>38</xdr:row>
      <xdr:rowOff>96520</xdr:rowOff>
    </xdr:to>
    <xdr:cxnSp macro="">
      <xdr:nvCxnSpPr>
        <xdr:cNvPr id="72" name="直線コネクタ 71"/>
        <xdr:cNvCxnSpPr/>
      </xdr:nvCxnSpPr>
      <xdr:spPr>
        <a:xfrm>
          <a:off x="2209800" y="6489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146050</xdr:rowOff>
    </xdr:from>
    <xdr:to>
      <xdr:col>3</xdr:col>
      <xdr:colOff>142875</xdr:colOff>
      <xdr:row>38</xdr:row>
      <xdr:rowOff>119380</xdr:rowOff>
    </xdr:to>
    <xdr:cxnSp macro="">
      <xdr:nvCxnSpPr>
        <xdr:cNvPr id="75" name="直線コネクタ 74"/>
        <xdr:cNvCxnSpPr/>
      </xdr:nvCxnSpPr>
      <xdr:spPr>
        <a:xfrm flipV="1">
          <a:off x="1320800" y="64897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91440</xdr:rowOff>
    </xdr:from>
    <xdr:to>
      <xdr:col>7</xdr:col>
      <xdr:colOff>66675</xdr:colOff>
      <xdr:row>39</xdr:row>
      <xdr:rowOff>21590</xdr:rowOff>
    </xdr:to>
    <xdr:sp macro="" textlink="">
      <xdr:nvSpPr>
        <xdr:cNvPr id="85" name="円/楕円 84"/>
        <xdr:cNvSpPr/>
      </xdr:nvSpPr>
      <xdr:spPr>
        <a:xfrm>
          <a:off x="47752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63517</xdr:rowOff>
    </xdr:from>
    <xdr:ext cx="762000" cy="259045"/>
    <xdr:sp macro="" textlink="">
      <xdr:nvSpPr>
        <xdr:cNvPr id="86" name="人件費該当値テキスト"/>
        <xdr:cNvSpPr txBox="1"/>
      </xdr:nvSpPr>
      <xdr:spPr>
        <a:xfrm>
          <a:off x="49149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26670</xdr:rowOff>
    </xdr:from>
    <xdr:to>
      <xdr:col>5</xdr:col>
      <xdr:colOff>600075</xdr:colOff>
      <xdr:row>39</xdr:row>
      <xdr:rowOff>128270</xdr:rowOff>
    </xdr:to>
    <xdr:sp macro="" textlink="">
      <xdr:nvSpPr>
        <xdr:cNvPr id="87" name="円/楕円 86"/>
        <xdr:cNvSpPr/>
      </xdr:nvSpPr>
      <xdr:spPr>
        <a:xfrm>
          <a:off x="3937000" y="671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113047</xdr:rowOff>
    </xdr:from>
    <xdr:ext cx="736600" cy="259045"/>
    <xdr:sp macro="" textlink="">
      <xdr:nvSpPr>
        <xdr:cNvPr id="88" name="テキスト ボックス 87"/>
        <xdr:cNvSpPr txBox="1"/>
      </xdr:nvSpPr>
      <xdr:spPr>
        <a:xfrm>
          <a:off x="3606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9" name="円/楕円 88"/>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90" name="テキスト ボックス 89"/>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1" name="円/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93" name="円/楕円 92"/>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154957</xdr:rowOff>
    </xdr:from>
    <xdr:ext cx="762000" cy="259045"/>
    <xdr:sp macro="" textlink="">
      <xdr:nvSpPr>
        <xdr:cNvPr id="94" name="テキスト ボックス 93"/>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ysClr val="windowText" lastClr="000000"/>
              </a:solidFill>
              <a:effectLst/>
              <a:latin typeface="+mn-lt"/>
              <a:ea typeface="+mn-ea"/>
              <a:cs typeface="+mn-cs"/>
            </a:rPr>
            <a:t>物件費が類似団体と比較して高くなっている主な要因は、シビックセンター（庁舎及びスポーツセンター等の複合施設）、文化会館、ごみ処理施設などの施設維持管理経費が大きくなっていることである。平成１８年度から一部施設の休館日を増やすなどの健全化策を実施しており、平成２２年度からはスポーツセンター内温水プールの運営期間見直しによる光熱水費の削減を実施しているものの抜本的な改善には至っておらず、今後も引き続き経常経費の抑制に努めていく。</a:t>
          </a:r>
          <a:endParaRPr lang="ja-JP" altLang="ja-JP">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19</xdr:row>
      <xdr:rowOff>81280</xdr:rowOff>
    </xdr:to>
    <xdr:cxnSp macro="">
      <xdr:nvCxnSpPr>
        <xdr:cNvPr id="118" name="直線コネクタ 117"/>
        <xdr:cNvCxnSpPr/>
      </xdr:nvCxnSpPr>
      <xdr:spPr>
        <a:xfrm flipV="1">
          <a:off x="16510000" y="2247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19</xdr:row>
      <xdr:rowOff>53357</xdr:rowOff>
    </xdr:from>
    <xdr:ext cx="762000" cy="259045"/>
    <xdr:sp macro="" textlink="">
      <xdr:nvSpPr>
        <xdr:cNvPr id="119" name="物件費最小値テキスト"/>
        <xdr:cNvSpPr txBox="1"/>
      </xdr:nvSpPr>
      <xdr:spPr>
        <a:xfrm>
          <a:off x="16598900" y="331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19</xdr:row>
      <xdr:rowOff>81280</xdr:rowOff>
    </xdr:from>
    <xdr:to>
      <xdr:col>24</xdr:col>
      <xdr:colOff>120650</xdr:colOff>
      <xdr:row>19</xdr:row>
      <xdr:rowOff>81280</xdr:rowOff>
    </xdr:to>
    <xdr:cxnSp macro="">
      <xdr:nvCxnSpPr>
        <xdr:cNvPr id="120" name="直線コネクタ 119"/>
        <xdr:cNvCxnSpPr/>
      </xdr:nvCxnSpPr>
      <xdr:spPr>
        <a:xfrm>
          <a:off x="16421100" y="33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21"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22" name="直線コネクタ 121"/>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81280</xdr:rowOff>
    </xdr:from>
    <xdr:to>
      <xdr:col>24</xdr:col>
      <xdr:colOff>31750</xdr:colOff>
      <xdr:row>19</xdr:row>
      <xdr:rowOff>121285</xdr:rowOff>
    </xdr:to>
    <xdr:cxnSp macro="">
      <xdr:nvCxnSpPr>
        <xdr:cNvPr id="123" name="直線コネクタ 122"/>
        <xdr:cNvCxnSpPr/>
      </xdr:nvCxnSpPr>
      <xdr:spPr>
        <a:xfrm flipV="1">
          <a:off x="15671800" y="33388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69867</xdr:rowOff>
    </xdr:from>
    <xdr:ext cx="762000" cy="259045"/>
    <xdr:sp macro="" textlink="">
      <xdr:nvSpPr>
        <xdr:cNvPr id="124"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53340</xdr:rowOff>
    </xdr:from>
    <xdr:to>
      <xdr:col>24</xdr:col>
      <xdr:colOff>82550</xdr:colOff>
      <xdr:row>15</xdr:row>
      <xdr:rowOff>154940</xdr:rowOff>
    </xdr:to>
    <xdr:sp macro="" textlink="">
      <xdr:nvSpPr>
        <xdr:cNvPr id="125" name="フローチャート : 判断 124"/>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121285</xdr:rowOff>
    </xdr:from>
    <xdr:to>
      <xdr:col>22</xdr:col>
      <xdr:colOff>565150</xdr:colOff>
      <xdr:row>19</xdr:row>
      <xdr:rowOff>132715</xdr:rowOff>
    </xdr:to>
    <xdr:cxnSp macro="">
      <xdr:nvCxnSpPr>
        <xdr:cNvPr id="126" name="直線コネクタ 125"/>
        <xdr:cNvCxnSpPr/>
      </xdr:nvCxnSpPr>
      <xdr:spPr>
        <a:xfrm flipV="1">
          <a:off x="14782800" y="33788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53340</xdr:rowOff>
    </xdr:from>
    <xdr:to>
      <xdr:col>22</xdr:col>
      <xdr:colOff>615950</xdr:colOff>
      <xdr:row>15</xdr:row>
      <xdr:rowOff>154940</xdr:rowOff>
    </xdr:to>
    <xdr:sp macro="" textlink="">
      <xdr:nvSpPr>
        <xdr:cNvPr id="127" name="フローチャート : 判断 126"/>
        <xdr:cNvSpPr/>
      </xdr:nvSpPr>
      <xdr:spPr>
        <a:xfrm>
          <a:off x="15621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165117</xdr:rowOff>
    </xdr:from>
    <xdr:ext cx="736600" cy="259045"/>
    <xdr:sp macro="" textlink="">
      <xdr:nvSpPr>
        <xdr:cNvPr id="128" name="テキスト ボックス 127"/>
        <xdr:cNvSpPr txBox="1"/>
      </xdr:nvSpPr>
      <xdr:spPr>
        <a:xfrm>
          <a:off x="15290800" y="2393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115570</xdr:rowOff>
    </xdr:from>
    <xdr:to>
      <xdr:col>21</xdr:col>
      <xdr:colOff>361950</xdr:colOff>
      <xdr:row>19</xdr:row>
      <xdr:rowOff>132715</xdr:rowOff>
    </xdr:to>
    <xdr:cxnSp macro="">
      <xdr:nvCxnSpPr>
        <xdr:cNvPr id="129" name="直線コネクタ 128"/>
        <xdr:cNvCxnSpPr/>
      </xdr:nvCxnSpPr>
      <xdr:spPr>
        <a:xfrm>
          <a:off x="13893800" y="3201670"/>
          <a:ext cx="8890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xdr:rowOff>
    </xdr:from>
    <xdr:to>
      <xdr:col>21</xdr:col>
      <xdr:colOff>412750</xdr:colOff>
      <xdr:row>15</xdr:row>
      <xdr:rowOff>103505</xdr:rowOff>
    </xdr:to>
    <xdr:sp macro="" textlink="">
      <xdr:nvSpPr>
        <xdr:cNvPr id="130" name="フローチャート : 判断 129"/>
        <xdr:cNvSpPr/>
      </xdr:nvSpPr>
      <xdr:spPr>
        <a:xfrm>
          <a:off x="14732000" y="257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113682</xdr:rowOff>
    </xdr:from>
    <xdr:ext cx="762000" cy="259045"/>
    <xdr:sp macro="" textlink="">
      <xdr:nvSpPr>
        <xdr:cNvPr id="131" name="テキスト ボックス 130"/>
        <xdr:cNvSpPr txBox="1"/>
      </xdr:nvSpPr>
      <xdr:spPr>
        <a:xfrm>
          <a:off x="14401800" y="2342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115570</xdr:rowOff>
    </xdr:from>
    <xdr:to>
      <xdr:col>20</xdr:col>
      <xdr:colOff>158750</xdr:colOff>
      <xdr:row>18</xdr:row>
      <xdr:rowOff>127000</xdr:rowOff>
    </xdr:to>
    <xdr:cxnSp macro="">
      <xdr:nvCxnSpPr>
        <xdr:cNvPr id="132" name="直線コネクタ 131"/>
        <xdr:cNvCxnSpPr/>
      </xdr:nvCxnSpPr>
      <xdr:spPr>
        <a:xfrm flipV="1">
          <a:off x="13004800" y="32016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139065</xdr:rowOff>
    </xdr:from>
    <xdr:to>
      <xdr:col>20</xdr:col>
      <xdr:colOff>209550</xdr:colOff>
      <xdr:row>15</xdr:row>
      <xdr:rowOff>69215</xdr:rowOff>
    </xdr:to>
    <xdr:sp macro="" textlink="">
      <xdr:nvSpPr>
        <xdr:cNvPr id="133" name="フローチャート : 判断 132"/>
        <xdr:cNvSpPr/>
      </xdr:nvSpPr>
      <xdr:spPr>
        <a:xfrm>
          <a:off x="13843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79392</xdr:rowOff>
    </xdr:from>
    <xdr:ext cx="762000" cy="259045"/>
    <xdr:sp macro="" textlink="">
      <xdr:nvSpPr>
        <xdr:cNvPr id="134" name="テキスト ボックス 133"/>
        <xdr:cNvSpPr txBox="1"/>
      </xdr:nvSpPr>
      <xdr:spPr>
        <a:xfrm>
          <a:off x="13512800" y="2308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104775</xdr:rowOff>
    </xdr:from>
    <xdr:to>
      <xdr:col>19</xdr:col>
      <xdr:colOff>6350</xdr:colOff>
      <xdr:row>15</xdr:row>
      <xdr:rowOff>34925</xdr:rowOff>
    </xdr:to>
    <xdr:sp macro="" textlink="">
      <xdr:nvSpPr>
        <xdr:cNvPr id="135" name="フローチャート : 判断 134"/>
        <xdr:cNvSpPr/>
      </xdr:nvSpPr>
      <xdr:spPr>
        <a:xfrm>
          <a:off x="12954000" y="250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45102</xdr:rowOff>
    </xdr:from>
    <xdr:ext cx="762000" cy="259045"/>
    <xdr:sp macro="" textlink="">
      <xdr:nvSpPr>
        <xdr:cNvPr id="136" name="テキスト ボックス 135"/>
        <xdr:cNvSpPr txBox="1"/>
      </xdr:nvSpPr>
      <xdr:spPr>
        <a:xfrm>
          <a:off x="12623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19</xdr:row>
      <xdr:rowOff>30480</xdr:rowOff>
    </xdr:from>
    <xdr:to>
      <xdr:col>24</xdr:col>
      <xdr:colOff>82550</xdr:colOff>
      <xdr:row>19</xdr:row>
      <xdr:rowOff>132080</xdr:rowOff>
    </xdr:to>
    <xdr:sp macro="" textlink="">
      <xdr:nvSpPr>
        <xdr:cNvPr id="142" name="円/楕円 141"/>
        <xdr:cNvSpPr/>
      </xdr:nvSpPr>
      <xdr:spPr>
        <a:xfrm>
          <a:off x="16459200" y="328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110507</xdr:rowOff>
    </xdr:from>
    <xdr:ext cx="762000" cy="259045"/>
    <xdr:sp macro="" textlink="">
      <xdr:nvSpPr>
        <xdr:cNvPr id="143" name="物件費該当値テキスト"/>
        <xdr:cNvSpPr txBox="1"/>
      </xdr:nvSpPr>
      <xdr:spPr>
        <a:xfrm>
          <a:off x="16598900" y="3196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70485</xdr:rowOff>
    </xdr:from>
    <xdr:to>
      <xdr:col>22</xdr:col>
      <xdr:colOff>615950</xdr:colOff>
      <xdr:row>20</xdr:row>
      <xdr:rowOff>635</xdr:rowOff>
    </xdr:to>
    <xdr:sp macro="" textlink="">
      <xdr:nvSpPr>
        <xdr:cNvPr id="144" name="円/楕円 143"/>
        <xdr:cNvSpPr/>
      </xdr:nvSpPr>
      <xdr:spPr>
        <a:xfrm>
          <a:off x="15621000" y="332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156862</xdr:rowOff>
    </xdr:from>
    <xdr:ext cx="736600" cy="259045"/>
    <xdr:sp macro="" textlink="">
      <xdr:nvSpPr>
        <xdr:cNvPr id="145" name="テキスト ボックス 144"/>
        <xdr:cNvSpPr txBox="1"/>
      </xdr:nvSpPr>
      <xdr:spPr>
        <a:xfrm>
          <a:off x="15290800" y="3414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81915</xdr:rowOff>
    </xdr:from>
    <xdr:to>
      <xdr:col>21</xdr:col>
      <xdr:colOff>412750</xdr:colOff>
      <xdr:row>20</xdr:row>
      <xdr:rowOff>12065</xdr:rowOff>
    </xdr:to>
    <xdr:sp macro="" textlink="">
      <xdr:nvSpPr>
        <xdr:cNvPr id="146" name="円/楕円 145"/>
        <xdr:cNvSpPr/>
      </xdr:nvSpPr>
      <xdr:spPr>
        <a:xfrm>
          <a:off x="14732000" y="333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168292</xdr:rowOff>
    </xdr:from>
    <xdr:ext cx="762000" cy="259045"/>
    <xdr:sp macro="" textlink="">
      <xdr:nvSpPr>
        <xdr:cNvPr id="147" name="テキスト ボックス 146"/>
        <xdr:cNvSpPr txBox="1"/>
      </xdr:nvSpPr>
      <xdr:spPr>
        <a:xfrm>
          <a:off x="14401800" y="342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64770</xdr:rowOff>
    </xdr:from>
    <xdr:to>
      <xdr:col>20</xdr:col>
      <xdr:colOff>209550</xdr:colOff>
      <xdr:row>18</xdr:row>
      <xdr:rowOff>166370</xdr:rowOff>
    </xdr:to>
    <xdr:sp macro="" textlink="">
      <xdr:nvSpPr>
        <xdr:cNvPr id="148" name="円/楕円 147"/>
        <xdr:cNvSpPr/>
      </xdr:nvSpPr>
      <xdr:spPr>
        <a:xfrm>
          <a:off x="13843000" y="315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151147</xdr:rowOff>
    </xdr:from>
    <xdr:ext cx="762000" cy="259045"/>
    <xdr:sp macro="" textlink="">
      <xdr:nvSpPr>
        <xdr:cNvPr id="149" name="テキスト ボックス 148"/>
        <xdr:cNvSpPr txBox="1"/>
      </xdr:nvSpPr>
      <xdr:spPr>
        <a:xfrm>
          <a:off x="13512800" y="323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76200</xdr:rowOff>
    </xdr:from>
    <xdr:to>
      <xdr:col>19</xdr:col>
      <xdr:colOff>6350</xdr:colOff>
      <xdr:row>19</xdr:row>
      <xdr:rowOff>6350</xdr:rowOff>
    </xdr:to>
    <xdr:sp macro="" textlink="">
      <xdr:nvSpPr>
        <xdr:cNvPr id="150" name="円/楕円 149"/>
        <xdr:cNvSpPr/>
      </xdr:nvSpPr>
      <xdr:spPr>
        <a:xfrm>
          <a:off x="12954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162577</xdr:rowOff>
    </xdr:from>
    <xdr:ext cx="762000" cy="259045"/>
    <xdr:sp macro="" textlink="">
      <xdr:nvSpPr>
        <xdr:cNvPr id="151" name="テキスト ボックス 150"/>
        <xdr:cNvSpPr txBox="1"/>
      </xdr:nvSpPr>
      <xdr:spPr>
        <a:xfrm>
          <a:off x="12623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類似団体平均値を上回っており、かつ増加傾向</a:t>
          </a:r>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扶助費が</a:t>
          </a:r>
          <a:r>
            <a:rPr lang="ja-JP" altLang="ja-JP" sz="1100">
              <a:solidFill>
                <a:schemeClr val="dk1"/>
              </a:solidFill>
              <a:effectLst/>
              <a:latin typeface="+mn-lt"/>
              <a:ea typeface="+mn-ea"/>
              <a:cs typeface="+mn-cs"/>
            </a:rPr>
            <a:t>類似団体と比べて高くなっている主な要因としては、保育所</a:t>
          </a:r>
          <a:r>
            <a:rPr lang="ja-JP" altLang="en-US" sz="1100">
              <a:solidFill>
                <a:schemeClr val="dk1"/>
              </a:solidFill>
              <a:effectLst/>
              <a:latin typeface="+mn-lt"/>
              <a:ea typeface="+mn-ea"/>
              <a:cs typeface="+mn-cs"/>
            </a:rPr>
            <a:t>運営</a:t>
          </a:r>
          <a:r>
            <a:rPr lang="ja-JP" altLang="ja-JP" sz="1100">
              <a:solidFill>
                <a:schemeClr val="dk1"/>
              </a:solidFill>
              <a:effectLst/>
              <a:latin typeface="+mn-lt"/>
              <a:ea typeface="+mn-ea"/>
              <a:cs typeface="+mn-cs"/>
            </a:rPr>
            <a:t>経費（公立２所、私立１所）が大きいこと</a:t>
          </a:r>
          <a:r>
            <a:rPr lang="ja-JP" altLang="en-US" sz="1100">
              <a:solidFill>
                <a:schemeClr val="dk1"/>
              </a:solidFill>
              <a:effectLst/>
              <a:latin typeface="+mn-lt"/>
              <a:ea typeface="+mn-ea"/>
              <a:cs typeface="+mn-cs"/>
            </a:rPr>
            <a:t>や、平成２６年度以降、</a:t>
          </a:r>
          <a:r>
            <a:rPr lang="ja-JP" altLang="ja-JP" sz="1100">
              <a:solidFill>
                <a:schemeClr val="dk1"/>
              </a:solidFill>
              <a:effectLst/>
              <a:latin typeface="+mn-lt"/>
              <a:ea typeface="+mn-ea"/>
              <a:cs typeface="+mn-cs"/>
            </a:rPr>
            <a:t>児童発達支援事業費などの増に伴い障がい福祉扶助費が著しく増加して</a:t>
          </a:r>
          <a:r>
            <a:rPr lang="ja-JP" altLang="en-US" sz="1100">
              <a:solidFill>
                <a:schemeClr val="dk1"/>
              </a:solidFill>
              <a:effectLst/>
              <a:latin typeface="+mn-lt"/>
              <a:ea typeface="+mn-ea"/>
              <a:cs typeface="+mn-cs"/>
            </a:rPr>
            <a:t>いることがあげられる。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1" name="直線コネクタ 180"/>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2" name="扶助費最小値テキスト"/>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3" name="直線コネクタ 182"/>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4"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5" name="直線コネクタ 184"/>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143328</xdr:rowOff>
    </xdr:from>
    <xdr:to>
      <xdr:col>7</xdr:col>
      <xdr:colOff>15875</xdr:colOff>
      <xdr:row>59</xdr:row>
      <xdr:rowOff>37193</xdr:rowOff>
    </xdr:to>
    <xdr:cxnSp macro="">
      <xdr:nvCxnSpPr>
        <xdr:cNvPr id="186" name="直線コネクタ 185"/>
        <xdr:cNvCxnSpPr/>
      </xdr:nvCxnSpPr>
      <xdr:spPr>
        <a:xfrm>
          <a:off x="3987800" y="100874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109055</xdr:rowOff>
    </xdr:from>
    <xdr:ext cx="762000" cy="259045"/>
    <xdr:sp macro="" textlink="">
      <xdr:nvSpPr>
        <xdr:cNvPr id="187" name="扶助費平均値テキスト"/>
        <xdr:cNvSpPr txBox="1"/>
      </xdr:nvSpPr>
      <xdr:spPr>
        <a:xfrm>
          <a:off x="4914900" y="9538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88" name="フローチャート : 判断 187"/>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127000</xdr:rowOff>
    </xdr:from>
    <xdr:to>
      <xdr:col>5</xdr:col>
      <xdr:colOff>549275</xdr:colOff>
      <xdr:row>58</xdr:row>
      <xdr:rowOff>143328</xdr:rowOff>
    </xdr:to>
    <xdr:cxnSp macro="">
      <xdr:nvCxnSpPr>
        <xdr:cNvPr id="189" name="直線コネクタ 188"/>
        <xdr:cNvCxnSpPr/>
      </xdr:nvCxnSpPr>
      <xdr:spPr>
        <a:xfrm>
          <a:off x="3098800" y="100711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0" name="フローチャート : 判断 189"/>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1" name="テキスト ボックス 190"/>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127000</xdr:rowOff>
    </xdr:to>
    <xdr:cxnSp macro="">
      <xdr:nvCxnSpPr>
        <xdr:cNvPr id="192" name="直線コネクタ 191"/>
        <xdr:cNvCxnSpPr/>
      </xdr:nvCxnSpPr>
      <xdr:spPr>
        <a:xfrm>
          <a:off x="2209800" y="9956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12700</xdr:rowOff>
    </xdr:from>
    <xdr:to>
      <xdr:col>3</xdr:col>
      <xdr:colOff>142875</xdr:colOff>
      <xdr:row>58</xdr:row>
      <xdr:rowOff>12700</xdr:rowOff>
    </xdr:to>
    <xdr:cxnSp macro="">
      <xdr:nvCxnSpPr>
        <xdr:cNvPr id="195" name="直線コネクタ 194"/>
        <xdr:cNvCxnSpPr/>
      </xdr:nvCxnSpPr>
      <xdr:spPr>
        <a:xfrm>
          <a:off x="1320800" y="9956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196" name="フローチャート : 判断 195"/>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197" name="テキスト ボックス 196"/>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8" name="フローチャート : 判断 197"/>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199" name="テキスト ボックス 198"/>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58</xdr:row>
      <xdr:rowOff>157843</xdr:rowOff>
    </xdr:from>
    <xdr:to>
      <xdr:col>7</xdr:col>
      <xdr:colOff>66675</xdr:colOff>
      <xdr:row>59</xdr:row>
      <xdr:rowOff>87993</xdr:rowOff>
    </xdr:to>
    <xdr:sp macro="" textlink="">
      <xdr:nvSpPr>
        <xdr:cNvPr id="205" name="円/楕円 204"/>
        <xdr:cNvSpPr/>
      </xdr:nvSpPr>
      <xdr:spPr>
        <a:xfrm>
          <a:off x="47752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129920</xdr:rowOff>
    </xdr:from>
    <xdr:ext cx="762000" cy="259045"/>
    <xdr:sp macro="" textlink="">
      <xdr:nvSpPr>
        <xdr:cNvPr id="206" name="扶助費該当値テキスト"/>
        <xdr:cNvSpPr txBox="1"/>
      </xdr:nvSpPr>
      <xdr:spPr>
        <a:xfrm>
          <a:off x="49149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92528</xdr:rowOff>
    </xdr:from>
    <xdr:to>
      <xdr:col>5</xdr:col>
      <xdr:colOff>600075</xdr:colOff>
      <xdr:row>59</xdr:row>
      <xdr:rowOff>22678</xdr:rowOff>
    </xdr:to>
    <xdr:sp macro="" textlink="">
      <xdr:nvSpPr>
        <xdr:cNvPr id="207" name="円/楕円 206"/>
        <xdr:cNvSpPr/>
      </xdr:nvSpPr>
      <xdr:spPr>
        <a:xfrm>
          <a:off x="3937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7455</xdr:rowOff>
    </xdr:from>
    <xdr:ext cx="736600" cy="259045"/>
    <xdr:sp macro="" textlink="">
      <xdr:nvSpPr>
        <xdr:cNvPr id="208" name="テキスト ボックス 207"/>
        <xdr:cNvSpPr txBox="1"/>
      </xdr:nvSpPr>
      <xdr:spPr>
        <a:xfrm>
          <a:off x="3606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76200</xdr:rowOff>
    </xdr:from>
    <xdr:to>
      <xdr:col>4</xdr:col>
      <xdr:colOff>396875</xdr:colOff>
      <xdr:row>59</xdr:row>
      <xdr:rowOff>6350</xdr:rowOff>
    </xdr:to>
    <xdr:sp macro="" textlink="">
      <xdr:nvSpPr>
        <xdr:cNvPr id="209" name="円/楕円 208"/>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162577</xdr:rowOff>
    </xdr:from>
    <xdr:ext cx="762000" cy="259045"/>
    <xdr:sp macro="" textlink="">
      <xdr:nvSpPr>
        <xdr:cNvPr id="210" name="テキスト ボックス 20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1" name="円/楕円 210"/>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2" name="テキスト ボックス 211"/>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133350</xdr:rowOff>
    </xdr:from>
    <xdr:to>
      <xdr:col>1</xdr:col>
      <xdr:colOff>676275</xdr:colOff>
      <xdr:row>58</xdr:row>
      <xdr:rowOff>63500</xdr:rowOff>
    </xdr:to>
    <xdr:sp macro="" textlink="">
      <xdr:nvSpPr>
        <xdr:cNvPr id="213" name="円/楕円 212"/>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48277</xdr:rowOff>
    </xdr:from>
    <xdr:ext cx="762000" cy="259045"/>
    <xdr:sp macro="" textlink="">
      <xdr:nvSpPr>
        <xdr:cNvPr id="214" name="テキスト ボックス 213"/>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その他が類似団体を大幅に超えているのは、下水道会計等に対する繰出金が大きいことが主な要因である。下水道会計については、普及率が９５％を超えており、過去のインフラ整備に伴う公債費が大きくなっている。今後も新規事業については、効率的に効果が見込めるものを対象に進めることにより企業債の発行を抑えることで、一般会計の負担を減らすように努めていく。</a:t>
          </a:r>
          <a:r>
            <a:rPr lang="en-US" altLang="ja-JP" sz="110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2" name="直線コネクタ 241"/>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3" name="その他最小値テキスト"/>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4" name="直線コネクタ 243"/>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5" name="その他最大値テキスト"/>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46" name="直線コネクタ 245"/>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8890</xdr:rowOff>
    </xdr:from>
    <xdr:to>
      <xdr:col>24</xdr:col>
      <xdr:colOff>31750</xdr:colOff>
      <xdr:row>61</xdr:row>
      <xdr:rowOff>54610</xdr:rowOff>
    </xdr:to>
    <xdr:cxnSp macro="">
      <xdr:nvCxnSpPr>
        <xdr:cNvPr id="247" name="直線コネクタ 246"/>
        <xdr:cNvCxnSpPr/>
      </xdr:nvCxnSpPr>
      <xdr:spPr>
        <a:xfrm flipV="1">
          <a:off x="15671800" y="10467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20337</xdr:rowOff>
    </xdr:from>
    <xdr:ext cx="762000" cy="259045"/>
    <xdr:sp macro="" textlink="">
      <xdr:nvSpPr>
        <xdr:cNvPr id="248"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49" name="フローチャート : 判断 248"/>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61</xdr:row>
      <xdr:rowOff>54610</xdr:rowOff>
    </xdr:from>
    <xdr:to>
      <xdr:col>22</xdr:col>
      <xdr:colOff>565150</xdr:colOff>
      <xdr:row>61</xdr:row>
      <xdr:rowOff>54610</xdr:rowOff>
    </xdr:to>
    <xdr:cxnSp macro="">
      <xdr:nvCxnSpPr>
        <xdr:cNvPr id="250" name="直線コネクタ 249"/>
        <xdr:cNvCxnSpPr/>
      </xdr:nvCxnSpPr>
      <xdr:spPr>
        <a:xfrm>
          <a:off x="14782800" y="10513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2" name="テキスト ボックス 251"/>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96520</xdr:rowOff>
    </xdr:from>
    <xdr:to>
      <xdr:col>21</xdr:col>
      <xdr:colOff>361950</xdr:colOff>
      <xdr:row>61</xdr:row>
      <xdr:rowOff>54610</xdr:rowOff>
    </xdr:to>
    <xdr:cxnSp macro="">
      <xdr:nvCxnSpPr>
        <xdr:cNvPr id="253" name="直線コネクタ 252"/>
        <xdr:cNvCxnSpPr/>
      </xdr:nvCxnSpPr>
      <xdr:spPr>
        <a:xfrm>
          <a:off x="13893800" y="103835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4" name="フローチャート : 判断 253"/>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107967</xdr:rowOff>
    </xdr:from>
    <xdr:ext cx="762000" cy="259045"/>
    <xdr:sp macro="" textlink="">
      <xdr:nvSpPr>
        <xdr:cNvPr id="255" name="テキスト ボックス 254"/>
        <xdr:cNvSpPr txBox="1"/>
      </xdr:nvSpPr>
      <xdr:spPr>
        <a:xfrm>
          <a:off x="14401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96520</xdr:rowOff>
    </xdr:from>
    <xdr:to>
      <xdr:col>20</xdr:col>
      <xdr:colOff>158750</xdr:colOff>
      <xdr:row>60</xdr:row>
      <xdr:rowOff>127000</xdr:rowOff>
    </xdr:to>
    <xdr:cxnSp macro="">
      <xdr:nvCxnSpPr>
        <xdr:cNvPr id="256" name="直線コネクタ 255"/>
        <xdr:cNvCxnSpPr/>
      </xdr:nvCxnSpPr>
      <xdr:spPr>
        <a:xfrm flipV="1">
          <a:off x="13004800" y="1038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57" name="フローチャート : 判断 256"/>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69867</xdr:rowOff>
    </xdr:from>
    <xdr:ext cx="762000" cy="259045"/>
    <xdr:sp macro="" textlink="">
      <xdr:nvSpPr>
        <xdr:cNvPr id="258" name="テキスト ボックス 257"/>
        <xdr:cNvSpPr txBox="1"/>
      </xdr:nvSpPr>
      <xdr:spPr>
        <a:xfrm>
          <a:off x="13512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59" name="フローチャート : 判断 258"/>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107967</xdr:rowOff>
    </xdr:from>
    <xdr:ext cx="762000" cy="259045"/>
    <xdr:sp macro="" textlink="">
      <xdr:nvSpPr>
        <xdr:cNvPr id="260" name="テキスト ボックス 259"/>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129540</xdr:rowOff>
    </xdr:from>
    <xdr:to>
      <xdr:col>24</xdr:col>
      <xdr:colOff>82550</xdr:colOff>
      <xdr:row>61</xdr:row>
      <xdr:rowOff>59690</xdr:rowOff>
    </xdr:to>
    <xdr:sp macro="" textlink="">
      <xdr:nvSpPr>
        <xdr:cNvPr id="266" name="円/楕円 265"/>
        <xdr:cNvSpPr/>
      </xdr:nvSpPr>
      <xdr:spPr>
        <a:xfrm>
          <a:off x="16459200" y="1041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101617</xdr:rowOff>
    </xdr:from>
    <xdr:ext cx="762000" cy="259045"/>
    <xdr:sp macro="" textlink="">
      <xdr:nvSpPr>
        <xdr:cNvPr id="267" name="その他該当値テキスト"/>
        <xdr:cNvSpPr txBox="1"/>
      </xdr:nvSpPr>
      <xdr:spPr>
        <a:xfrm>
          <a:off x="16598900" y="1038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3810</xdr:rowOff>
    </xdr:from>
    <xdr:to>
      <xdr:col>22</xdr:col>
      <xdr:colOff>615950</xdr:colOff>
      <xdr:row>61</xdr:row>
      <xdr:rowOff>105410</xdr:rowOff>
    </xdr:to>
    <xdr:sp macro="" textlink="">
      <xdr:nvSpPr>
        <xdr:cNvPr id="268" name="円/楕円 267"/>
        <xdr:cNvSpPr/>
      </xdr:nvSpPr>
      <xdr:spPr>
        <a:xfrm>
          <a:off x="15621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90187</xdr:rowOff>
    </xdr:from>
    <xdr:ext cx="736600" cy="259045"/>
    <xdr:sp macro="" textlink="">
      <xdr:nvSpPr>
        <xdr:cNvPr id="269" name="テキスト ボックス 268"/>
        <xdr:cNvSpPr txBox="1"/>
      </xdr:nvSpPr>
      <xdr:spPr>
        <a:xfrm>
          <a:off x="15290800" y="1054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21</xdr:col>
      <xdr:colOff>311150</xdr:colOff>
      <xdr:row>61</xdr:row>
      <xdr:rowOff>3810</xdr:rowOff>
    </xdr:from>
    <xdr:to>
      <xdr:col>21</xdr:col>
      <xdr:colOff>412750</xdr:colOff>
      <xdr:row>61</xdr:row>
      <xdr:rowOff>105410</xdr:rowOff>
    </xdr:to>
    <xdr:sp macro="" textlink="">
      <xdr:nvSpPr>
        <xdr:cNvPr id="270" name="円/楕円 269"/>
        <xdr:cNvSpPr/>
      </xdr:nvSpPr>
      <xdr:spPr>
        <a:xfrm>
          <a:off x="14732000" y="1046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90187</xdr:rowOff>
    </xdr:from>
    <xdr:ext cx="762000" cy="259045"/>
    <xdr:sp macro="" textlink="">
      <xdr:nvSpPr>
        <xdr:cNvPr id="271" name="テキスト ボックス 270"/>
        <xdr:cNvSpPr txBox="1"/>
      </xdr:nvSpPr>
      <xdr:spPr>
        <a:xfrm>
          <a:off x="14401800" y="1054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45720</xdr:rowOff>
    </xdr:from>
    <xdr:to>
      <xdr:col>20</xdr:col>
      <xdr:colOff>209550</xdr:colOff>
      <xdr:row>60</xdr:row>
      <xdr:rowOff>147320</xdr:rowOff>
    </xdr:to>
    <xdr:sp macro="" textlink="">
      <xdr:nvSpPr>
        <xdr:cNvPr id="272" name="円/楕円 271"/>
        <xdr:cNvSpPr/>
      </xdr:nvSpPr>
      <xdr:spPr>
        <a:xfrm>
          <a:off x="13843000" y="1033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132097</xdr:rowOff>
    </xdr:from>
    <xdr:ext cx="762000" cy="259045"/>
    <xdr:sp macro="" textlink="">
      <xdr:nvSpPr>
        <xdr:cNvPr id="273" name="テキスト ボックス 272"/>
        <xdr:cNvSpPr txBox="1"/>
      </xdr:nvSpPr>
      <xdr:spPr>
        <a:xfrm>
          <a:off x="13512800" y="1041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18</xdr:col>
      <xdr:colOff>590550</xdr:colOff>
      <xdr:row>60</xdr:row>
      <xdr:rowOff>76200</xdr:rowOff>
    </xdr:from>
    <xdr:to>
      <xdr:col>19</xdr:col>
      <xdr:colOff>6350</xdr:colOff>
      <xdr:row>61</xdr:row>
      <xdr:rowOff>6350</xdr:rowOff>
    </xdr:to>
    <xdr:sp macro="" textlink="">
      <xdr:nvSpPr>
        <xdr:cNvPr id="274" name="円/楕円 273"/>
        <xdr:cNvSpPr/>
      </xdr:nvSpPr>
      <xdr:spPr>
        <a:xfrm>
          <a:off x="12954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162577</xdr:rowOff>
    </xdr:from>
    <xdr:ext cx="762000" cy="259045"/>
    <xdr:sp macro="" textlink="">
      <xdr:nvSpPr>
        <xdr:cNvPr id="275" name="テキスト ボックス 274"/>
        <xdr:cNvSpPr txBox="1"/>
      </xdr:nvSpPr>
      <xdr:spPr>
        <a:xfrm>
          <a:off x="12623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補助費等については、類似団体と比べて低くなっているが、本町は消防、ごみ処理施設などを単独で有しているため、一部事務組合等に対する負担金が少ないことが要因である。但し、補助費等が低い分、物件費などが高くなっており、今後も適正な執行に努めていく必要があ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0" name="直線コネクタ 299"/>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1" name="補助費等最小値テキスト"/>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2" name="直線コネクタ 301"/>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3"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4" name="直線コネクタ 303"/>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94996</xdr:rowOff>
    </xdr:to>
    <xdr:cxnSp macro="">
      <xdr:nvCxnSpPr>
        <xdr:cNvPr id="305" name="直線コネクタ 304"/>
        <xdr:cNvCxnSpPr/>
      </xdr:nvCxnSpPr>
      <xdr:spPr>
        <a:xfrm>
          <a:off x="15671800" y="588772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06" name="補助費等平均値テキスト"/>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7" name="フローチャート : 判断 306"/>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58420</xdr:rowOff>
    </xdr:from>
    <xdr:to>
      <xdr:col>22</xdr:col>
      <xdr:colOff>565150</xdr:colOff>
      <xdr:row>34</xdr:row>
      <xdr:rowOff>67564</xdr:rowOff>
    </xdr:to>
    <xdr:cxnSp macro="">
      <xdr:nvCxnSpPr>
        <xdr:cNvPr id="308" name="直線コネクタ 307"/>
        <xdr:cNvCxnSpPr/>
      </xdr:nvCxnSpPr>
      <xdr:spPr>
        <a:xfrm flipV="1">
          <a:off x="14782800" y="5887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9" name="フローチャート : 判断 308"/>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0" name="テキスト ボックス 309"/>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49276</xdr:rowOff>
    </xdr:from>
    <xdr:to>
      <xdr:col>21</xdr:col>
      <xdr:colOff>361950</xdr:colOff>
      <xdr:row>34</xdr:row>
      <xdr:rowOff>67564</xdr:rowOff>
    </xdr:to>
    <xdr:cxnSp macro="">
      <xdr:nvCxnSpPr>
        <xdr:cNvPr id="311" name="直線コネクタ 310"/>
        <xdr:cNvCxnSpPr/>
      </xdr:nvCxnSpPr>
      <xdr:spPr>
        <a:xfrm>
          <a:off x="13893800" y="58785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2" name="フローチャート : 判断 311"/>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3" name="テキスト ボックス 312"/>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49276</xdr:rowOff>
    </xdr:from>
    <xdr:to>
      <xdr:col>20</xdr:col>
      <xdr:colOff>158750</xdr:colOff>
      <xdr:row>34</xdr:row>
      <xdr:rowOff>49276</xdr:rowOff>
    </xdr:to>
    <xdr:cxnSp macro="">
      <xdr:nvCxnSpPr>
        <xdr:cNvPr id="314" name="直線コネクタ 313"/>
        <xdr:cNvCxnSpPr/>
      </xdr:nvCxnSpPr>
      <xdr:spPr>
        <a:xfrm>
          <a:off x="13004800" y="58785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5" name="フローチャート : 判断 314"/>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16" name="テキスト ボックス 315"/>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17" name="フローチャート : 判断 316"/>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18" name="テキスト ボックス 317"/>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44196</xdr:rowOff>
    </xdr:from>
    <xdr:to>
      <xdr:col>24</xdr:col>
      <xdr:colOff>82550</xdr:colOff>
      <xdr:row>34</xdr:row>
      <xdr:rowOff>145796</xdr:rowOff>
    </xdr:to>
    <xdr:sp macro="" textlink="">
      <xdr:nvSpPr>
        <xdr:cNvPr id="324" name="円/楕円 323"/>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124223</xdr:rowOff>
    </xdr:from>
    <xdr:ext cx="762000" cy="259045"/>
    <xdr:sp macro="" textlink="">
      <xdr:nvSpPr>
        <xdr:cNvPr id="325"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7620</xdr:rowOff>
    </xdr:from>
    <xdr:to>
      <xdr:col>22</xdr:col>
      <xdr:colOff>615950</xdr:colOff>
      <xdr:row>34</xdr:row>
      <xdr:rowOff>109220</xdr:rowOff>
    </xdr:to>
    <xdr:sp macro="" textlink="">
      <xdr:nvSpPr>
        <xdr:cNvPr id="326" name="円/楕円 325"/>
        <xdr:cNvSpPr/>
      </xdr:nvSpPr>
      <xdr:spPr>
        <a:xfrm>
          <a:off x="15621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119397</xdr:rowOff>
    </xdr:from>
    <xdr:ext cx="736600" cy="259045"/>
    <xdr:sp macro="" textlink="">
      <xdr:nvSpPr>
        <xdr:cNvPr id="327" name="テキスト ボックス 326"/>
        <xdr:cNvSpPr txBox="1"/>
      </xdr:nvSpPr>
      <xdr:spPr>
        <a:xfrm>
          <a:off x="15290800" y="560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16764</xdr:rowOff>
    </xdr:from>
    <xdr:to>
      <xdr:col>21</xdr:col>
      <xdr:colOff>412750</xdr:colOff>
      <xdr:row>34</xdr:row>
      <xdr:rowOff>118364</xdr:rowOff>
    </xdr:to>
    <xdr:sp macro="" textlink="">
      <xdr:nvSpPr>
        <xdr:cNvPr id="328" name="円/楕円 327"/>
        <xdr:cNvSpPr/>
      </xdr:nvSpPr>
      <xdr:spPr>
        <a:xfrm>
          <a:off x="14732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128541</xdr:rowOff>
    </xdr:from>
    <xdr:ext cx="762000" cy="259045"/>
    <xdr:sp macro="" textlink="">
      <xdr:nvSpPr>
        <xdr:cNvPr id="329" name="テキスト ボックス 328"/>
        <xdr:cNvSpPr txBox="1"/>
      </xdr:nvSpPr>
      <xdr:spPr>
        <a:xfrm>
          <a:off x="14401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169926</xdr:rowOff>
    </xdr:from>
    <xdr:to>
      <xdr:col>20</xdr:col>
      <xdr:colOff>209550</xdr:colOff>
      <xdr:row>34</xdr:row>
      <xdr:rowOff>100076</xdr:rowOff>
    </xdr:to>
    <xdr:sp macro="" textlink="">
      <xdr:nvSpPr>
        <xdr:cNvPr id="330" name="円/楕円 329"/>
        <xdr:cNvSpPr/>
      </xdr:nvSpPr>
      <xdr:spPr>
        <a:xfrm>
          <a:off x="13843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110253</xdr:rowOff>
    </xdr:from>
    <xdr:ext cx="762000" cy="259045"/>
    <xdr:sp macro="" textlink="">
      <xdr:nvSpPr>
        <xdr:cNvPr id="331" name="テキスト ボックス 330"/>
        <xdr:cNvSpPr txBox="1"/>
      </xdr:nvSpPr>
      <xdr:spPr>
        <a:xfrm>
          <a:off x="13512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169926</xdr:rowOff>
    </xdr:from>
    <xdr:to>
      <xdr:col>19</xdr:col>
      <xdr:colOff>6350</xdr:colOff>
      <xdr:row>34</xdr:row>
      <xdr:rowOff>100076</xdr:rowOff>
    </xdr:to>
    <xdr:sp macro="" textlink="">
      <xdr:nvSpPr>
        <xdr:cNvPr id="332" name="円/楕円 331"/>
        <xdr:cNvSpPr/>
      </xdr:nvSpPr>
      <xdr:spPr>
        <a:xfrm>
          <a:off x="12954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110253</xdr:rowOff>
    </xdr:from>
    <xdr:ext cx="762000" cy="259045"/>
    <xdr:sp macro="" textlink="">
      <xdr:nvSpPr>
        <xdr:cNvPr id="333" name="テキスト ボックス 332"/>
        <xdr:cNvSpPr txBox="1"/>
      </xdr:nvSpPr>
      <xdr:spPr>
        <a:xfrm>
          <a:off x="12623800" y="559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平成２４年度は多目的広場整備事業債、平成２５年度は第三セクター等改革推進債、平成２６年度は退職手当債の償還発生等により悪化している。平成２７年度は</a:t>
          </a:r>
          <a:r>
            <a:rPr kumimoji="1" lang="ja-JP" altLang="ja-JP" sz="1100" baseline="0">
              <a:solidFill>
                <a:schemeClr val="dk1"/>
              </a:solidFill>
              <a:effectLst/>
              <a:latin typeface="+mn-lt"/>
              <a:ea typeface="+mn-ea"/>
              <a:cs typeface="+mn-cs"/>
            </a:rPr>
            <a:t>前年度に比し１．４ポイントの改善が見られた</a:t>
          </a:r>
          <a:r>
            <a:rPr kumimoji="1" lang="ja-JP" altLang="en-US" sz="1100" baseline="0">
              <a:solidFill>
                <a:schemeClr val="dk1"/>
              </a:solidFill>
              <a:effectLst/>
              <a:latin typeface="+mn-lt"/>
              <a:ea typeface="+mn-ea"/>
              <a:cs typeface="+mn-cs"/>
            </a:rPr>
            <a:t>が、平成２８年度においては学校施設耐震化事業に係る償還発生等により再び０．６ポイント悪化している。</a:t>
          </a:r>
          <a:endParaRPr lang="ja-JP" altLang="ja-JP" sz="1400">
            <a:effectLst/>
          </a:endParaRPr>
        </a:p>
        <a:p>
          <a:pPr rtl="0" eaLnBrk="1" fontAlgn="auto" latinLnBrk="0" hangingPunct="1"/>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庁舎建設事業債の大部分が償還完了となる平成２９年度以降は、徐々に改善していく見込みである。今後も、引き続き地方債の新規発行の抑制などに努めていく。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58" name="直線コネクタ 357"/>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59" name="公債費最小値テキスト"/>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0" name="直線コネクタ 359"/>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1"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2" name="直線コネクタ 361"/>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14987</xdr:rowOff>
    </xdr:from>
    <xdr:to>
      <xdr:col>7</xdr:col>
      <xdr:colOff>15875</xdr:colOff>
      <xdr:row>79</xdr:row>
      <xdr:rowOff>42418</xdr:rowOff>
    </xdr:to>
    <xdr:cxnSp macro="">
      <xdr:nvCxnSpPr>
        <xdr:cNvPr id="363" name="直線コネクタ 362"/>
        <xdr:cNvCxnSpPr/>
      </xdr:nvCxnSpPr>
      <xdr:spPr>
        <a:xfrm>
          <a:off x="3987800" y="13559537"/>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4"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5" name="フローチャート : 判断 364"/>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14987</xdr:rowOff>
    </xdr:from>
    <xdr:to>
      <xdr:col>5</xdr:col>
      <xdr:colOff>549275</xdr:colOff>
      <xdr:row>79</xdr:row>
      <xdr:rowOff>78994</xdr:rowOff>
    </xdr:to>
    <xdr:cxnSp macro="">
      <xdr:nvCxnSpPr>
        <xdr:cNvPr id="366" name="直線コネクタ 365"/>
        <xdr:cNvCxnSpPr/>
      </xdr:nvCxnSpPr>
      <xdr:spPr>
        <a:xfrm flipV="1">
          <a:off x="3098800" y="1355953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67" name="フローチャート : 判断 366"/>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68" name="テキスト ボックス 367"/>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19558</xdr:rowOff>
    </xdr:from>
    <xdr:to>
      <xdr:col>4</xdr:col>
      <xdr:colOff>346075</xdr:colOff>
      <xdr:row>79</xdr:row>
      <xdr:rowOff>78994</xdr:rowOff>
    </xdr:to>
    <xdr:cxnSp macro="">
      <xdr:nvCxnSpPr>
        <xdr:cNvPr id="369" name="直線コネクタ 368"/>
        <xdr:cNvCxnSpPr/>
      </xdr:nvCxnSpPr>
      <xdr:spPr>
        <a:xfrm>
          <a:off x="2209800" y="1356410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0" name="フローチャート : 判断 369"/>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1" name="テキスト ボックス 370"/>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149861</xdr:rowOff>
    </xdr:from>
    <xdr:to>
      <xdr:col>3</xdr:col>
      <xdr:colOff>142875</xdr:colOff>
      <xdr:row>79</xdr:row>
      <xdr:rowOff>19558</xdr:rowOff>
    </xdr:to>
    <xdr:cxnSp macro="">
      <xdr:nvCxnSpPr>
        <xdr:cNvPr id="372" name="直線コネクタ 371"/>
        <xdr:cNvCxnSpPr/>
      </xdr:nvCxnSpPr>
      <xdr:spPr>
        <a:xfrm>
          <a:off x="1320800" y="1352296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3" name="フローチャート : 判断 372"/>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4" name="テキスト ボックス 373"/>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5" name="フローチャート : 判断 374"/>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76" name="テキスト ボックス 375"/>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78</xdr:row>
      <xdr:rowOff>163068</xdr:rowOff>
    </xdr:from>
    <xdr:to>
      <xdr:col>7</xdr:col>
      <xdr:colOff>66675</xdr:colOff>
      <xdr:row>79</xdr:row>
      <xdr:rowOff>93218</xdr:rowOff>
    </xdr:to>
    <xdr:sp macro="" textlink="">
      <xdr:nvSpPr>
        <xdr:cNvPr id="382" name="円/楕円 381"/>
        <xdr:cNvSpPr/>
      </xdr:nvSpPr>
      <xdr:spPr>
        <a:xfrm>
          <a:off x="47752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135145</xdr:rowOff>
    </xdr:from>
    <xdr:ext cx="762000" cy="259045"/>
    <xdr:sp macro="" textlink="">
      <xdr:nvSpPr>
        <xdr:cNvPr id="383" name="公債費該当値テキスト"/>
        <xdr:cNvSpPr txBox="1"/>
      </xdr:nvSpPr>
      <xdr:spPr>
        <a:xfrm>
          <a:off x="49149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135637</xdr:rowOff>
    </xdr:from>
    <xdr:to>
      <xdr:col>5</xdr:col>
      <xdr:colOff>600075</xdr:colOff>
      <xdr:row>79</xdr:row>
      <xdr:rowOff>65787</xdr:rowOff>
    </xdr:to>
    <xdr:sp macro="" textlink="">
      <xdr:nvSpPr>
        <xdr:cNvPr id="384" name="円/楕円 383"/>
        <xdr:cNvSpPr/>
      </xdr:nvSpPr>
      <xdr:spPr>
        <a:xfrm>
          <a:off x="3937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50564</xdr:rowOff>
    </xdr:from>
    <xdr:ext cx="736600" cy="259045"/>
    <xdr:sp macro="" textlink="">
      <xdr:nvSpPr>
        <xdr:cNvPr id="385" name="テキスト ボックス 384"/>
        <xdr:cNvSpPr txBox="1"/>
      </xdr:nvSpPr>
      <xdr:spPr>
        <a:xfrm>
          <a:off x="3606800" y="13595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28194</xdr:rowOff>
    </xdr:from>
    <xdr:to>
      <xdr:col>4</xdr:col>
      <xdr:colOff>396875</xdr:colOff>
      <xdr:row>79</xdr:row>
      <xdr:rowOff>129794</xdr:rowOff>
    </xdr:to>
    <xdr:sp macro="" textlink="">
      <xdr:nvSpPr>
        <xdr:cNvPr id="386" name="円/楕円 385"/>
        <xdr:cNvSpPr/>
      </xdr:nvSpPr>
      <xdr:spPr>
        <a:xfrm>
          <a:off x="30480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114571</xdr:rowOff>
    </xdr:from>
    <xdr:ext cx="762000" cy="259045"/>
    <xdr:sp macro="" textlink="">
      <xdr:nvSpPr>
        <xdr:cNvPr id="387" name="テキスト ボックス 386"/>
        <xdr:cNvSpPr txBox="1"/>
      </xdr:nvSpPr>
      <xdr:spPr>
        <a:xfrm>
          <a:off x="2717800" y="13659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140208</xdr:rowOff>
    </xdr:from>
    <xdr:to>
      <xdr:col>3</xdr:col>
      <xdr:colOff>193675</xdr:colOff>
      <xdr:row>79</xdr:row>
      <xdr:rowOff>70358</xdr:rowOff>
    </xdr:to>
    <xdr:sp macro="" textlink="">
      <xdr:nvSpPr>
        <xdr:cNvPr id="388" name="円/楕円 387"/>
        <xdr:cNvSpPr/>
      </xdr:nvSpPr>
      <xdr:spPr>
        <a:xfrm>
          <a:off x="21590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55135</xdr:rowOff>
    </xdr:from>
    <xdr:ext cx="762000" cy="259045"/>
    <xdr:sp macro="" textlink="">
      <xdr:nvSpPr>
        <xdr:cNvPr id="389" name="テキスト ボックス 388"/>
        <xdr:cNvSpPr txBox="1"/>
      </xdr:nvSpPr>
      <xdr:spPr>
        <a:xfrm>
          <a:off x="1828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90" name="円/楕円 389"/>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13988</xdr:rowOff>
    </xdr:from>
    <xdr:ext cx="762000" cy="259045"/>
    <xdr:sp macro="" textlink="">
      <xdr:nvSpPr>
        <xdr:cNvPr id="391" name="テキスト ボックス 39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補助費等は類似団体と比較して低く抑えているが、物件費、繰出金が大きいなど、全体として類似団体を大きく上回っている。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今後も一般財源収入の増が見込めないなか、経常経費の削減に努めていく。</a:t>
          </a:r>
          <a:endParaRPr lang="ja-JP" altLang="ja-JP" sz="14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19" name="直線コネクタ 418"/>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0"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1" name="直線コネクタ 420"/>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2" name="公債費以外最大値テキスト"/>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3" name="直線コネクタ 422"/>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138430</xdr:rowOff>
    </xdr:from>
    <xdr:to>
      <xdr:col>24</xdr:col>
      <xdr:colOff>31750</xdr:colOff>
      <xdr:row>80</xdr:row>
      <xdr:rowOff>24130</xdr:rowOff>
    </xdr:to>
    <xdr:cxnSp macro="">
      <xdr:nvCxnSpPr>
        <xdr:cNvPr id="424" name="直線コネクタ 423"/>
        <xdr:cNvCxnSpPr/>
      </xdr:nvCxnSpPr>
      <xdr:spPr>
        <a:xfrm flipV="1">
          <a:off x="15671800" y="136829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5" name="公債費以外平均値テキスト"/>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26" name="フローチャート : 判断 425"/>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130811</xdr:rowOff>
    </xdr:from>
    <xdr:to>
      <xdr:col>22</xdr:col>
      <xdr:colOff>565150</xdr:colOff>
      <xdr:row>80</xdr:row>
      <xdr:rowOff>24130</xdr:rowOff>
    </xdr:to>
    <xdr:cxnSp macro="">
      <xdr:nvCxnSpPr>
        <xdr:cNvPr id="427" name="直線コネクタ 426"/>
        <xdr:cNvCxnSpPr/>
      </xdr:nvCxnSpPr>
      <xdr:spPr>
        <a:xfrm>
          <a:off x="14782800" y="136753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28" name="フローチャート : 判断 427"/>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29" name="テキスト ボックス 428"/>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8889</xdr:rowOff>
    </xdr:from>
    <xdr:to>
      <xdr:col>21</xdr:col>
      <xdr:colOff>361950</xdr:colOff>
      <xdr:row>79</xdr:row>
      <xdr:rowOff>130811</xdr:rowOff>
    </xdr:to>
    <xdr:cxnSp macro="">
      <xdr:nvCxnSpPr>
        <xdr:cNvPr id="430" name="直線コネクタ 429"/>
        <xdr:cNvCxnSpPr/>
      </xdr:nvCxnSpPr>
      <xdr:spPr>
        <a:xfrm>
          <a:off x="13893800" y="13381989"/>
          <a:ext cx="889000" cy="29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1" name="フローチャート : 判断 430"/>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2" name="テキスト ボックス 431"/>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8889</xdr:rowOff>
    </xdr:from>
    <xdr:to>
      <xdr:col>20</xdr:col>
      <xdr:colOff>158750</xdr:colOff>
      <xdr:row>78</xdr:row>
      <xdr:rowOff>104139</xdr:rowOff>
    </xdr:to>
    <xdr:cxnSp macro="">
      <xdr:nvCxnSpPr>
        <xdr:cNvPr id="433" name="直線コネクタ 432"/>
        <xdr:cNvCxnSpPr/>
      </xdr:nvCxnSpPr>
      <xdr:spPr>
        <a:xfrm flipV="1">
          <a:off x="13004800" y="1338198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4" name="フローチャート : 判断 433"/>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5" name="テキスト ボックス 434"/>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36" name="フローチャート : 判断 435"/>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37" name="テキスト ボックス 436"/>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43" name="円/楕円 442"/>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44"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144780</xdr:rowOff>
    </xdr:from>
    <xdr:to>
      <xdr:col>22</xdr:col>
      <xdr:colOff>615950</xdr:colOff>
      <xdr:row>80</xdr:row>
      <xdr:rowOff>74930</xdr:rowOff>
    </xdr:to>
    <xdr:sp macro="" textlink="">
      <xdr:nvSpPr>
        <xdr:cNvPr id="445" name="円/楕円 444"/>
        <xdr:cNvSpPr/>
      </xdr:nvSpPr>
      <xdr:spPr>
        <a:xfrm>
          <a:off x="15621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59707</xdr:rowOff>
    </xdr:from>
    <xdr:ext cx="736600" cy="259045"/>
    <xdr:sp macro="" textlink="">
      <xdr:nvSpPr>
        <xdr:cNvPr id="446" name="テキスト ボックス 445"/>
        <xdr:cNvSpPr txBox="1"/>
      </xdr:nvSpPr>
      <xdr:spPr>
        <a:xfrm>
          <a:off x="15290800" y="13775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80011</xdr:rowOff>
    </xdr:from>
    <xdr:to>
      <xdr:col>21</xdr:col>
      <xdr:colOff>412750</xdr:colOff>
      <xdr:row>80</xdr:row>
      <xdr:rowOff>10161</xdr:rowOff>
    </xdr:to>
    <xdr:sp macro="" textlink="">
      <xdr:nvSpPr>
        <xdr:cNvPr id="447" name="円/楕円 446"/>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166388</xdr:rowOff>
    </xdr:from>
    <xdr:ext cx="762000" cy="259045"/>
    <xdr:sp macro="" textlink="">
      <xdr:nvSpPr>
        <xdr:cNvPr id="448" name="テキスト ボックス 447"/>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129539</xdr:rowOff>
    </xdr:from>
    <xdr:to>
      <xdr:col>20</xdr:col>
      <xdr:colOff>209550</xdr:colOff>
      <xdr:row>78</xdr:row>
      <xdr:rowOff>59689</xdr:rowOff>
    </xdr:to>
    <xdr:sp macro="" textlink="">
      <xdr:nvSpPr>
        <xdr:cNvPr id="449" name="円/楕円 448"/>
        <xdr:cNvSpPr/>
      </xdr:nvSpPr>
      <xdr:spPr>
        <a:xfrm>
          <a:off x="13843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44466</xdr:rowOff>
    </xdr:from>
    <xdr:ext cx="762000" cy="259045"/>
    <xdr:sp macro="" textlink="">
      <xdr:nvSpPr>
        <xdr:cNvPr id="450" name="テキスト ボックス 449"/>
        <xdr:cNvSpPr txBox="1"/>
      </xdr:nvSpPr>
      <xdr:spPr>
        <a:xfrm>
          <a:off x="13512800" y="134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53339</xdr:rowOff>
    </xdr:from>
    <xdr:to>
      <xdr:col>19</xdr:col>
      <xdr:colOff>6350</xdr:colOff>
      <xdr:row>78</xdr:row>
      <xdr:rowOff>154939</xdr:rowOff>
    </xdr:to>
    <xdr:sp macro="" textlink="">
      <xdr:nvSpPr>
        <xdr:cNvPr id="451" name="円/楕円 450"/>
        <xdr:cNvSpPr/>
      </xdr:nvSpPr>
      <xdr:spPr>
        <a:xfrm>
          <a:off x="12954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139716</xdr:rowOff>
    </xdr:from>
    <xdr:ext cx="762000" cy="259045"/>
    <xdr:sp macro="" textlink="">
      <xdr:nvSpPr>
        <xdr:cNvPr id="452" name="テキスト ボックス 451"/>
        <xdr:cNvSpPr txBox="1"/>
      </xdr:nvSpPr>
      <xdr:spPr>
        <a:xfrm>
          <a:off x="12623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大阪府忠岡町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97783</xdr:rowOff>
    </xdr:from>
    <xdr:to>
      <xdr:col>4</xdr:col>
      <xdr:colOff>1117600</xdr:colOff>
      <xdr:row>18</xdr:row>
      <xdr:rowOff>105114</xdr:rowOff>
    </xdr:to>
    <xdr:cxnSp macro="">
      <xdr:nvCxnSpPr>
        <xdr:cNvPr id="52" name="直線コネクタ 51"/>
        <xdr:cNvCxnSpPr/>
      </xdr:nvCxnSpPr>
      <xdr:spPr bwMode="auto">
        <a:xfrm>
          <a:off x="5003800" y="3231508"/>
          <a:ext cx="647700" cy="7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5870</xdr:rowOff>
    </xdr:from>
    <xdr:ext cx="762000" cy="259045"/>
    <xdr:sp macro="" textlink="">
      <xdr:nvSpPr>
        <xdr:cNvPr id="53" name="人口1人当たり決算額の推移平均値テキスト130"/>
        <xdr:cNvSpPr txBox="1"/>
      </xdr:nvSpPr>
      <xdr:spPr>
        <a:xfrm>
          <a:off x="5740400" y="27966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97783</xdr:rowOff>
    </xdr:from>
    <xdr:to>
      <xdr:col>4</xdr:col>
      <xdr:colOff>469900</xdr:colOff>
      <xdr:row>19</xdr:row>
      <xdr:rowOff>16483</xdr:rowOff>
    </xdr:to>
    <xdr:cxnSp macro="">
      <xdr:nvCxnSpPr>
        <xdr:cNvPr id="55" name="直線コネクタ 54"/>
        <xdr:cNvCxnSpPr/>
      </xdr:nvCxnSpPr>
      <xdr:spPr bwMode="auto">
        <a:xfrm flipV="1">
          <a:off x="4305300" y="3231508"/>
          <a:ext cx="698500" cy="90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112044</xdr:rowOff>
    </xdr:from>
    <xdr:ext cx="736600" cy="259045"/>
    <xdr:sp macro="" textlink="">
      <xdr:nvSpPr>
        <xdr:cNvPr id="57" name="テキスト ボックス 56"/>
        <xdr:cNvSpPr txBox="1"/>
      </xdr:nvSpPr>
      <xdr:spPr>
        <a:xfrm>
          <a:off x="4622800" y="2731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16483</xdr:rowOff>
    </xdr:from>
    <xdr:to>
      <xdr:col>3</xdr:col>
      <xdr:colOff>904875</xdr:colOff>
      <xdr:row>19</xdr:row>
      <xdr:rowOff>66661</xdr:rowOff>
    </xdr:to>
    <xdr:cxnSp macro="">
      <xdr:nvCxnSpPr>
        <xdr:cNvPr id="58" name="直線コネクタ 57"/>
        <xdr:cNvCxnSpPr/>
      </xdr:nvCxnSpPr>
      <xdr:spPr bwMode="auto">
        <a:xfrm flipV="1">
          <a:off x="3606800" y="3321658"/>
          <a:ext cx="698500" cy="501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140880</xdr:rowOff>
    </xdr:from>
    <xdr:ext cx="762000" cy="259045"/>
    <xdr:sp macro="" textlink="">
      <xdr:nvSpPr>
        <xdr:cNvPr id="60" name="テキスト ボックス 59"/>
        <xdr:cNvSpPr txBox="1"/>
      </xdr:nvSpPr>
      <xdr:spPr>
        <a:xfrm>
          <a:off x="3924300" y="2760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41955</xdr:rowOff>
    </xdr:from>
    <xdr:to>
      <xdr:col>3</xdr:col>
      <xdr:colOff>206375</xdr:colOff>
      <xdr:row>19</xdr:row>
      <xdr:rowOff>66661</xdr:rowOff>
    </xdr:to>
    <xdr:cxnSp macro="">
      <xdr:nvCxnSpPr>
        <xdr:cNvPr id="61" name="直線コネクタ 60"/>
        <xdr:cNvCxnSpPr/>
      </xdr:nvCxnSpPr>
      <xdr:spPr bwMode="auto">
        <a:xfrm>
          <a:off x="2908300" y="3347130"/>
          <a:ext cx="698500" cy="24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54314</xdr:rowOff>
    </xdr:from>
    <xdr:to>
      <xdr:col>5</xdr:col>
      <xdr:colOff>34925</xdr:colOff>
      <xdr:row>18</xdr:row>
      <xdr:rowOff>155915</xdr:rowOff>
    </xdr:to>
    <xdr:sp macro="" textlink="">
      <xdr:nvSpPr>
        <xdr:cNvPr id="71" name="円/楕円 70"/>
        <xdr:cNvSpPr/>
      </xdr:nvSpPr>
      <xdr:spPr bwMode="auto">
        <a:xfrm>
          <a:off x="5600700" y="318803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26391</xdr:rowOff>
    </xdr:from>
    <xdr:ext cx="762000" cy="259045"/>
    <xdr:sp macro="" textlink="">
      <xdr:nvSpPr>
        <xdr:cNvPr id="72" name="人口1人当たり決算額の推移該当値テキスト130"/>
        <xdr:cNvSpPr txBox="1"/>
      </xdr:nvSpPr>
      <xdr:spPr>
        <a:xfrm>
          <a:off x="5740400" y="316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82,757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46983</xdr:rowOff>
    </xdr:from>
    <xdr:to>
      <xdr:col>4</xdr:col>
      <xdr:colOff>520700</xdr:colOff>
      <xdr:row>18</xdr:row>
      <xdr:rowOff>148583</xdr:rowOff>
    </xdr:to>
    <xdr:sp macro="" textlink="">
      <xdr:nvSpPr>
        <xdr:cNvPr id="73" name="円/楕円 72"/>
        <xdr:cNvSpPr/>
      </xdr:nvSpPr>
      <xdr:spPr bwMode="auto">
        <a:xfrm>
          <a:off x="4953000" y="3180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133360</xdr:rowOff>
    </xdr:from>
    <xdr:ext cx="736600" cy="259045"/>
    <xdr:sp macro="" textlink="">
      <xdr:nvSpPr>
        <xdr:cNvPr id="74" name="テキスト ボックス 73"/>
        <xdr:cNvSpPr txBox="1"/>
      </xdr:nvSpPr>
      <xdr:spPr>
        <a:xfrm>
          <a:off x="4622800" y="326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83,206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137133</xdr:rowOff>
    </xdr:from>
    <xdr:to>
      <xdr:col>3</xdr:col>
      <xdr:colOff>955675</xdr:colOff>
      <xdr:row>19</xdr:row>
      <xdr:rowOff>67283</xdr:rowOff>
    </xdr:to>
    <xdr:sp macro="" textlink="">
      <xdr:nvSpPr>
        <xdr:cNvPr id="75" name="円/楕円 74"/>
        <xdr:cNvSpPr/>
      </xdr:nvSpPr>
      <xdr:spPr bwMode="auto">
        <a:xfrm>
          <a:off x="4254500" y="3270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52060</xdr:rowOff>
    </xdr:from>
    <xdr:ext cx="762000" cy="259045"/>
    <xdr:sp macro="" textlink="">
      <xdr:nvSpPr>
        <xdr:cNvPr id="76" name="テキスト ボックス 75"/>
        <xdr:cNvSpPr txBox="1"/>
      </xdr:nvSpPr>
      <xdr:spPr>
        <a:xfrm>
          <a:off x="3924300" y="335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77,685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15861</xdr:rowOff>
    </xdr:from>
    <xdr:to>
      <xdr:col>3</xdr:col>
      <xdr:colOff>257175</xdr:colOff>
      <xdr:row>19</xdr:row>
      <xdr:rowOff>117461</xdr:rowOff>
    </xdr:to>
    <xdr:sp macro="" textlink="">
      <xdr:nvSpPr>
        <xdr:cNvPr id="77" name="円/楕円 76"/>
        <xdr:cNvSpPr/>
      </xdr:nvSpPr>
      <xdr:spPr bwMode="auto">
        <a:xfrm>
          <a:off x="3556000" y="332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102238</xdr:rowOff>
    </xdr:from>
    <xdr:ext cx="762000" cy="259045"/>
    <xdr:sp macro="" textlink="">
      <xdr:nvSpPr>
        <xdr:cNvPr id="78" name="テキスト ボックス 77"/>
        <xdr:cNvSpPr txBox="1"/>
      </xdr:nvSpPr>
      <xdr:spPr>
        <a:xfrm>
          <a:off x="3225800" y="340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74,612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162605</xdr:rowOff>
    </xdr:from>
    <xdr:to>
      <xdr:col>2</xdr:col>
      <xdr:colOff>692150</xdr:colOff>
      <xdr:row>19</xdr:row>
      <xdr:rowOff>92755</xdr:rowOff>
    </xdr:to>
    <xdr:sp macro="" textlink="">
      <xdr:nvSpPr>
        <xdr:cNvPr id="79" name="円/楕円 78"/>
        <xdr:cNvSpPr/>
      </xdr:nvSpPr>
      <xdr:spPr bwMode="auto">
        <a:xfrm>
          <a:off x="2857500" y="3296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77532</xdr:rowOff>
    </xdr:from>
    <xdr:ext cx="762000" cy="259045"/>
    <xdr:sp macro="" textlink="">
      <xdr:nvSpPr>
        <xdr:cNvPr id="80" name="テキスト ボックス 79"/>
        <xdr:cNvSpPr txBox="1"/>
      </xdr:nvSpPr>
      <xdr:spPr>
        <a:xfrm>
          <a:off x="2527300" y="33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156661</xdr:rowOff>
    </xdr:from>
    <xdr:to>
      <xdr:col>4</xdr:col>
      <xdr:colOff>1117600</xdr:colOff>
      <xdr:row>34</xdr:row>
      <xdr:rowOff>177521</xdr:rowOff>
    </xdr:to>
    <xdr:cxnSp macro="">
      <xdr:nvCxnSpPr>
        <xdr:cNvPr id="113" name="直線コネクタ 112"/>
        <xdr:cNvCxnSpPr/>
      </xdr:nvCxnSpPr>
      <xdr:spPr bwMode="auto">
        <a:xfrm>
          <a:off x="5003800" y="6424111"/>
          <a:ext cx="647700" cy="208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147479</xdr:rowOff>
    </xdr:from>
    <xdr:to>
      <xdr:col>4</xdr:col>
      <xdr:colOff>469900</xdr:colOff>
      <xdr:row>34</xdr:row>
      <xdr:rowOff>156661</xdr:rowOff>
    </xdr:to>
    <xdr:cxnSp macro="">
      <xdr:nvCxnSpPr>
        <xdr:cNvPr id="116" name="直線コネクタ 115"/>
        <xdr:cNvCxnSpPr/>
      </xdr:nvCxnSpPr>
      <xdr:spPr bwMode="auto">
        <a:xfrm>
          <a:off x="4305300" y="6414929"/>
          <a:ext cx="698500" cy="9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147384</xdr:rowOff>
    </xdr:from>
    <xdr:to>
      <xdr:col>3</xdr:col>
      <xdr:colOff>904875</xdr:colOff>
      <xdr:row>34</xdr:row>
      <xdr:rowOff>147479</xdr:rowOff>
    </xdr:to>
    <xdr:cxnSp macro="">
      <xdr:nvCxnSpPr>
        <xdr:cNvPr id="119" name="直線コネクタ 118"/>
        <xdr:cNvCxnSpPr/>
      </xdr:nvCxnSpPr>
      <xdr:spPr bwMode="auto">
        <a:xfrm>
          <a:off x="3606800" y="6414834"/>
          <a:ext cx="698500" cy="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147384</xdr:rowOff>
    </xdr:from>
    <xdr:to>
      <xdr:col>3</xdr:col>
      <xdr:colOff>206375</xdr:colOff>
      <xdr:row>34</xdr:row>
      <xdr:rowOff>198076</xdr:rowOff>
    </xdr:to>
    <xdr:cxnSp macro="">
      <xdr:nvCxnSpPr>
        <xdr:cNvPr id="122" name="直線コネクタ 121"/>
        <xdr:cNvCxnSpPr/>
      </xdr:nvCxnSpPr>
      <xdr:spPr bwMode="auto">
        <a:xfrm flipV="1">
          <a:off x="2908300" y="6414834"/>
          <a:ext cx="698500" cy="50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117447</xdr:rowOff>
    </xdr:from>
    <xdr:ext cx="762000" cy="259045"/>
    <xdr:sp macro="" textlink="">
      <xdr:nvSpPr>
        <xdr:cNvPr id="124" name="テキスト ボックス 123"/>
        <xdr:cNvSpPr txBox="1"/>
      </xdr:nvSpPr>
      <xdr:spPr>
        <a:xfrm>
          <a:off x="32258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126721</xdr:rowOff>
    </xdr:from>
    <xdr:to>
      <xdr:col>5</xdr:col>
      <xdr:colOff>34925</xdr:colOff>
      <xdr:row>34</xdr:row>
      <xdr:rowOff>228321</xdr:rowOff>
    </xdr:to>
    <xdr:sp macro="" textlink="">
      <xdr:nvSpPr>
        <xdr:cNvPr id="132" name="円/楕円 131"/>
        <xdr:cNvSpPr/>
      </xdr:nvSpPr>
      <xdr:spPr bwMode="auto">
        <a:xfrm>
          <a:off x="5600700" y="6394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314698</xdr:rowOff>
    </xdr:from>
    <xdr:ext cx="762000" cy="259045"/>
    <xdr:sp macro="" textlink="">
      <xdr:nvSpPr>
        <xdr:cNvPr id="133" name="人口1人当たり決算額の推移該当値テキスト445"/>
        <xdr:cNvSpPr txBox="1"/>
      </xdr:nvSpPr>
      <xdr:spPr>
        <a:xfrm>
          <a:off x="5740400" y="62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38,348</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105861</xdr:rowOff>
    </xdr:from>
    <xdr:to>
      <xdr:col>4</xdr:col>
      <xdr:colOff>520700</xdr:colOff>
      <xdr:row>34</xdr:row>
      <xdr:rowOff>207461</xdr:rowOff>
    </xdr:to>
    <xdr:sp macro="" textlink="">
      <xdr:nvSpPr>
        <xdr:cNvPr id="134" name="円/楕円 133"/>
        <xdr:cNvSpPr/>
      </xdr:nvSpPr>
      <xdr:spPr bwMode="auto">
        <a:xfrm>
          <a:off x="4953000" y="637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217638</xdr:rowOff>
    </xdr:from>
    <xdr:ext cx="736600" cy="259045"/>
    <xdr:sp macro="" textlink="">
      <xdr:nvSpPr>
        <xdr:cNvPr id="135" name="テキスト ボックス 134"/>
        <xdr:cNvSpPr txBox="1"/>
      </xdr:nvSpPr>
      <xdr:spPr>
        <a:xfrm>
          <a:off x="4622800" y="6142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39,443</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96679</xdr:rowOff>
    </xdr:from>
    <xdr:to>
      <xdr:col>3</xdr:col>
      <xdr:colOff>955675</xdr:colOff>
      <xdr:row>34</xdr:row>
      <xdr:rowOff>198279</xdr:rowOff>
    </xdr:to>
    <xdr:sp macro="" textlink="">
      <xdr:nvSpPr>
        <xdr:cNvPr id="136" name="円/楕円 135"/>
        <xdr:cNvSpPr/>
      </xdr:nvSpPr>
      <xdr:spPr bwMode="auto">
        <a:xfrm>
          <a:off x="4254500" y="6364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208456</xdr:rowOff>
    </xdr:from>
    <xdr:ext cx="762000" cy="259045"/>
    <xdr:sp macro="" textlink="">
      <xdr:nvSpPr>
        <xdr:cNvPr id="137" name="テキスト ボックス 136"/>
        <xdr:cNvSpPr txBox="1"/>
      </xdr:nvSpPr>
      <xdr:spPr>
        <a:xfrm>
          <a:off x="3924300" y="6133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39,925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96584</xdr:rowOff>
    </xdr:from>
    <xdr:to>
      <xdr:col>3</xdr:col>
      <xdr:colOff>257175</xdr:colOff>
      <xdr:row>34</xdr:row>
      <xdr:rowOff>198184</xdr:rowOff>
    </xdr:to>
    <xdr:sp macro="" textlink="">
      <xdr:nvSpPr>
        <xdr:cNvPr id="138" name="円/楕円 137"/>
        <xdr:cNvSpPr/>
      </xdr:nvSpPr>
      <xdr:spPr bwMode="auto">
        <a:xfrm>
          <a:off x="3556000" y="6364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208361</xdr:rowOff>
    </xdr:from>
    <xdr:ext cx="762000" cy="259045"/>
    <xdr:sp macro="" textlink="">
      <xdr:nvSpPr>
        <xdr:cNvPr id="139" name="テキスト ボックス 138"/>
        <xdr:cNvSpPr txBox="1"/>
      </xdr:nvSpPr>
      <xdr:spPr>
        <a:xfrm>
          <a:off x="3225800" y="613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39,930</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147276</xdr:rowOff>
    </xdr:from>
    <xdr:to>
      <xdr:col>2</xdr:col>
      <xdr:colOff>692150</xdr:colOff>
      <xdr:row>34</xdr:row>
      <xdr:rowOff>248876</xdr:rowOff>
    </xdr:to>
    <xdr:sp macro="" textlink="">
      <xdr:nvSpPr>
        <xdr:cNvPr id="140" name="円/楕円 139"/>
        <xdr:cNvSpPr/>
      </xdr:nvSpPr>
      <xdr:spPr bwMode="auto">
        <a:xfrm>
          <a:off x="2857500" y="6414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259053</xdr:rowOff>
    </xdr:from>
    <xdr:ext cx="762000" cy="259045"/>
    <xdr:sp macro="" textlink="">
      <xdr:nvSpPr>
        <xdr:cNvPr id="141" name="テキスト ボックス 140"/>
        <xdr:cNvSpPr txBox="1"/>
      </xdr:nvSpPr>
      <xdr:spPr>
        <a:xfrm>
          <a:off x="2527300" y="6183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17,427
16,924
3.97
6,408,858
6,400,079
8,529
4,144,498
8,117,227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19.3
103.5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61,656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146264</xdr:rowOff>
    </xdr:from>
    <xdr:to>
      <xdr:col>6</xdr:col>
      <xdr:colOff>511175</xdr:colOff>
      <xdr:row>36</xdr:row>
      <xdr:rowOff>69030</xdr:rowOff>
    </xdr:to>
    <xdr:cxnSp macro="">
      <xdr:nvCxnSpPr>
        <xdr:cNvPr id="63" name="直線コネクタ 62"/>
        <xdr:cNvCxnSpPr/>
      </xdr:nvCxnSpPr>
      <xdr:spPr>
        <a:xfrm>
          <a:off x="3797300" y="6147014"/>
          <a:ext cx="838200" cy="9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146264</xdr:rowOff>
    </xdr:from>
    <xdr:to>
      <xdr:col>5</xdr:col>
      <xdr:colOff>358775</xdr:colOff>
      <xdr:row>36</xdr:row>
      <xdr:rowOff>123159</xdr:rowOff>
    </xdr:to>
    <xdr:cxnSp macro="">
      <xdr:nvCxnSpPr>
        <xdr:cNvPr id="66" name="直線コネクタ 65"/>
        <xdr:cNvCxnSpPr/>
      </xdr:nvCxnSpPr>
      <xdr:spPr>
        <a:xfrm flipV="1">
          <a:off x="2908300" y="6147014"/>
          <a:ext cx="889000" cy="14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11586</xdr:rowOff>
    </xdr:from>
    <xdr:to>
      <xdr:col>4</xdr:col>
      <xdr:colOff>155575</xdr:colOff>
      <xdr:row>36</xdr:row>
      <xdr:rowOff>123159</xdr:rowOff>
    </xdr:to>
    <xdr:cxnSp macro="">
      <xdr:nvCxnSpPr>
        <xdr:cNvPr id="69" name="直線コネクタ 68"/>
        <xdr:cNvCxnSpPr/>
      </xdr:nvCxnSpPr>
      <xdr:spPr>
        <a:xfrm>
          <a:off x="2019300" y="6183786"/>
          <a:ext cx="889000" cy="111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162054</xdr:rowOff>
    </xdr:from>
    <xdr:to>
      <xdr:col>2</xdr:col>
      <xdr:colOff>638175</xdr:colOff>
      <xdr:row>36</xdr:row>
      <xdr:rowOff>11586</xdr:rowOff>
    </xdr:to>
    <xdr:cxnSp macro="">
      <xdr:nvCxnSpPr>
        <xdr:cNvPr id="72" name="直線コネクタ 71"/>
        <xdr:cNvCxnSpPr/>
      </xdr:nvCxnSpPr>
      <xdr:spPr>
        <a:xfrm>
          <a:off x="1130300" y="6162804"/>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18230</xdr:rowOff>
    </xdr:from>
    <xdr:to>
      <xdr:col>6</xdr:col>
      <xdr:colOff>561975</xdr:colOff>
      <xdr:row>36</xdr:row>
      <xdr:rowOff>119830</xdr:rowOff>
    </xdr:to>
    <xdr:sp macro="" textlink="">
      <xdr:nvSpPr>
        <xdr:cNvPr id="82" name="円/楕円 81"/>
        <xdr:cNvSpPr/>
      </xdr:nvSpPr>
      <xdr:spPr>
        <a:xfrm>
          <a:off x="4584700" y="61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168107</xdr:rowOff>
    </xdr:from>
    <xdr:ext cx="534377" cy="259045"/>
    <xdr:sp macro="" textlink="">
      <xdr:nvSpPr>
        <xdr:cNvPr id="83" name="人件費該当値テキスト"/>
        <xdr:cNvSpPr txBox="1"/>
      </xdr:nvSpPr>
      <xdr:spPr>
        <a:xfrm>
          <a:off x="4686300" y="616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73,328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95464</xdr:rowOff>
    </xdr:from>
    <xdr:to>
      <xdr:col>5</xdr:col>
      <xdr:colOff>409575</xdr:colOff>
      <xdr:row>36</xdr:row>
      <xdr:rowOff>25614</xdr:rowOff>
    </xdr:to>
    <xdr:sp macro="" textlink="">
      <xdr:nvSpPr>
        <xdr:cNvPr id="84" name="円/楕円 83"/>
        <xdr:cNvSpPr/>
      </xdr:nvSpPr>
      <xdr:spPr>
        <a:xfrm>
          <a:off x="3746500" y="609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16741</xdr:rowOff>
    </xdr:from>
    <xdr:ext cx="534377" cy="259045"/>
    <xdr:sp macro="" textlink="">
      <xdr:nvSpPr>
        <xdr:cNvPr id="85" name="テキスト ボックス 84"/>
        <xdr:cNvSpPr txBox="1"/>
      </xdr:nvSpPr>
      <xdr:spPr>
        <a:xfrm>
          <a:off x="3530111" y="618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72359</xdr:rowOff>
    </xdr:from>
    <xdr:to>
      <xdr:col>4</xdr:col>
      <xdr:colOff>206375</xdr:colOff>
      <xdr:row>37</xdr:row>
      <xdr:rowOff>2509</xdr:rowOff>
    </xdr:to>
    <xdr:sp macro="" textlink="">
      <xdr:nvSpPr>
        <xdr:cNvPr id="86" name="円/楕円 85"/>
        <xdr:cNvSpPr/>
      </xdr:nvSpPr>
      <xdr:spPr>
        <a:xfrm>
          <a:off x="2857500" y="624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165086</xdr:rowOff>
    </xdr:from>
    <xdr:ext cx="534377" cy="259045"/>
    <xdr:sp macro="" textlink="">
      <xdr:nvSpPr>
        <xdr:cNvPr id="87" name="テキスト ボックス 86"/>
        <xdr:cNvSpPr txBox="1"/>
      </xdr:nvSpPr>
      <xdr:spPr>
        <a:xfrm>
          <a:off x="2641111" y="633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70,013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132236</xdr:rowOff>
    </xdr:from>
    <xdr:to>
      <xdr:col>3</xdr:col>
      <xdr:colOff>3175</xdr:colOff>
      <xdr:row>36</xdr:row>
      <xdr:rowOff>62386</xdr:rowOff>
    </xdr:to>
    <xdr:sp macro="" textlink="">
      <xdr:nvSpPr>
        <xdr:cNvPr id="88" name="円/楕円 87"/>
        <xdr:cNvSpPr/>
      </xdr:nvSpPr>
      <xdr:spPr>
        <a:xfrm>
          <a:off x="1968500" y="61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53513</xdr:rowOff>
    </xdr:from>
    <xdr:ext cx="534377" cy="259045"/>
    <xdr:sp macro="" textlink="">
      <xdr:nvSpPr>
        <xdr:cNvPr id="89" name="テキスト ボックス 88"/>
        <xdr:cNvSpPr txBox="1"/>
      </xdr:nvSpPr>
      <xdr:spPr>
        <a:xfrm>
          <a:off x="1752111" y="62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76,846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111254</xdr:rowOff>
    </xdr:from>
    <xdr:to>
      <xdr:col>1</xdr:col>
      <xdr:colOff>485775</xdr:colOff>
      <xdr:row>36</xdr:row>
      <xdr:rowOff>41404</xdr:rowOff>
    </xdr:to>
    <xdr:sp macro="" textlink="">
      <xdr:nvSpPr>
        <xdr:cNvPr id="90" name="円/楕円 89"/>
        <xdr:cNvSpPr/>
      </xdr:nvSpPr>
      <xdr:spPr>
        <a:xfrm>
          <a:off x="1079500" y="611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32531</xdr:rowOff>
    </xdr:from>
    <xdr:ext cx="534377" cy="259045"/>
    <xdr:sp macro="" textlink="">
      <xdr:nvSpPr>
        <xdr:cNvPr id="91" name="テキスト ボックス 90"/>
        <xdr:cNvSpPr txBox="1"/>
      </xdr:nvSpPr>
      <xdr:spPr>
        <a:xfrm>
          <a:off x="863111" y="62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43,400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120688</xdr:rowOff>
    </xdr:from>
    <xdr:to>
      <xdr:col>6</xdr:col>
      <xdr:colOff>511175</xdr:colOff>
      <xdr:row>57</xdr:row>
      <xdr:rowOff>151564</xdr:rowOff>
    </xdr:to>
    <xdr:cxnSp macro="">
      <xdr:nvCxnSpPr>
        <xdr:cNvPr id="121" name="直線コネクタ 120"/>
        <xdr:cNvCxnSpPr/>
      </xdr:nvCxnSpPr>
      <xdr:spPr>
        <a:xfrm>
          <a:off x="3797300" y="9893338"/>
          <a:ext cx="838200" cy="3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120688</xdr:rowOff>
    </xdr:from>
    <xdr:to>
      <xdr:col>5</xdr:col>
      <xdr:colOff>358775</xdr:colOff>
      <xdr:row>58</xdr:row>
      <xdr:rowOff>10549</xdr:rowOff>
    </xdr:to>
    <xdr:cxnSp macro="">
      <xdr:nvCxnSpPr>
        <xdr:cNvPr id="124" name="直線コネクタ 123"/>
        <xdr:cNvCxnSpPr/>
      </xdr:nvCxnSpPr>
      <xdr:spPr>
        <a:xfrm flipV="1">
          <a:off x="2908300" y="9893338"/>
          <a:ext cx="889000" cy="61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10549</xdr:rowOff>
    </xdr:from>
    <xdr:to>
      <xdr:col>4</xdr:col>
      <xdr:colOff>155575</xdr:colOff>
      <xdr:row>58</xdr:row>
      <xdr:rowOff>31374</xdr:rowOff>
    </xdr:to>
    <xdr:cxnSp macro="">
      <xdr:nvCxnSpPr>
        <xdr:cNvPr id="127" name="直線コネクタ 126"/>
        <xdr:cNvCxnSpPr/>
      </xdr:nvCxnSpPr>
      <xdr:spPr>
        <a:xfrm flipV="1">
          <a:off x="2019300" y="9954649"/>
          <a:ext cx="889000" cy="2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31374</xdr:rowOff>
    </xdr:from>
    <xdr:to>
      <xdr:col>2</xdr:col>
      <xdr:colOff>638175</xdr:colOff>
      <xdr:row>58</xdr:row>
      <xdr:rowOff>68461</xdr:rowOff>
    </xdr:to>
    <xdr:cxnSp macro="">
      <xdr:nvCxnSpPr>
        <xdr:cNvPr id="130" name="直線コネクタ 129"/>
        <xdr:cNvCxnSpPr/>
      </xdr:nvCxnSpPr>
      <xdr:spPr>
        <a:xfrm flipV="1">
          <a:off x="1130300" y="9975474"/>
          <a:ext cx="8890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100764</xdr:rowOff>
    </xdr:from>
    <xdr:to>
      <xdr:col>6</xdr:col>
      <xdr:colOff>561975</xdr:colOff>
      <xdr:row>58</xdr:row>
      <xdr:rowOff>30914</xdr:rowOff>
    </xdr:to>
    <xdr:sp macro="" textlink="">
      <xdr:nvSpPr>
        <xdr:cNvPr id="140" name="円/楕円 139"/>
        <xdr:cNvSpPr/>
      </xdr:nvSpPr>
      <xdr:spPr>
        <a:xfrm>
          <a:off x="4584700" y="987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123641</xdr:rowOff>
    </xdr:from>
    <xdr:ext cx="534377" cy="259045"/>
    <xdr:sp macro="" textlink="">
      <xdr:nvSpPr>
        <xdr:cNvPr id="141" name="物件費該当値テキスト"/>
        <xdr:cNvSpPr txBox="1"/>
      </xdr:nvSpPr>
      <xdr:spPr>
        <a:xfrm>
          <a:off x="4686300" y="972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80,943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69888</xdr:rowOff>
    </xdr:from>
    <xdr:to>
      <xdr:col>5</xdr:col>
      <xdr:colOff>409575</xdr:colOff>
      <xdr:row>58</xdr:row>
      <xdr:rowOff>38</xdr:rowOff>
    </xdr:to>
    <xdr:sp macro="" textlink="">
      <xdr:nvSpPr>
        <xdr:cNvPr id="142" name="円/楕円 141"/>
        <xdr:cNvSpPr/>
      </xdr:nvSpPr>
      <xdr:spPr>
        <a:xfrm>
          <a:off x="3746500" y="98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16565</xdr:rowOff>
    </xdr:from>
    <xdr:ext cx="534377" cy="259045"/>
    <xdr:sp macro="" textlink="">
      <xdr:nvSpPr>
        <xdr:cNvPr id="143" name="テキスト ボックス 142"/>
        <xdr:cNvSpPr txBox="1"/>
      </xdr:nvSpPr>
      <xdr:spPr>
        <a:xfrm>
          <a:off x="3530111" y="961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84,995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131199</xdr:rowOff>
    </xdr:from>
    <xdr:to>
      <xdr:col>4</xdr:col>
      <xdr:colOff>206375</xdr:colOff>
      <xdr:row>58</xdr:row>
      <xdr:rowOff>61349</xdr:rowOff>
    </xdr:to>
    <xdr:sp macro="" textlink="">
      <xdr:nvSpPr>
        <xdr:cNvPr id="144" name="円/楕円 143"/>
        <xdr:cNvSpPr/>
      </xdr:nvSpPr>
      <xdr:spPr>
        <a:xfrm>
          <a:off x="2857500" y="990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77876</xdr:rowOff>
    </xdr:from>
    <xdr:ext cx="534377" cy="259045"/>
    <xdr:sp macro="" textlink="">
      <xdr:nvSpPr>
        <xdr:cNvPr id="145" name="テキスト ボックス 144"/>
        <xdr:cNvSpPr txBox="1"/>
      </xdr:nvSpPr>
      <xdr:spPr>
        <a:xfrm>
          <a:off x="2641111" y="96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76,949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152024</xdr:rowOff>
    </xdr:from>
    <xdr:to>
      <xdr:col>3</xdr:col>
      <xdr:colOff>3175</xdr:colOff>
      <xdr:row>58</xdr:row>
      <xdr:rowOff>82174</xdr:rowOff>
    </xdr:to>
    <xdr:sp macro="" textlink="">
      <xdr:nvSpPr>
        <xdr:cNvPr id="146" name="円/楕円 145"/>
        <xdr:cNvSpPr/>
      </xdr:nvSpPr>
      <xdr:spPr>
        <a:xfrm>
          <a:off x="1968500" y="992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98701</xdr:rowOff>
    </xdr:from>
    <xdr:ext cx="534377" cy="259045"/>
    <xdr:sp macro="" textlink="">
      <xdr:nvSpPr>
        <xdr:cNvPr id="147" name="テキスト ボックス 146"/>
        <xdr:cNvSpPr txBox="1"/>
      </xdr:nvSpPr>
      <xdr:spPr>
        <a:xfrm>
          <a:off x="1752111" y="969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74,216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17661</xdr:rowOff>
    </xdr:from>
    <xdr:to>
      <xdr:col>1</xdr:col>
      <xdr:colOff>485775</xdr:colOff>
      <xdr:row>58</xdr:row>
      <xdr:rowOff>119261</xdr:rowOff>
    </xdr:to>
    <xdr:sp macro="" textlink="">
      <xdr:nvSpPr>
        <xdr:cNvPr id="148" name="円/楕円 147"/>
        <xdr:cNvSpPr/>
      </xdr:nvSpPr>
      <xdr:spPr>
        <a:xfrm>
          <a:off x="1079500" y="996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135788</xdr:rowOff>
    </xdr:from>
    <xdr:ext cx="534377" cy="259045"/>
    <xdr:sp macro="" textlink="">
      <xdr:nvSpPr>
        <xdr:cNvPr id="149" name="テキスト ボックス 148"/>
        <xdr:cNvSpPr txBox="1"/>
      </xdr:nvSpPr>
      <xdr:spPr>
        <a:xfrm>
          <a:off x="863111" y="973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69,349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93408</xdr:rowOff>
    </xdr:from>
    <xdr:to>
      <xdr:col>6</xdr:col>
      <xdr:colOff>511175</xdr:colOff>
      <xdr:row>78</xdr:row>
      <xdr:rowOff>158522</xdr:rowOff>
    </xdr:to>
    <xdr:cxnSp macro="">
      <xdr:nvCxnSpPr>
        <xdr:cNvPr id="178" name="直線コネクタ 177"/>
        <xdr:cNvCxnSpPr/>
      </xdr:nvCxnSpPr>
      <xdr:spPr>
        <a:xfrm>
          <a:off x="3797300" y="13466508"/>
          <a:ext cx="838200" cy="6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68072</xdr:rowOff>
    </xdr:from>
    <xdr:to>
      <xdr:col>5</xdr:col>
      <xdr:colOff>358775</xdr:colOff>
      <xdr:row>78</xdr:row>
      <xdr:rowOff>93408</xdr:rowOff>
    </xdr:to>
    <xdr:cxnSp macro="">
      <xdr:nvCxnSpPr>
        <xdr:cNvPr id="181" name="直線コネクタ 180"/>
        <xdr:cNvCxnSpPr/>
      </xdr:nvCxnSpPr>
      <xdr:spPr>
        <a:xfrm>
          <a:off x="2908300" y="13441172"/>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68072</xdr:rowOff>
    </xdr:from>
    <xdr:to>
      <xdr:col>4</xdr:col>
      <xdr:colOff>155575</xdr:colOff>
      <xdr:row>78</xdr:row>
      <xdr:rowOff>81865</xdr:rowOff>
    </xdr:to>
    <xdr:cxnSp macro="">
      <xdr:nvCxnSpPr>
        <xdr:cNvPr id="184" name="直線コネクタ 183"/>
        <xdr:cNvCxnSpPr/>
      </xdr:nvCxnSpPr>
      <xdr:spPr>
        <a:xfrm flipV="1">
          <a:off x="2019300" y="13441172"/>
          <a:ext cx="889000" cy="1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78930</xdr:rowOff>
    </xdr:from>
    <xdr:to>
      <xdr:col>2</xdr:col>
      <xdr:colOff>638175</xdr:colOff>
      <xdr:row>78</xdr:row>
      <xdr:rowOff>81865</xdr:rowOff>
    </xdr:to>
    <xdr:cxnSp macro="">
      <xdr:nvCxnSpPr>
        <xdr:cNvPr id="187" name="直線コネクタ 186"/>
        <xdr:cNvCxnSpPr/>
      </xdr:nvCxnSpPr>
      <xdr:spPr>
        <a:xfrm>
          <a:off x="1130300" y="13452030"/>
          <a:ext cx="889000" cy="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107722</xdr:rowOff>
    </xdr:from>
    <xdr:to>
      <xdr:col>6</xdr:col>
      <xdr:colOff>561975</xdr:colOff>
      <xdr:row>79</xdr:row>
      <xdr:rowOff>37872</xdr:rowOff>
    </xdr:to>
    <xdr:sp macro="" textlink="">
      <xdr:nvSpPr>
        <xdr:cNvPr id="197" name="円/楕円 196"/>
        <xdr:cNvSpPr/>
      </xdr:nvSpPr>
      <xdr:spPr>
        <a:xfrm>
          <a:off x="4584700" y="1348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22649</xdr:rowOff>
    </xdr:from>
    <xdr:ext cx="469744" cy="259045"/>
    <xdr:sp macro="" textlink="">
      <xdr:nvSpPr>
        <xdr:cNvPr id="198" name="維持補修費該当値テキスト"/>
        <xdr:cNvSpPr txBox="1"/>
      </xdr:nvSpPr>
      <xdr:spPr>
        <a:xfrm>
          <a:off x="4686300" y="13395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42608</xdr:rowOff>
    </xdr:from>
    <xdr:to>
      <xdr:col>5</xdr:col>
      <xdr:colOff>409575</xdr:colOff>
      <xdr:row>78</xdr:row>
      <xdr:rowOff>144208</xdr:rowOff>
    </xdr:to>
    <xdr:sp macro="" textlink="">
      <xdr:nvSpPr>
        <xdr:cNvPr id="199" name="円/楕円 198"/>
        <xdr:cNvSpPr/>
      </xdr:nvSpPr>
      <xdr:spPr>
        <a:xfrm>
          <a:off x="3746500" y="1341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135335</xdr:rowOff>
    </xdr:from>
    <xdr:ext cx="469744" cy="259045"/>
    <xdr:sp macro="" textlink="">
      <xdr:nvSpPr>
        <xdr:cNvPr id="200" name="テキスト ボックス 199"/>
        <xdr:cNvSpPr txBox="1"/>
      </xdr:nvSpPr>
      <xdr:spPr>
        <a:xfrm>
          <a:off x="3562427" y="135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17272</xdr:rowOff>
    </xdr:from>
    <xdr:to>
      <xdr:col>4</xdr:col>
      <xdr:colOff>206375</xdr:colOff>
      <xdr:row>78</xdr:row>
      <xdr:rowOff>118872</xdr:rowOff>
    </xdr:to>
    <xdr:sp macro="" textlink="">
      <xdr:nvSpPr>
        <xdr:cNvPr id="201" name="円/楕円 200"/>
        <xdr:cNvSpPr/>
      </xdr:nvSpPr>
      <xdr:spPr>
        <a:xfrm>
          <a:off x="2857500" y="1339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109999</xdr:rowOff>
    </xdr:from>
    <xdr:ext cx="469744" cy="259045"/>
    <xdr:sp macro="" textlink="">
      <xdr:nvSpPr>
        <xdr:cNvPr id="202" name="テキスト ボックス 201"/>
        <xdr:cNvSpPr txBox="1"/>
      </xdr:nvSpPr>
      <xdr:spPr>
        <a:xfrm>
          <a:off x="2673427" y="1348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31065</xdr:rowOff>
    </xdr:from>
    <xdr:to>
      <xdr:col>3</xdr:col>
      <xdr:colOff>3175</xdr:colOff>
      <xdr:row>78</xdr:row>
      <xdr:rowOff>132665</xdr:rowOff>
    </xdr:to>
    <xdr:sp macro="" textlink="">
      <xdr:nvSpPr>
        <xdr:cNvPr id="203" name="円/楕円 202"/>
        <xdr:cNvSpPr/>
      </xdr:nvSpPr>
      <xdr:spPr>
        <a:xfrm>
          <a:off x="1968500" y="134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123792</xdr:rowOff>
    </xdr:from>
    <xdr:ext cx="469744" cy="259045"/>
    <xdr:sp macro="" textlink="">
      <xdr:nvSpPr>
        <xdr:cNvPr id="204" name="テキスト ボックス 203"/>
        <xdr:cNvSpPr txBox="1"/>
      </xdr:nvSpPr>
      <xdr:spPr>
        <a:xfrm>
          <a:off x="1784427" y="1349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28130</xdr:rowOff>
    </xdr:from>
    <xdr:to>
      <xdr:col>1</xdr:col>
      <xdr:colOff>485775</xdr:colOff>
      <xdr:row>78</xdr:row>
      <xdr:rowOff>129730</xdr:rowOff>
    </xdr:to>
    <xdr:sp macro="" textlink="">
      <xdr:nvSpPr>
        <xdr:cNvPr id="205" name="円/楕円 204"/>
        <xdr:cNvSpPr/>
      </xdr:nvSpPr>
      <xdr:spPr>
        <a:xfrm>
          <a:off x="1079500" y="1340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120857</xdr:rowOff>
    </xdr:from>
    <xdr:ext cx="469744" cy="259045"/>
    <xdr:sp macro="" textlink="">
      <xdr:nvSpPr>
        <xdr:cNvPr id="206" name="テキスト ボックス 205"/>
        <xdr:cNvSpPr txBox="1"/>
      </xdr:nvSpPr>
      <xdr:spPr>
        <a:xfrm>
          <a:off x="895427" y="13493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141,794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72672</xdr:rowOff>
    </xdr:from>
    <xdr:to>
      <xdr:col>6</xdr:col>
      <xdr:colOff>511175</xdr:colOff>
      <xdr:row>95</xdr:row>
      <xdr:rowOff>142442</xdr:rowOff>
    </xdr:to>
    <xdr:cxnSp macro="">
      <xdr:nvCxnSpPr>
        <xdr:cNvPr id="238" name="直線コネクタ 237"/>
        <xdr:cNvCxnSpPr/>
      </xdr:nvCxnSpPr>
      <xdr:spPr>
        <a:xfrm flipV="1">
          <a:off x="3797300" y="16360422"/>
          <a:ext cx="838200" cy="6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142442</xdr:rowOff>
    </xdr:from>
    <xdr:to>
      <xdr:col>5</xdr:col>
      <xdr:colOff>358775</xdr:colOff>
      <xdr:row>95</xdr:row>
      <xdr:rowOff>171427</xdr:rowOff>
    </xdr:to>
    <xdr:cxnSp macro="">
      <xdr:nvCxnSpPr>
        <xdr:cNvPr id="241" name="直線コネクタ 240"/>
        <xdr:cNvCxnSpPr/>
      </xdr:nvCxnSpPr>
      <xdr:spPr>
        <a:xfrm flipV="1">
          <a:off x="2908300" y="16430192"/>
          <a:ext cx="889000" cy="2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171427</xdr:rowOff>
    </xdr:from>
    <xdr:to>
      <xdr:col>4</xdr:col>
      <xdr:colOff>155575</xdr:colOff>
      <xdr:row>96</xdr:row>
      <xdr:rowOff>82697</xdr:rowOff>
    </xdr:to>
    <xdr:cxnSp macro="">
      <xdr:nvCxnSpPr>
        <xdr:cNvPr id="244" name="直線コネクタ 243"/>
        <xdr:cNvCxnSpPr/>
      </xdr:nvCxnSpPr>
      <xdr:spPr>
        <a:xfrm flipV="1">
          <a:off x="2019300" y="16459177"/>
          <a:ext cx="889000" cy="8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82697</xdr:rowOff>
    </xdr:from>
    <xdr:to>
      <xdr:col>2</xdr:col>
      <xdr:colOff>638175</xdr:colOff>
      <xdr:row>96</xdr:row>
      <xdr:rowOff>114260</xdr:rowOff>
    </xdr:to>
    <xdr:cxnSp macro="">
      <xdr:nvCxnSpPr>
        <xdr:cNvPr id="247" name="直線コネクタ 246"/>
        <xdr:cNvCxnSpPr/>
      </xdr:nvCxnSpPr>
      <xdr:spPr>
        <a:xfrm flipV="1">
          <a:off x="1130300" y="16541897"/>
          <a:ext cx="889000" cy="3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21872</xdr:rowOff>
    </xdr:from>
    <xdr:to>
      <xdr:col>6</xdr:col>
      <xdr:colOff>561975</xdr:colOff>
      <xdr:row>95</xdr:row>
      <xdr:rowOff>123472</xdr:rowOff>
    </xdr:to>
    <xdr:sp macro="" textlink="">
      <xdr:nvSpPr>
        <xdr:cNvPr id="257" name="円/楕円 256"/>
        <xdr:cNvSpPr/>
      </xdr:nvSpPr>
      <xdr:spPr>
        <a:xfrm>
          <a:off x="4584700" y="16309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299</xdr:rowOff>
    </xdr:from>
    <xdr:ext cx="534377" cy="259045"/>
    <xdr:sp macro="" textlink="">
      <xdr:nvSpPr>
        <xdr:cNvPr id="258" name="扶助費該当値テキスト"/>
        <xdr:cNvSpPr txBox="1"/>
      </xdr:nvSpPr>
      <xdr:spPr>
        <a:xfrm>
          <a:off x="4686300" y="1628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63,605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91642</xdr:rowOff>
    </xdr:from>
    <xdr:to>
      <xdr:col>5</xdr:col>
      <xdr:colOff>409575</xdr:colOff>
      <xdr:row>96</xdr:row>
      <xdr:rowOff>21792</xdr:rowOff>
    </xdr:to>
    <xdr:sp macro="" textlink="">
      <xdr:nvSpPr>
        <xdr:cNvPr id="259" name="円/楕円 258"/>
        <xdr:cNvSpPr/>
      </xdr:nvSpPr>
      <xdr:spPr>
        <a:xfrm>
          <a:off x="3746500" y="1637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12919</xdr:rowOff>
    </xdr:from>
    <xdr:ext cx="534377" cy="259045"/>
    <xdr:sp macro="" textlink="">
      <xdr:nvSpPr>
        <xdr:cNvPr id="260" name="テキスト ボックス 259"/>
        <xdr:cNvSpPr txBox="1"/>
      </xdr:nvSpPr>
      <xdr:spPr>
        <a:xfrm>
          <a:off x="3530111" y="1647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59,332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120627</xdr:rowOff>
    </xdr:from>
    <xdr:to>
      <xdr:col>4</xdr:col>
      <xdr:colOff>206375</xdr:colOff>
      <xdr:row>96</xdr:row>
      <xdr:rowOff>50777</xdr:rowOff>
    </xdr:to>
    <xdr:sp macro="" textlink="">
      <xdr:nvSpPr>
        <xdr:cNvPr id="261" name="円/楕円 260"/>
        <xdr:cNvSpPr/>
      </xdr:nvSpPr>
      <xdr:spPr>
        <a:xfrm>
          <a:off x="2857500" y="164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41904</xdr:rowOff>
    </xdr:from>
    <xdr:ext cx="534377" cy="259045"/>
    <xdr:sp macro="" textlink="">
      <xdr:nvSpPr>
        <xdr:cNvPr id="262" name="テキスト ボックス 261"/>
        <xdr:cNvSpPr txBox="1"/>
      </xdr:nvSpPr>
      <xdr:spPr>
        <a:xfrm>
          <a:off x="2641111" y="1650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57,557</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31897</xdr:rowOff>
    </xdr:from>
    <xdr:to>
      <xdr:col>3</xdr:col>
      <xdr:colOff>3175</xdr:colOff>
      <xdr:row>96</xdr:row>
      <xdr:rowOff>133497</xdr:rowOff>
    </xdr:to>
    <xdr:sp macro="" textlink="">
      <xdr:nvSpPr>
        <xdr:cNvPr id="263" name="円/楕円 262"/>
        <xdr:cNvSpPr/>
      </xdr:nvSpPr>
      <xdr:spPr>
        <a:xfrm>
          <a:off x="1968500" y="164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124624</xdr:rowOff>
    </xdr:from>
    <xdr:ext cx="534377" cy="259045"/>
    <xdr:sp macro="" textlink="">
      <xdr:nvSpPr>
        <xdr:cNvPr id="264" name="テキスト ボックス 263"/>
        <xdr:cNvSpPr txBox="1"/>
      </xdr:nvSpPr>
      <xdr:spPr>
        <a:xfrm>
          <a:off x="1752111" y="165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52,491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63460</xdr:rowOff>
    </xdr:from>
    <xdr:to>
      <xdr:col>1</xdr:col>
      <xdr:colOff>485775</xdr:colOff>
      <xdr:row>96</xdr:row>
      <xdr:rowOff>165060</xdr:rowOff>
    </xdr:to>
    <xdr:sp macro="" textlink="">
      <xdr:nvSpPr>
        <xdr:cNvPr id="265" name="円/楕円 264"/>
        <xdr:cNvSpPr/>
      </xdr:nvSpPr>
      <xdr:spPr>
        <a:xfrm>
          <a:off x="1079500" y="1652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156187</xdr:rowOff>
    </xdr:from>
    <xdr:ext cx="534377" cy="259045"/>
    <xdr:sp macro="" textlink="">
      <xdr:nvSpPr>
        <xdr:cNvPr id="266" name="テキスト ボックス 265"/>
        <xdr:cNvSpPr txBox="1"/>
      </xdr:nvSpPr>
      <xdr:spPr>
        <a:xfrm>
          <a:off x="863111" y="1661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34,903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101829</xdr:rowOff>
    </xdr:from>
    <xdr:to>
      <xdr:col>15</xdr:col>
      <xdr:colOff>180975</xdr:colOff>
      <xdr:row>38</xdr:row>
      <xdr:rowOff>125113</xdr:rowOff>
    </xdr:to>
    <xdr:cxnSp macro="">
      <xdr:nvCxnSpPr>
        <xdr:cNvPr id="297" name="直線コネクタ 296"/>
        <xdr:cNvCxnSpPr/>
      </xdr:nvCxnSpPr>
      <xdr:spPr>
        <a:xfrm flipV="1">
          <a:off x="9639300" y="6616929"/>
          <a:ext cx="838200" cy="2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125113</xdr:rowOff>
    </xdr:from>
    <xdr:to>
      <xdr:col>14</xdr:col>
      <xdr:colOff>28575</xdr:colOff>
      <xdr:row>38</xdr:row>
      <xdr:rowOff>151228</xdr:rowOff>
    </xdr:to>
    <xdr:cxnSp macro="">
      <xdr:nvCxnSpPr>
        <xdr:cNvPr id="300" name="直線コネクタ 299"/>
        <xdr:cNvCxnSpPr/>
      </xdr:nvCxnSpPr>
      <xdr:spPr>
        <a:xfrm flipV="1">
          <a:off x="8750300" y="6640213"/>
          <a:ext cx="889000" cy="2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151228</xdr:rowOff>
    </xdr:from>
    <xdr:to>
      <xdr:col>12</xdr:col>
      <xdr:colOff>511175</xdr:colOff>
      <xdr:row>38</xdr:row>
      <xdr:rowOff>163768</xdr:rowOff>
    </xdr:to>
    <xdr:cxnSp macro="">
      <xdr:nvCxnSpPr>
        <xdr:cNvPr id="303" name="直線コネクタ 302"/>
        <xdr:cNvCxnSpPr/>
      </xdr:nvCxnSpPr>
      <xdr:spPr>
        <a:xfrm flipV="1">
          <a:off x="7861300" y="6666328"/>
          <a:ext cx="889000" cy="1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97279</xdr:rowOff>
    </xdr:from>
    <xdr:to>
      <xdr:col>11</xdr:col>
      <xdr:colOff>307975</xdr:colOff>
      <xdr:row>38</xdr:row>
      <xdr:rowOff>163768</xdr:rowOff>
    </xdr:to>
    <xdr:cxnSp macro="">
      <xdr:nvCxnSpPr>
        <xdr:cNvPr id="306" name="直線コネクタ 305"/>
        <xdr:cNvCxnSpPr/>
      </xdr:nvCxnSpPr>
      <xdr:spPr>
        <a:xfrm>
          <a:off x="6972300" y="5755129"/>
          <a:ext cx="889000" cy="92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48212</xdr:rowOff>
    </xdr:from>
    <xdr:ext cx="534377" cy="259045"/>
    <xdr:sp macro="" textlink="">
      <xdr:nvSpPr>
        <xdr:cNvPr id="310" name="テキスト ボックス 309"/>
        <xdr:cNvSpPr txBox="1"/>
      </xdr:nvSpPr>
      <xdr:spPr>
        <a:xfrm>
          <a:off x="6705111" y="60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51029</xdr:rowOff>
    </xdr:from>
    <xdr:to>
      <xdr:col>15</xdr:col>
      <xdr:colOff>231775</xdr:colOff>
      <xdr:row>38</xdr:row>
      <xdr:rowOff>152629</xdr:rowOff>
    </xdr:to>
    <xdr:sp macro="" textlink="">
      <xdr:nvSpPr>
        <xdr:cNvPr id="316" name="円/楕円 315"/>
        <xdr:cNvSpPr/>
      </xdr:nvSpPr>
      <xdr:spPr>
        <a:xfrm>
          <a:off x="10426700" y="6566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137406</xdr:rowOff>
    </xdr:from>
    <xdr:ext cx="534377" cy="259045"/>
    <xdr:sp macro="" textlink="">
      <xdr:nvSpPr>
        <xdr:cNvPr id="317" name="補助費等該当値テキスト"/>
        <xdr:cNvSpPr txBox="1"/>
      </xdr:nvSpPr>
      <xdr:spPr>
        <a:xfrm>
          <a:off x="10528300" y="64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15,479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74313</xdr:rowOff>
    </xdr:from>
    <xdr:to>
      <xdr:col>14</xdr:col>
      <xdr:colOff>79375</xdr:colOff>
      <xdr:row>39</xdr:row>
      <xdr:rowOff>4463</xdr:rowOff>
    </xdr:to>
    <xdr:sp macro="" textlink="">
      <xdr:nvSpPr>
        <xdr:cNvPr id="318" name="円/楕円 317"/>
        <xdr:cNvSpPr/>
      </xdr:nvSpPr>
      <xdr:spPr>
        <a:xfrm>
          <a:off x="9588500" y="658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167040</xdr:rowOff>
    </xdr:from>
    <xdr:ext cx="534377" cy="259045"/>
    <xdr:sp macro="" textlink="">
      <xdr:nvSpPr>
        <xdr:cNvPr id="319" name="テキスト ボックス 318"/>
        <xdr:cNvSpPr txBox="1"/>
      </xdr:nvSpPr>
      <xdr:spPr>
        <a:xfrm>
          <a:off x="9372111" y="668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13,340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100428</xdr:rowOff>
    </xdr:from>
    <xdr:to>
      <xdr:col>12</xdr:col>
      <xdr:colOff>561975</xdr:colOff>
      <xdr:row>39</xdr:row>
      <xdr:rowOff>30578</xdr:rowOff>
    </xdr:to>
    <xdr:sp macro="" textlink="">
      <xdr:nvSpPr>
        <xdr:cNvPr id="320" name="円/楕円 319"/>
        <xdr:cNvSpPr/>
      </xdr:nvSpPr>
      <xdr:spPr>
        <a:xfrm>
          <a:off x="8699500" y="661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21705</xdr:rowOff>
    </xdr:from>
    <xdr:ext cx="534377" cy="259045"/>
    <xdr:sp macro="" textlink="">
      <xdr:nvSpPr>
        <xdr:cNvPr id="321" name="テキスト ボックス 320"/>
        <xdr:cNvSpPr txBox="1"/>
      </xdr:nvSpPr>
      <xdr:spPr>
        <a:xfrm>
          <a:off x="8483111" y="670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10,941</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112968</xdr:rowOff>
    </xdr:from>
    <xdr:to>
      <xdr:col>11</xdr:col>
      <xdr:colOff>358775</xdr:colOff>
      <xdr:row>39</xdr:row>
      <xdr:rowOff>43118</xdr:rowOff>
    </xdr:to>
    <xdr:sp macro="" textlink="">
      <xdr:nvSpPr>
        <xdr:cNvPr id="322" name="円/楕円 321"/>
        <xdr:cNvSpPr/>
      </xdr:nvSpPr>
      <xdr:spPr>
        <a:xfrm>
          <a:off x="7810500" y="662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34245</xdr:rowOff>
    </xdr:from>
    <xdr:ext cx="469744" cy="259045"/>
    <xdr:sp macro="" textlink="">
      <xdr:nvSpPr>
        <xdr:cNvPr id="323" name="テキスト ボックス 322"/>
        <xdr:cNvSpPr txBox="1"/>
      </xdr:nvSpPr>
      <xdr:spPr>
        <a:xfrm>
          <a:off x="7626427" y="672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9,789</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46479</xdr:rowOff>
    </xdr:from>
    <xdr:to>
      <xdr:col>10</xdr:col>
      <xdr:colOff>155575</xdr:colOff>
      <xdr:row>33</xdr:row>
      <xdr:rowOff>148079</xdr:rowOff>
    </xdr:to>
    <xdr:sp macro="" textlink="">
      <xdr:nvSpPr>
        <xdr:cNvPr id="324" name="円/楕円 323"/>
        <xdr:cNvSpPr/>
      </xdr:nvSpPr>
      <xdr:spPr>
        <a:xfrm>
          <a:off x="6921500" y="57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31</xdr:row>
      <xdr:rowOff>164606</xdr:rowOff>
    </xdr:from>
    <xdr:ext cx="534377" cy="259045"/>
    <xdr:sp macro="" textlink="">
      <xdr:nvSpPr>
        <xdr:cNvPr id="325" name="テキスト ボックス 324"/>
        <xdr:cNvSpPr txBox="1"/>
      </xdr:nvSpPr>
      <xdr:spPr>
        <a:xfrm>
          <a:off x="6705111" y="547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133145</xdr:rowOff>
    </xdr:from>
    <xdr:to>
      <xdr:col>15</xdr:col>
      <xdr:colOff>180975</xdr:colOff>
      <xdr:row>57</xdr:row>
      <xdr:rowOff>138168</xdr:rowOff>
    </xdr:to>
    <xdr:cxnSp macro="">
      <xdr:nvCxnSpPr>
        <xdr:cNvPr id="350" name="直線コネクタ 349"/>
        <xdr:cNvCxnSpPr/>
      </xdr:nvCxnSpPr>
      <xdr:spPr>
        <a:xfrm flipV="1">
          <a:off x="9639300" y="9905795"/>
          <a:ext cx="838200" cy="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73497</xdr:rowOff>
    </xdr:from>
    <xdr:to>
      <xdr:col>14</xdr:col>
      <xdr:colOff>28575</xdr:colOff>
      <xdr:row>57</xdr:row>
      <xdr:rowOff>138168</xdr:rowOff>
    </xdr:to>
    <xdr:cxnSp macro="">
      <xdr:nvCxnSpPr>
        <xdr:cNvPr id="353" name="直線コネクタ 352"/>
        <xdr:cNvCxnSpPr/>
      </xdr:nvCxnSpPr>
      <xdr:spPr>
        <a:xfrm>
          <a:off x="8750300" y="9674697"/>
          <a:ext cx="889000" cy="23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7769</xdr:rowOff>
    </xdr:from>
    <xdr:to>
      <xdr:col>12</xdr:col>
      <xdr:colOff>511175</xdr:colOff>
      <xdr:row>56</xdr:row>
      <xdr:rowOff>73497</xdr:rowOff>
    </xdr:to>
    <xdr:cxnSp macro="">
      <xdr:nvCxnSpPr>
        <xdr:cNvPr id="356" name="直線コネクタ 355"/>
        <xdr:cNvCxnSpPr/>
      </xdr:nvCxnSpPr>
      <xdr:spPr>
        <a:xfrm>
          <a:off x="7861300" y="9608969"/>
          <a:ext cx="889000" cy="6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7769</xdr:rowOff>
    </xdr:from>
    <xdr:to>
      <xdr:col>11</xdr:col>
      <xdr:colOff>307975</xdr:colOff>
      <xdr:row>57</xdr:row>
      <xdr:rowOff>137180</xdr:rowOff>
    </xdr:to>
    <xdr:cxnSp macro="">
      <xdr:nvCxnSpPr>
        <xdr:cNvPr id="359" name="直線コネクタ 358"/>
        <xdr:cNvCxnSpPr/>
      </xdr:nvCxnSpPr>
      <xdr:spPr>
        <a:xfrm flipV="1">
          <a:off x="6972300" y="9608969"/>
          <a:ext cx="889000" cy="30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10179</xdr:rowOff>
    </xdr:from>
    <xdr:ext cx="534377" cy="259045"/>
    <xdr:sp macro="" textlink="">
      <xdr:nvSpPr>
        <xdr:cNvPr id="361" name="テキスト ボックス 360"/>
        <xdr:cNvSpPr txBox="1"/>
      </xdr:nvSpPr>
      <xdr:spPr>
        <a:xfrm>
          <a:off x="7594111" y="926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82345</xdr:rowOff>
    </xdr:from>
    <xdr:to>
      <xdr:col>15</xdr:col>
      <xdr:colOff>231775</xdr:colOff>
      <xdr:row>58</xdr:row>
      <xdr:rowOff>12495</xdr:rowOff>
    </xdr:to>
    <xdr:sp macro="" textlink="">
      <xdr:nvSpPr>
        <xdr:cNvPr id="369" name="円/楕円 368"/>
        <xdr:cNvSpPr/>
      </xdr:nvSpPr>
      <xdr:spPr>
        <a:xfrm>
          <a:off x="10426700" y="985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168722</xdr:rowOff>
    </xdr:from>
    <xdr:ext cx="534377" cy="259045"/>
    <xdr:sp macro="" textlink="">
      <xdr:nvSpPr>
        <xdr:cNvPr id="370" name="普通建設事業費該当値テキスト"/>
        <xdr:cNvSpPr txBox="1"/>
      </xdr:nvSpPr>
      <xdr:spPr>
        <a:xfrm>
          <a:off x="10528300" y="976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87368</xdr:rowOff>
    </xdr:from>
    <xdr:to>
      <xdr:col>14</xdr:col>
      <xdr:colOff>79375</xdr:colOff>
      <xdr:row>58</xdr:row>
      <xdr:rowOff>17518</xdr:rowOff>
    </xdr:to>
    <xdr:sp macro="" textlink="">
      <xdr:nvSpPr>
        <xdr:cNvPr id="371" name="円/楕円 370"/>
        <xdr:cNvSpPr/>
      </xdr:nvSpPr>
      <xdr:spPr>
        <a:xfrm>
          <a:off x="9588500" y="9860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8645</xdr:rowOff>
    </xdr:from>
    <xdr:ext cx="534377" cy="259045"/>
    <xdr:sp macro="" textlink="">
      <xdr:nvSpPr>
        <xdr:cNvPr id="372" name="テキスト ボックス 371"/>
        <xdr:cNvSpPr txBox="1"/>
      </xdr:nvSpPr>
      <xdr:spPr>
        <a:xfrm>
          <a:off x="9372111" y="9952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10,268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22697</xdr:rowOff>
    </xdr:from>
    <xdr:to>
      <xdr:col>12</xdr:col>
      <xdr:colOff>561975</xdr:colOff>
      <xdr:row>56</xdr:row>
      <xdr:rowOff>124297</xdr:rowOff>
    </xdr:to>
    <xdr:sp macro="" textlink="">
      <xdr:nvSpPr>
        <xdr:cNvPr id="373" name="円/楕円 372"/>
        <xdr:cNvSpPr/>
      </xdr:nvSpPr>
      <xdr:spPr>
        <a:xfrm>
          <a:off x="8699500" y="962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115424</xdr:rowOff>
    </xdr:from>
    <xdr:ext cx="534377" cy="259045"/>
    <xdr:sp macro="" textlink="">
      <xdr:nvSpPr>
        <xdr:cNvPr id="374" name="テキスト ボックス 373"/>
        <xdr:cNvSpPr txBox="1"/>
      </xdr:nvSpPr>
      <xdr:spPr>
        <a:xfrm>
          <a:off x="8483111" y="9716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51,584</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128419</xdr:rowOff>
    </xdr:from>
    <xdr:to>
      <xdr:col>11</xdr:col>
      <xdr:colOff>358775</xdr:colOff>
      <xdr:row>56</xdr:row>
      <xdr:rowOff>58569</xdr:rowOff>
    </xdr:to>
    <xdr:sp macro="" textlink="">
      <xdr:nvSpPr>
        <xdr:cNvPr id="375" name="円/楕円 374"/>
        <xdr:cNvSpPr/>
      </xdr:nvSpPr>
      <xdr:spPr>
        <a:xfrm>
          <a:off x="7810500" y="9558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49696</xdr:rowOff>
    </xdr:from>
    <xdr:ext cx="534377" cy="259045"/>
    <xdr:sp macro="" textlink="">
      <xdr:nvSpPr>
        <xdr:cNvPr id="376" name="テキスト ボックス 375"/>
        <xdr:cNvSpPr txBox="1"/>
      </xdr:nvSpPr>
      <xdr:spPr>
        <a:xfrm>
          <a:off x="7594111" y="965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63,085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86380</xdr:rowOff>
    </xdr:from>
    <xdr:to>
      <xdr:col>10</xdr:col>
      <xdr:colOff>155575</xdr:colOff>
      <xdr:row>58</xdr:row>
      <xdr:rowOff>16530</xdr:rowOff>
    </xdr:to>
    <xdr:sp macro="" textlink="">
      <xdr:nvSpPr>
        <xdr:cNvPr id="377" name="円/楕円 376"/>
        <xdr:cNvSpPr/>
      </xdr:nvSpPr>
      <xdr:spPr>
        <a:xfrm>
          <a:off x="6921500" y="985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7657</xdr:rowOff>
    </xdr:from>
    <xdr:ext cx="534377" cy="259045"/>
    <xdr:sp macro="" textlink="">
      <xdr:nvSpPr>
        <xdr:cNvPr id="378" name="テキスト ボックス 377"/>
        <xdr:cNvSpPr txBox="1"/>
      </xdr:nvSpPr>
      <xdr:spPr>
        <a:xfrm>
          <a:off x="6705111" y="995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131307</xdr:rowOff>
    </xdr:from>
    <xdr:to>
      <xdr:col>15</xdr:col>
      <xdr:colOff>180975</xdr:colOff>
      <xdr:row>79</xdr:row>
      <xdr:rowOff>97735</xdr:rowOff>
    </xdr:to>
    <xdr:cxnSp macro="">
      <xdr:nvCxnSpPr>
        <xdr:cNvPr id="409" name="直線コネクタ 408"/>
        <xdr:cNvCxnSpPr/>
      </xdr:nvCxnSpPr>
      <xdr:spPr>
        <a:xfrm>
          <a:off x="9639300" y="13504407"/>
          <a:ext cx="838200" cy="137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133496</xdr:rowOff>
    </xdr:from>
    <xdr:to>
      <xdr:col>14</xdr:col>
      <xdr:colOff>28575</xdr:colOff>
      <xdr:row>78</xdr:row>
      <xdr:rowOff>131307</xdr:rowOff>
    </xdr:to>
    <xdr:cxnSp macro="">
      <xdr:nvCxnSpPr>
        <xdr:cNvPr id="412" name="直線コネクタ 411"/>
        <xdr:cNvCxnSpPr/>
      </xdr:nvCxnSpPr>
      <xdr:spPr>
        <a:xfrm>
          <a:off x="8750300" y="13163696"/>
          <a:ext cx="889000" cy="34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46935</xdr:rowOff>
    </xdr:from>
    <xdr:to>
      <xdr:col>15</xdr:col>
      <xdr:colOff>231775</xdr:colOff>
      <xdr:row>79</xdr:row>
      <xdr:rowOff>148535</xdr:rowOff>
    </xdr:to>
    <xdr:sp macro="" textlink="">
      <xdr:nvSpPr>
        <xdr:cNvPr id="422" name="円/楕円 421"/>
        <xdr:cNvSpPr/>
      </xdr:nvSpPr>
      <xdr:spPr>
        <a:xfrm>
          <a:off x="10426700" y="1359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133312</xdr:rowOff>
    </xdr:from>
    <xdr:ext cx="313932" cy="259045"/>
    <xdr:sp macro="" textlink="">
      <xdr:nvSpPr>
        <xdr:cNvPr id="423" name="普通建設事業費 （ うち新規整備　）該当値テキスト"/>
        <xdr:cNvSpPr txBox="1"/>
      </xdr:nvSpPr>
      <xdr:spPr>
        <a:xfrm>
          <a:off x="10528300" y="135064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80507</xdr:rowOff>
    </xdr:from>
    <xdr:to>
      <xdr:col>14</xdr:col>
      <xdr:colOff>79375</xdr:colOff>
      <xdr:row>79</xdr:row>
      <xdr:rowOff>10657</xdr:rowOff>
    </xdr:to>
    <xdr:sp macro="" textlink="">
      <xdr:nvSpPr>
        <xdr:cNvPr id="424" name="円/楕円 423"/>
        <xdr:cNvSpPr/>
      </xdr:nvSpPr>
      <xdr:spPr>
        <a:xfrm>
          <a:off x="9588500" y="13453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1784</xdr:rowOff>
    </xdr:from>
    <xdr:ext cx="469744" cy="259045"/>
    <xdr:sp macro="" textlink="">
      <xdr:nvSpPr>
        <xdr:cNvPr id="425" name="テキスト ボックス 424"/>
        <xdr:cNvSpPr txBox="1"/>
      </xdr:nvSpPr>
      <xdr:spPr>
        <a:xfrm>
          <a:off x="9404427" y="13546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8,514</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82696</xdr:rowOff>
    </xdr:from>
    <xdr:to>
      <xdr:col>12</xdr:col>
      <xdr:colOff>561975</xdr:colOff>
      <xdr:row>77</xdr:row>
      <xdr:rowOff>12846</xdr:rowOff>
    </xdr:to>
    <xdr:sp macro="" textlink="">
      <xdr:nvSpPr>
        <xdr:cNvPr id="426" name="円/楕円 425"/>
        <xdr:cNvSpPr/>
      </xdr:nvSpPr>
      <xdr:spPr>
        <a:xfrm>
          <a:off x="8699500" y="131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3973</xdr:rowOff>
    </xdr:from>
    <xdr:ext cx="534377" cy="259045"/>
    <xdr:sp macro="" textlink="">
      <xdr:nvSpPr>
        <xdr:cNvPr id="427" name="テキスト ボックス 426"/>
        <xdr:cNvSpPr txBox="1"/>
      </xdr:nvSpPr>
      <xdr:spPr>
        <a:xfrm>
          <a:off x="8483111" y="1320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75388</xdr:rowOff>
    </xdr:from>
    <xdr:to>
      <xdr:col>15</xdr:col>
      <xdr:colOff>180975</xdr:colOff>
      <xdr:row>99</xdr:row>
      <xdr:rowOff>22389</xdr:rowOff>
    </xdr:to>
    <xdr:cxnSp macro="">
      <xdr:nvCxnSpPr>
        <xdr:cNvPr id="456" name="直線コネクタ 455"/>
        <xdr:cNvCxnSpPr/>
      </xdr:nvCxnSpPr>
      <xdr:spPr>
        <a:xfrm flipV="1">
          <a:off x="9639300" y="16877488"/>
          <a:ext cx="838200" cy="1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130226</xdr:rowOff>
    </xdr:from>
    <xdr:to>
      <xdr:col>14</xdr:col>
      <xdr:colOff>28575</xdr:colOff>
      <xdr:row>99</xdr:row>
      <xdr:rowOff>22389</xdr:rowOff>
    </xdr:to>
    <xdr:cxnSp macro="">
      <xdr:nvCxnSpPr>
        <xdr:cNvPr id="459" name="直線コネクタ 458"/>
        <xdr:cNvCxnSpPr/>
      </xdr:nvCxnSpPr>
      <xdr:spPr>
        <a:xfrm>
          <a:off x="8750300" y="16760876"/>
          <a:ext cx="889000" cy="23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52595</xdr:rowOff>
    </xdr:from>
    <xdr:ext cx="534377" cy="259045"/>
    <xdr:sp macro="" textlink="">
      <xdr:nvSpPr>
        <xdr:cNvPr id="463" name="テキスト ボックス 462"/>
        <xdr:cNvSpPr txBox="1"/>
      </xdr:nvSpPr>
      <xdr:spPr>
        <a:xfrm>
          <a:off x="8483111" y="1634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24588</xdr:rowOff>
    </xdr:from>
    <xdr:to>
      <xdr:col>15</xdr:col>
      <xdr:colOff>231775</xdr:colOff>
      <xdr:row>98</xdr:row>
      <xdr:rowOff>126188</xdr:rowOff>
    </xdr:to>
    <xdr:sp macro="" textlink="">
      <xdr:nvSpPr>
        <xdr:cNvPr id="469" name="円/楕円 468"/>
        <xdr:cNvSpPr/>
      </xdr:nvSpPr>
      <xdr:spPr>
        <a:xfrm>
          <a:off x="10426700" y="1682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110965</xdr:rowOff>
    </xdr:from>
    <xdr:ext cx="534377" cy="259045"/>
    <xdr:sp macro="" textlink="">
      <xdr:nvSpPr>
        <xdr:cNvPr id="470" name="普通建設事業費 （ うち更新整備　）該当値テキスト"/>
        <xdr:cNvSpPr txBox="1"/>
      </xdr:nvSpPr>
      <xdr:spPr>
        <a:xfrm>
          <a:off x="10528300" y="1674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143039</xdr:rowOff>
    </xdr:from>
    <xdr:to>
      <xdr:col>14</xdr:col>
      <xdr:colOff>79375</xdr:colOff>
      <xdr:row>99</xdr:row>
      <xdr:rowOff>73189</xdr:rowOff>
    </xdr:to>
    <xdr:sp macro="" textlink="">
      <xdr:nvSpPr>
        <xdr:cNvPr id="471" name="円/楕円 470"/>
        <xdr:cNvSpPr/>
      </xdr:nvSpPr>
      <xdr:spPr>
        <a:xfrm>
          <a:off x="9588500" y="169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64316</xdr:rowOff>
    </xdr:from>
    <xdr:ext cx="469744" cy="259045"/>
    <xdr:sp macro="" textlink="">
      <xdr:nvSpPr>
        <xdr:cNvPr id="472" name="テキスト ボックス 471"/>
        <xdr:cNvSpPr txBox="1"/>
      </xdr:nvSpPr>
      <xdr:spPr>
        <a:xfrm>
          <a:off x="9404427" y="1703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79426</xdr:rowOff>
    </xdr:from>
    <xdr:to>
      <xdr:col>12</xdr:col>
      <xdr:colOff>561975</xdr:colOff>
      <xdr:row>98</xdr:row>
      <xdr:rowOff>9576</xdr:rowOff>
    </xdr:to>
    <xdr:sp macro="" textlink="">
      <xdr:nvSpPr>
        <xdr:cNvPr id="473" name="円/楕円 472"/>
        <xdr:cNvSpPr/>
      </xdr:nvSpPr>
      <xdr:spPr>
        <a:xfrm>
          <a:off x="8699500" y="1671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703</xdr:rowOff>
    </xdr:from>
    <xdr:ext cx="534377" cy="259045"/>
    <xdr:sp macro="" textlink="">
      <xdr:nvSpPr>
        <xdr:cNvPr id="474" name="テキスト ボックス 473"/>
        <xdr:cNvSpPr txBox="1"/>
      </xdr:nvSpPr>
      <xdr:spPr>
        <a:xfrm>
          <a:off x="8483111" y="168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87367</xdr:rowOff>
    </xdr:from>
    <xdr:to>
      <xdr:col>22</xdr:col>
      <xdr:colOff>365125</xdr:colOff>
      <xdr:row>39</xdr:row>
      <xdr:rowOff>98878</xdr:rowOff>
    </xdr:to>
    <xdr:cxnSp macro="">
      <xdr:nvCxnSpPr>
        <xdr:cNvPr id="508" name="直線コネクタ 507"/>
        <xdr:cNvCxnSpPr/>
      </xdr:nvCxnSpPr>
      <xdr:spPr>
        <a:xfrm>
          <a:off x="14592300" y="6773917"/>
          <a:ext cx="889000" cy="1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87367</xdr:rowOff>
    </xdr:from>
    <xdr:to>
      <xdr:col>21</xdr:col>
      <xdr:colOff>161925</xdr:colOff>
      <xdr:row>39</xdr:row>
      <xdr:rowOff>92951</xdr:rowOff>
    </xdr:to>
    <xdr:cxnSp macro="">
      <xdr:nvCxnSpPr>
        <xdr:cNvPr id="511" name="直線コネクタ 510"/>
        <xdr:cNvCxnSpPr/>
      </xdr:nvCxnSpPr>
      <xdr:spPr>
        <a:xfrm flipV="1">
          <a:off x="13703300" y="6773917"/>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85358</xdr:rowOff>
    </xdr:from>
    <xdr:to>
      <xdr:col>19</xdr:col>
      <xdr:colOff>644525</xdr:colOff>
      <xdr:row>39</xdr:row>
      <xdr:rowOff>92951</xdr:rowOff>
    </xdr:to>
    <xdr:cxnSp macro="">
      <xdr:nvCxnSpPr>
        <xdr:cNvPr id="514" name="直線コネクタ 513"/>
        <xdr:cNvCxnSpPr/>
      </xdr:nvCxnSpPr>
      <xdr:spPr>
        <a:xfrm>
          <a:off x="12814300" y="6771908"/>
          <a:ext cx="889000" cy="7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36567</xdr:rowOff>
    </xdr:from>
    <xdr:to>
      <xdr:col>21</xdr:col>
      <xdr:colOff>212725</xdr:colOff>
      <xdr:row>39</xdr:row>
      <xdr:rowOff>138167</xdr:rowOff>
    </xdr:to>
    <xdr:sp macro="" textlink="">
      <xdr:nvSpPr>
        <xdr:cNvPr id="528" name="円/楕円 527"/>
        <xdr:cNvSpPr/>
      </xdr:nvSpPr>
      <xdr:spPr>
        <a:xfrm>
          <a:off x="14541500" y="67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129294</xdr:rowOff>
    </xdr:from>
    <xdr:ext cx="378565" cy="259045"/>
    <xdr:sp macro="" textlink="">
      <xdr:nvSpPr>
        <xdr:cNvPr id="529" name="テキスト ボックス 528"/>
        <xdr:cNvSpPr txBox="1"/>
      </xdr:nvSpPr>
      <xdr:spPr>
        <a:xfrm>
          <a:off x="14403017" y="681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42151</xdr:rowOff>
    </xdr:from>
    <xdr:to>
      <xdr:col>20</xdr:col>
      <xdr:colOff>9525</xdr:colOff>
      <xdr:row>39</xdr:row>
      <xdr:rowOff>143751</xdr:rowOff>
    </xdr:to>
    <xdr:sp macro="" textlink="">
      <xdr:nvSpPr>
        <xdr:cNvPr id="530" name="円/楕円 529"/>
        <xdr:cNvSpPr/>
      </xdr:nvSpPr>
      <xdr:spPr>
        <a:xfrm>
          <a:off x="13652500" y="672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134878</xdr:rowOff>
    </xdr:from>
    <xdr:ext cx="378565" cy="259045"/>
    <xdr:sp macro="" textlink="">
      <xdr:nvSpPr>
        <xdr:cNvPr id="531" name="テキスト ボックス 530"/>
        <xdr:cNvSpPr txBox="1"/>
      </xdr:nvSpPr>
      <xdr:spPr>
        <a:xfrm>
          <a:off x="13514017" y="6821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34558</xdr:rowOff>
    </xdr:from>
    <xdr:to>
      <xdr:col>18</xdr:col>
      <xdr:colOff>492125</xdr:colOff>
      <xdr:row>39</xdr:row>
      <xdr:rowOff>136158</xdr:rowOff>
    </xdr:to>
    <xdr:sp macro="" textlink="">
      <xdr:nvSpPr>
        <xdr:cNvPr id="532" name="円/楕円 531"/>
        <xdr:cNvSpPr/>
      </xdr:nvSpPr>
      <xdr:spPr>
        <a:xfrm>
          <a:off x="12763500" y="672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127285</xdr:rowOff>
    </xdr:from>
    <xdr:ext cx="378565" cy="259045"/>
    <xdr:sp macro="" textlink="">
      <xdr:nvSpPr>
        <xdr:cNvPr id="533" name="テキスト ボックス 532"/>
        <xdr:cNvSpPr txBox="1"/>
      </xdr:nvSpPr>
      <xdr:spPr>
        <a:xfrm>
          <a:off x="12625017" y="6813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53,407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149355</xdr:rowOff>
    </xdr:from>
    <xdr:to>
      <xdr:col>23</xdr:col>
      <xdr:colOff>517525</xdr:colOff>
      <xdr:row>76</xdr:row>
      <xdr:rowOff>160883</xdr:rowOff>
    </xdr:to>
    <xdr:cxnSp macro="">
      <xdr:nvCxnSpPr>
        <xdr:cNvPr id="615" name="直線コネクタ 614"/>
        <xdr:cNvCxnSpPr/>
      </xdr:nvCxnSpPr>
      <xdr:spPr>
        <a:xfrm flipV="1">
          <a:off x="15481300" y="13179555"/>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154994</xdr:rowOff>
    </xdr:from>
    <xdr:to>
      <xdr:col>22</xdr:col>
      <xdr:colOff>365125</xdr:colOff>
      <xdr:row>76</xdr:row>
      <xdr:rowOff>160883</xdr:rowOff>
    </xdr:to>
    <xdr:cxnSp macro="">
      <xdr:nvCxnSpPr>
        <xdr:cNvPr id="618" name="直線コネクタ 617"/>
        <xdr:cNvCxnSpPr/>
      </xdr:nvCxnSpPr>
      <xdr:spPr>
        <a:xfrm>
          <a:off x="14592300" y="13185194"/>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51652</xdr:rowOff>
    </xdr:from>
    <xdr:ext cx="534377" cy="259045"/>
    <xdr:sp macro="" textlink="">
      <xdr:nvSpPr>
        <xdr:cNvPr id="620" name="テキスト ボックス 619"/>
        <xdr:cNvSpPr txBox="1"/>
      </xdr:nvSpPr>
      <xdr:spPr>
        <a:xfrm>
          <a:off x="15214111" y="1325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154994</xdr:rowOff>
    </xdr:from>
    <xdr:to>
      <xdr:col>21</xdr:col>
      <xdr:colOff>161925</xdr:colOff>
      <xdr:row>76</xdr:row>
      <xdr:rowOff>161570</xdr:rowOff>
    </xdr:to>
    <xdr:cxnSp macro="">
      <xdr:nvCxnSpPr>
        <xdr:cNvPr id="621" name="直線コネクタ 620"/>
        <xdr:cNvCxnSpPr/>
      </xdr:nvCxnSpPr>
      <xdr:spPr>
        <a:xfrm flipV="1">
          <a:off x="13703300" y="13185194"/>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161570</xdr:rowOff>
    </xdr:from>
    <xdr:to>
      <xdr:col>19</xdr:col>
      <xdr:colOff>644525</xdr:colOff>
      <xdr:row>77</xdr:row>
      <xdr:rowOff>28769</xdr:rowOff>
    </xdr:to>
    <xdr:cxnSp macro="">
      <xdr:nvCxnSpPr>
        <xdr:cNvPr id="624" name="直線コネクタ 623"/>
        <xdr:cNvCxnSpPr/>
      </xdr:nvCxnSpPr>
      <xdr:spPr>
        <a:xfrm flipV="1">
          <a:off x="12814300" y="13191770"/>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20969</xdr:rowOff>
    </xdr:from>
    <xdr:ext cx="534377" cy="259045"/>
    <xdr:sp macro="" textlink="">
      <xdr:nvSpPr>
        <xdr:cNvPr id="626" name="テキスト ボックス 625"/>
        <xdr:cNvSpPr txBox="1"/>
      </xdr:nvSpPr>
      <xdr:spPr>
        <a:xfrm>
          <a:off x="13436111" y="1287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98555</xdr:rowOff>
    </xdr:from>
    <xdr:to>
      <xdr:col>23</xdr:col>
      <xdr:colOff>568325</xdr:colOff>
      <xdr:row>77</xdr:row>
      <xdr:rowOff>28705</xdr:rowOff>
    </xdr:to>
    <xdr:sp macro="" textlink="">
      <xdr:nvSpPr>
        <xdr:cNvPr id="634" name="円/楕円 633"/>
        <xdr:cNvSpPr/>
      </xdr:nvSpPr>
      <xdr:spPr>
        <a:xfrm>
          <a:off x="16268700" y="1312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121432</xdr:rowOff>
    </xdr:from>
    <xdr:ext cx="534377" cy="259045"/>
    <xdr:sp macro="" textlink="">
      <xdr:nvSpPr>
        <xdr:cNvPr id="635" name="公債費該当値テキスト"/>
        <xdr:cNvSpPr txBox="1"/>
      </xdr:nvSpPr>
      <xdr:spPr>
        <a:xfrm>
          <a:off x="16370300" y="1298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53,733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110083</xdr:rowOff>
    </xdr:from>
    <xdr:to>
      <xdr:col>22</xdr:col>
      <xdr:colOff>415925</xdr:colOff>
      <xdr:row>77</xdr:row>
      <xdr:rowOff>40233</xdr:rowOff>
    </xdr:to>
    <xdr:sp macro="" textlink="">
      <xdr:nvSpPr>
        <xdr:cNvPr id="636" name="円/楕円 635"/>
        <xdr:cNvSpPr/>
      </xdr:nvSpPr>
      <xdr:spPr>
        <a:xfrm>
          <a:off x="15430500" y="13140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56761</xdr:rowOff>
    </xdr:from>
    <xdr:ext cx="534377" cy="259045"/>
    <xdr:sp macro="" textlink="">
      <xdr:nvSpPr>
        <xdr:cNvPr id="637" name="テキスト ボックス 636"/>
        <xdr:cNvSpPr txBox="1"/>
      </xdr:nvSpPr>
      <xdr:spPr>
        <a:xfrm>
          <a:off x="15214111" y="1291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104194</xdr:rowOff>
    </xdr:from>
    <xdr:to>
      <xdr:col>21</xdr:col>
      <xdr:colOff>212725</xdr:colOff>
      <xdr:row>77</xdr:row>
      <xdr:rowOff>34344</xdr:rowOff>
    </xdr:to>
    <xdr:sp macro="" textlink="">
      <xdr:nvSpPr>
        <xdr:cNvPr id="638" name="円/楕円 637"/>
        <xdr:cNvSpPr/>
      </xdr:nvSpPr>
      <xdr:spPr>
        <a:xfrm>
          <a:off x="14541500" y="1313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25471</xdr:rowOff>
    </xdr:from>
    <xdr:ext cx="534377" cy="259045"/>
    <xdr:sp macro="" textlink="">
      <xdr:nvSpPr>
        <xdr:cNvPr id="639" name="テキスト ボックス 638"/>
        <xdr:cNvSpPr txBox="1"/>
      </xdr:nvSpPr>
      <xdr:spPr>
        <a:xfrm>
          <a:off x="14325111" y="1322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110770</xdr:rowOff>
    </xdr:from>
    <xdr:to>
      <xdr:col>20</xdr:col>
      <xdr:colOff>9525</xdr:colOff>
      <xdr:row>77</xdr:row>
      <xdr:rowOff>40920</xdr:rowOff>
    </xdr:to>
    <xdr:sp macro="" textlink="">
      <xdr:nvSpPr>
        <xdr:cNvPr id="640" name="円/楕円 639"/>
        <xdr:cNvSpPr/>
      </xdr:nvSpPr>
      <xdr:spPr>
        <a:xfrm>
          <a:off x="13652500" y="131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32047</xdr:rowOff>
    </xdr:from>
    <xdr:ext cx="534377" cy="259045"/>
    <xdr:sp macro="" textlink="">
      <xdr:nvSpPr>
        <xdr:cNvPr id="641" name="テキスト ボックス 640"/>
        <xdr:cNvSpPr txBox="1"/>
      </xdr:nvSpPr>
      <xdr:spPr>
        <a:xfrm>
          <a:off x="13436111" y="132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149419</xdr:rowOff>
    </xdr:from>
    <xdr:to>
      <xdr:col>18</xdr:col>
      <xdr:colOff>492125</xdr:colOff>
      <xdr:row>77</xdr:row>
      <xdr:rowOff>79569</xdr:rowOff>
    </xdr:to>
    <xdr:sp macro="" textlink="">
      <xdr:nvSpPr>
        <xdr:cNvPr id="642" name="円/楕円 641"/>
        <xdr:cNvSpPr/>
      </xdr:nvSpPr>
      <xdr:spPr>
        <a:xfrm>
          <a:off x="12763500" y="1317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70696</xdr:rowOff>
    </xdr:from>
    <xdr:ext cx="534377" cy="259045"/>
    <xdr:sp macro="" textlink="">
      <xdr:nvSpPr>
        <xdr:cNvPr id="643" name="テキスト ボックス 642"/>
        <xdr:cNvSpPr txBox="1"/>
      </xdr:nvSpPr>
      <xdr:spPr>
        <a:xfrm>
          <a:off x="12547111" y="1327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22771</xdr:rowOff>
    </xdr:from>
    <xdr:to>
      <xdr:col>23</xdr:col>
      <xdr:colOff>517525</xdr:colOff>
      <xdr:row>99</xdr:row>
      <xdr:rowOff>42190</xdr:rowOff>
    </xdr:to>
    <xdr:cxnSp macro="">
      <xdr:nvCxnSpPr>
        <xdr:cNvPr id="672" name="直線コネクタ 671"/>
        <xdr:cNvCxnSpPr/>
      </xdr:nvCxnSpPr>
      <xdr:spPr>
        <a:xfrm flipV="1">
          <a:off x="15481300" y="16996321"/>
          <a:ext cx="838200" cy="19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126631</xdr:rowOff>
    </xdr:from>
    <xdr:to>
      <xdr:col>22</xdr:col>
      <xdr:colOff>365125</xdr:colOff>
      <xdr:row>99</xdr:row>
      <xdr:rowOff>42190</xdr:rowOff>
    </xdr:to>
    <xdr:cxnSp macro="">
      <xdr:nvCxnSpPr>
        <xdr:cNvPr id="675" name="直線コネクタ 674"/>
        <xdr:cNvCxnSpPr/>
      </xdr:nvCxnSpPr>
      <xdr:spPr>
        <a:xfrm>
          <a:off x="14592300" y="16928731"/>
          <a:ext cx="889000" cy="8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122974</xdr:rowOff>
    </xdr:from>
    <xdr:to>
      <xdr:col>21</xdr:col>
      <xdr:colOff>161925</xdr:colOff>
      <xdr:row>98</xdr:row>
      <xdr:rowOff>126631</xdr:rowOff>
    </xdr:to>
    <xdr:cxnSp macro="">
      <xdr:nvCxnSpPr>
        <xdr:cNvPr id="678" name="直線コネクタ 677"/>
        <xdr:cNvCxnSpPr/>
      </xdr:nvCxnSpPr>
      <xdr:spPr>
        <a:xfrm>
          <a:off x="13703300" y="16753624"/>
          <a:ext cx="889000" cy="17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122974</xdr:rowOff>
    </xdr:from>
    <xdr:to>
      <xdr:col>19</xdr:col>
      <xdr:colOff>644525</xdr:colOff>
      <xdr:row>98</xdr:row>
      <xdr:rowOff>35624</xdr:rowOff>
    </xdr:to>
    <xdr:cxnSp macro="">
      <xdr:nvCxnSpPr>
        <xdr:cNvPr id="681" name="直線コネクタ 680"/>
        <xdr:cNvCxnSpPr/>
      </xdr:nvCxnSpPr>
      <xdr:spPr>
        <a:xfrm flipV="1">
          <a:off x="12814300" y="16753624"/>
          <a:ext cx="889000" cy="8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143421</xdr:rowOff>
    </xdr:from>
    <xdr:to>
      <xdr:col>23</xdr:col>
      <xdr:colOff>568325</xdr:colOff>
      <xdr:row>99</xdr:row>
      <xdr:rowOff>73571</xdr:rowOff>
    </xdr:to>
    <xdr:sp macro="" textlink="">
      <xdr:nvSpPr>
        <xdr:cNvPr id="691" name="円/楕円 690"/>
        <xdr:cNvSpPr/>
      </xdr:nvSpPr>
      <xdr:spPr>
        <a:xfrm>
          <a:off x="16268700" y="1694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58348</xdr:rowOff>
    </xdr:from>
    <xdr:ext cx="469744" cy="259045"/>
    <xdr:sp macro="" textlink="">
      <xdr:nvSpPr>
        <xdr:cNvPr id="692" name="積立金該当値テキスト"/>
        <xdr:cNvSpPr txBox="1"/>
      </xdr:nvSpPr>
      <xdr:spPr>
        <a:xfrm>
          <a:off x="16370300" y="1686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162840</xdr:rowOff>
    </xdr:from>
    <xdr:to>
      <xdr:col>22</xdr:col>
      <xdr:colOff>415925</xdr:colOff>
      <xdr:row>99</xdr:row>
      <xdr:rowOff>92990</xdr:rowOff>
    </xdr:to>
    <xdr:sp macro="" textlink="">
      <xdr:nvSpPr>
        <xdr:cNvPr id="693" name="円/楕円 692"/>
        <xdr:cNvSpPr/>
      </xdr:nvSpPr>
      <xdr:spPr>
        <a:xfrm>
          <a:off x="15430500" y="169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84117</xdr:rowOff>
    </xdr:from>
    <xdr:ext cx="378565" cy="259045"/>
    <xdr:sp macro="" textlink="">
      <xdr:nvSpPr>
        <xdr:cNvPr id="694" name="テキスト ボックス 693"/>
        <xdr:cNvSpPr txBox="1"/>
      </xdr:nvSpPr>
      <xdr:spPr>
        <a:xfrm>
          <a:off x="15292017" y="17057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75831</xdr:rowOff>
    </xdr:from>
    <xdr:to>
      <xdr:col>21</xdr:col>
      <xdr:colOff>212725</xdr:colOff>
      <xdr:row>99</xdr:row>
      <xdr:rowOff>5981</xdr:rowOff>
    </xdr:to>
    <xdr:sp macro="" textlink="">
      <xdr:nvSpPr>
        <xdr:cNvPr id="695" name="円/楕円 694"/>
        <xdr:cNvSpPr/>
      </xdr:nvSpPr>
      <xdr:spPr>
        <a:xfrm>
          <a:off x="14541500" y="1687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168558</xdr:rowOff>
    </xdr:from>
    <xdr:ext cx="469744" cy="259045"/>
    <xdr:sp macro="" textlink="">
      <xdr:nvSpPr>
        <xdr:cNvPr id="696" name="テキスト ボックス 695"/>
        <xdr:cNvSpPr txBox="1"/>
      </xdr:nvSpPr>
      <xdr:spPr>
        <a:xfrm>
          <a:off x="14357427" y="16970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7,029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72174</xdr:rowOff>
    </xdr:from>
    <xdr:to>
      <xdr:col>20</xdr:col>
      <xdr:colOff>9525</xdr:colOff>
      <xdr:row>98</xdr:row>
      <xdr:rowOff>2324</xdr:rowOff>
    </xdr:to>
    <xdr:sp macro="" textlink="">
      <xdr:nvSpPr>
        <xdr:cNvPr id="697" name="円/楕円 696"/>
        <xdr:cNvSpPr/>
      </xdr:nvSpPr>
      <xdr:spPr>
        <a:xfrm>
          <a:off x="13652500" y="1670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164901</xdr:rowOff>
    </xdr:from>
    <xdr:ext cx="534377" cy="259045"/>
    <xdr:sp macro="" textlink="">
      <xdr:nvSpPr>
        <xdr:cNvPr id="698" name="テキスト ボックス 697"/>
        <xdr:cNvSpPr txBox="1"/>
      </xdr:nvSpPr>
      <xdr:spPr>
        <a:xfrm>
          <a:off x="13436111"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20,817</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156274</xdr:rowOff>
    </xdr:from>
    <xdr:to>
      <xdr:col>18</xdr:col>
      <xdr:colOff>492125</xdr:colOff>
      <xdr:row>98</xdr:row>
      <xdr:rowOff>86424</xdr:rowOff>
    </xdr:to>
    <xdr:sp macro="" textlink="">
      <xdr:nvSpPr>
        <xdr:cNvPr id="699" name="円/楕円 698"/>
        <xdr:cNvSpPr/>
      </xdr:nvSpPr>
      <xdr:spPr>
        <a:xfrm>
          <a:off x="12763500" y="167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77551</xdr:rowOff>
    </xdr:from>
    <xdr:ext cx="534377" cy="259045"/>
    <xdr:sp macro="" textlink="">
      <xdr:nvSpPr>
        <xdr:cNvPr id="700" name="テキスト ボックス 699"/>
        <xdr:cNvSpPr txBox="1"/>
      </xdr:nvSpPr>
      <xdr:spPr>
        <a:xfrm>
          <a:off x="12547111" y="168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11,159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84" name="直線コネクタ 783"/>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7" name="直線コネクタ 78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90" name="直線コネクタ 78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93" name="直線コネクタ 79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5" name="円/楕円 80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7" name="円/楕円 80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8" name="テキスト ボックス 80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11" name="円/楕円 81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12" name="テキスト ボックス 81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40,772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36781</xdr:rowOff>
    </xdr:from>
    <xdr:to>
      <xdr:col>32</xdr:col>
      <xdr:colOff>187325</xdr:colOff>
      <xdr:row>75</xdr:row>
      <xdr:rowOff>39279</xdr:rowOff>
    </xdr:to>
    <xdr:cxnSp macro="">
      <xdr:nvCxnSpPr>
        <xdr:cNvPr id="844" name="直線コネクタ 843"/>
        <xdr:cNvCxnSpPr/>
      </xdr:nvCxnSpPr>
      <xdr:spPr>
        <a:xfrm flipV="1">
          <a:off x="21323300" y="12895531"/>
          <a:ext cx="838200" cy="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89289</xdr:rowOff>
    </xdr:from>
    <xdr:ext cx="534377" cy="259045"/>
    <xdr:sp macro="" textlink="">
      <xdr:nvSpPr>
        <xdr:cNvPr id="845" name="繰出金平均値テキスト"/>
        <xdr:cNvSpPr txBox="1"/>
      </xdr:nvSpPr>
      <xdr:spPr>
        <a:xfrm>
          <a:off x="22212300" y="12948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39279</xdr:rowOff>
    </xdr:from>
    <xdr:to>
      <xdr:col>31</xdr:col>
      <xdr:colOff>34925</xdr:colOff>
      <xdr:row>75</xdr:row>
      <xdr:rowOff>128678</xdr:rowOff>
    </xdr:to>
    <xdr:cxnSp macro="">
      <xdr:nvCxnSpPr>
        <xdr:cNvPr id="847" name="直線コネクタ 846"/>
        <xdr:cNvCxnSpPr/>
      </xdr:nvCxnSpPr>
      <xdr:spPr>
        <a:xfrm flipV="1">
          <a:off x="20434300" y="12898029"/>
          <a:ext cx="889000" cy="89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41364</xdr:rowOff>
    </xdr:from>
    <xdr:ext cx="534377" cy="259045"/>
    <xdr:sp macro="" textlink="">
      <xdr:nvSpPr>
        <xdr:cNvPr id="849" name="テキスト ボックス 848"/>
        <xdr:cNvSpPr txBox="1"/>
      </xdr:nvSpPr>
      <xdr:spPr>
        <a:xfrm>
          <a:off x="21056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128678</xdr:rowOff>
    </xdr:from>
    <xdr:to>
      <xdr:col>29</xdr:col>
      <xdr:colOff>517525</xdr:colOff>
      <xdr:row>75</xdr:row>
      <xdr:rowOff>170610</xdr:rowOff>
    </xdr:to>
    <xdr:cxnSp macro="">
      <xdr:nvCxnSpPr>
        <xdr:cNvPr id="850" name="直線コネクタ 849"/>
        <xdr:cNvCxnSpPr/>
      </xdr:nvCxnSpPr>
      <xdr:spPr>
        <a:xfrm flipV="1">
          <a:off x="19545300" y="12987428"/>
          <a:ext cx="889000" cy="4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50819</xdr:rowOff>
    </xdr:from>
    <xdr:ext cx="534377" cy="259045"/>
    <xdr:sp macro="" textlink="">
      <xdr:nvSpPr>
        <xdr:cNvPr id="852" name="テキスト ボックス 851"/>
        <xdr:cNvSpPr txBox="1"/>
      </xdr:nvSpPr>
      <xdr:spPr>
        <a:xfrm>
          <a:off x="20167111" y="13081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170610</xdr:rowOff>
    </xdr:from>
    <xdr:to>
      <xdr:col>28</xdr:col>
      <xdr:colOff>314325</xdr:colOff>
      <xdr:row>76</xdr:row>
      <xdr:rowOff>8303</xdr:rowOff>
    </xdr:to>
    <xdr:cxnSp macro="">
      <xdr:nvCxnSpPr>
        <xdr:cNvPr id="853" name="直線コネクタ 852"/>
        <xdr:cNvCxnSpPr/>
      </xdr:nvCxnSpPr>
      <xdr:spPr>
        <a:xfrm flipV="1">
          <a:off x="18656300" y="1302936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95885</xdr:rowOff>
    </xdr:from>
    <xdr:ext cx="534377" cy="259045"/>
    <xdr:sp macro="" textlink="">
      <xdr:nvSpPr>
        <xdr:cNvPr id="855" name="テキスト ボックス 854"/>
        <xdr:cNvSpPr txBox="1"/>
      </xdr:nvSpPr>
      <xdr:spPr>
        <a:xfrm>
          <a:off x="19278111" y="131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89240</xdr:rowOff>
    </xdr:from>
    <xdr:ext cx="534377" cy="259045"/>
    <xdr:sp macro="" textlink="">
      <xdr:nvSpPr>
        <xdr:cNvPr id="857" name="テキスト ボックス 856"/>
        <xdr:cNvSpPr txBox="1"/>
      </xdr:nvSpPr>
      <xdr:spPr>
        <a:xfrm>
          <a:off x="18389111" y="13119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157431</xdr:rowOff>
    </xdr:from>
    <xdr:to>
      <xdr:col>32</xdr:col>
      <xdr:colOff>238125</xdr:colOff>
      <xdr:row>75</xdr:row>
      <xdr:rowOff>87581</xdr:rowOff>
    </xdr:to>
    <xdr:sp macro="" textlink="">
      <xdr:nvSpPr>
        <xdr:cNvPr id="863" name="円/楕円 862"/>
        <xdr:cNvSpPr/>
      </xdr:nvSpPr>
      <xdr:spPr>
        <a:xfrm>
          <a:off x="22110700" y="1284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8858</xdr:rowOff>
    </xdr:from>
    <xdr:ext cx="534377" cy="259045"/>
    <xdr:sp macro="" textlink="">
      <xdr:nvSpPr>
        <xdr:cNvPr id="864" name="繰出金該当値テキスト"/>
        <xdr:cNvSpPr txBox="1"/>
      </xdr:nvSpPr>
      <xdr:spPr>
        <a:xfrm>
          <a:off x="22212300" y="1269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65,803</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159929</xdr:rowOff>
    </xdr:from>
    <xdr:to>
      <xdr:col>31</xdr:col>
      <xdr:colOff>85725</xdr:colOff>
      <xdr:row>75</xdr:row>
      <xdr:rowOff>90079</xdr:rowOff>
    </xdr:to>
    <xdr:sp macro="" textlink="">
      <xdr:nvSpPr>
        <xdr:cNvPr id="865" name="円/楕円 864"/>
        <xdr:cNvSpPr/>
      </xdr:nvSpPr>
      <xdr:spPr>
        <a:xfrm>
          <a:off x="21272500" y="12847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106606</xdr:rowOff>
    </xdr:from>
    <xdr:ext cx="534377" cy="259045"/>
    <xdr:sp macro="" textlink="">
      <xdr:nvSpPr>
        <xdr:cNvPr id="866" name="テキスト ボックス 865"/>
        <xdr:cNvSpPr txBox="1"/>
      </xdr:nvSpPr>
      <xdr:spPr>
        <a:xfrm>
          <a:off x="21056111" y="1262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65,650</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77878</xdr:rowOff>
    </xdr:from>
    <xdr:to>
      <xdr:col>29</xdr:col>
      <xdr:colOff>568325</xdr:colOff>
      <xdr:row>76</xdr:row>
      <xdr:rowOff>8027</xdr:rowOff>
    </xdr:to>
    <xdr:sp macro="" textlink="">
      <xdr:nvSpPr>
        <xdr:cNvPr id="867" name="円/楕円 866"/>
        <xdr:cNvSpPr/>
      </xdr:nvSpPr>
      <xdr:spPr>
        <a:xfrm>
          <a:off x="20383500" y="129366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24555</xdr:rowOff>
    </xdr:from>
    <xdr:ext cx="534377" cy="259045"/>
    <xdr:sp macro="" textlink="">
      <xdr:nvSpPr>
        <xdr:cNvPr id="868" name="テキスト ボックス 867"/>
        <xdr:cNvSpPr txBox="1"/>
      </xdr:nvSpPr>
      <xdr:spPr>
        <a:xfrm>
          <a:off x="20167111" y="1271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60,175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119810</xdr:rowOff>
    </xdr:from>
    <xdr:to>
      <xdr:col>28</xdr:col>
      <xdr:colOff>365125</xdr:colOff>
      <xdr:row>76</xdr:row>
      <xdr:rowOff>49960</xdr:rowOff>
    </xdr:to>
    <xdr:sp macro="" textlink="">
      <xdr:nvSpPr>
        <xdr:cNvPr id="869" name="円/楕円 868"/>
        <xdr:cNvSpPr/>
      </xdr:nvSpPr>
      <xdr:spPr>
        <a:xfrm>
          <a:off x="19494500" y="1297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66487</xdr:rowOff>
    </xdr:from>
    <xdr:ext cx="534377" cy="259045"/>
    <xdr:sp macro="" textlink="">
      <xdr:nvSpPr>
        <xdr:cNvPr id="870" name="テキスト ボックス 869"/>
        <xdr:cNvSpPr txBox="1"/>
      </xdr:nvSpPr>
      <xdr:spPr>
        <a:xfrm>
          <a:off x="19278111" y="1275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57,607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128954</xdr:rowOff>
    </xdr:from>
    <xdr:to>
      <xdr:col>27</xdr:col>
      <xdr:colOff>161925</xdr:colOff>
      <xdr:row>76</xdr:row>
      <xdr:rowOff>59103</xdr:rowOff>
    </xdr:to>
    <xdr:sp macro="" textlink="">
      <xdr:nvSpPr>
        <xdr:cNvPr id="871" name="円/楕円 870"/>
        <xdr:cNvSpPr/>
      </xdr:nvSpPr>
      <xdr:spPr>
        <a:xfrm>
          <a:off x="18605500" y="129877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75631</xdr:rowOff>
    </xdr:from>
    <xdr:ext cx="534377" cy="259045"/>
    <xdr:sp macro="" textlink="">
      <xdr:nvSpPr>
        <xdr:cNvPr id="872" name="テキスト ボックス 871"/>
        <xdr:cNvSpPr txBox="1"/>
      </xdr:nvSpPr>
      <xdr:spPr>
        <a:xfrm>
          <a:off x="18389111" y="127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57,047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歳出決算総額は、住民一人当たり</a:t>
          </a:r>
          <a:r>
            <a:rPr kumimoji="1" lang="ja-JP" altLang="en-US" sz="1100">
              <a:solidFill>
                <a:schemeClr val="dk1"/>
              </a:solidFill>
              <a:effectLst/>
              <a:latin typeface="+mn-lt"/>
              <a:ea typeface="+mn-ea"/>
              <a:cs typeface="+mn-cs"/>
            </a:rPr>
            <a:t>３６７，２５１</a:t>
          </a:r>
          <a:r>
            <a:rPr kumimoji="1" lang="ja-JP" altLang="ja-JP" sz="1100">
              <a:solidFill>
                <a:schemeClr val="dk1"/>
              </a:solidFill>
              <a:effectLst/>
              <a:latin typeface="+mn-lt"/>
              <a:ea typeface="+mn-ea"/>
              <a:cs typeface="+mn-cs"/>
            </a:rPr>
            <a:t>円となっている。主な構成項目である人件費では、住民一人当たり</a:t>
          </a:r>
          <a:r>
            <a:rPr kumimoji="1" lang="ja-JP" altLang="en-US" sz="1100">
              <a:solidFill>
                <a:schemeClr val="dk1"/>
              </a:solidFill>
              <a:effectLst/>
              <a:latin typeface="+mn-lt"/>
              <a:ea typeface="+mn-ea"/>
              <a:cs typeface="+mn-cs"/>
            </a:rPr>
            <a:t>７３，３２８</a:t>
          </a:r>
          <a:r>
            <a:rPr kumimoji="1" lang="ja-JP" altLang="ja-JP" sz="1100">
              <a:solidFill>
                <a:schemeClr val="dk1"/>
              </a:solidFill>
              <a:effectLst/>
              <a:latin typeface="+mn-lt"/>
              <a:ea typeface="+mn-ea"/>
              <a:cs typeface="+mn-cs"/>
            </a:rPr>
            <a:t>円であり、類似団体平均並みで推移している。しかし、保育所や消防署などの施設を直営で行っていることから比較的高い</a:t>
          </a:r>
          <a:r>
            <a:rPr kumimoji="1" lang="ja-JP" altLang="en-US" sz="1100">
              <a:solidFill>
                <a:schemeClr val="dk1"/>
              </a:solidFill>
              <a:effectLst/>
              <a:latin typeface="+mn-lt"/>
              <a:ea typeface="+mn-ea"/>
              <a:cs typeface="+mn-cs"/>
            </a:rPr>
            <a:t>水準</a:t>
          </a:r>
          <a:r>
            <a:rPr kumimoji="1" lang="ja-JP" altLang="ja-JP" sz="1100">
              <a:solidFill>
                <a:schemeClr val="dk1"/>
              </a:solidFill>
              <a:effectLst/>
              <a:latin typeface="+mn-lt"/>
              <a:ea typeface="+mn-ea"/>
              <a:cs typeface="+mn-cs"/>
            </a:rPr>
            <a:t>であり、定員管理や管理職手当カットなどにより抑制に努めている。物件費においては</a:t>
          </a:r>
          <a:r>
            <a:rPr kumimoji="1" lang="ja-JP" altLang="en-US" sz="1100">
              <a:solidFill>
                <a:schemeClr val="dk1"/>
              </a:solidFill>
              <a:effectLst/>
              <a:latin typeface="+mn-lt"/>
              <a:ea typeface="+mn-ea"/>
              <a:cs typeface="+mn-cs"/>
            </a:rPr>
            <a:t>、委託業務などの経常的経費の増加に伴い年々増加傾向であったが、平成２８年度においては、</a:t>
          </a:r>
          <a:r>
            <a:rPr lang="ja-JP" altLang="ja-JP" sz="1100">
              <a:solidFill>
                <a:schemeClr val="dk1"/>
              </a:solidFill>
              <a:effectLst/>
              <a:latin typeface="+mn-lt"/>
              <a:ea typeface="+mn-ea"/>
              <a:cs typeface="+mn-cs"/>
            </a:rPr>
            <a:t>し尿処理業務を泉北環境施設整備組合に事務委託</a:t>
          </a:r>
          <a:r>
            <a:rPr lang="ja-JP" altLang="en-US" sz="1100">
              <a:solidFill>
                <a:schemeClr val="dk1"/>
              </a:solidFill>
              <a:effectLst/>
              <a:latin typeface="+mn-lt"/>
              <a:ea typeface="+mn-ea"/>
              <a:cs typeface="+mn-cs"/>
            </a:rPr>
            <a:t>したことにより減となった。今後も、</a:t>
          </a:r>
          <a:r>
            <a:rPr kumimoji="1" lang="ja-JP" altLang="ja-JP" sz="1100">
              <a:solidFill>
                <a:schemeClr val="dk1"/>
              </a:solidFill>
              <a:effectLst/>
              <a:latin typeface="+mn-lt"/>
              <a:ea typeface="+mn-ea"/>
              <a:cs typeface="+mn-cs"/>
            </a:rPr>
            <a:t>委託業務の内容見直しや臨時職員の採用抑制など、経常的な経費の抑制に努めていく。</a:t>
          </a:r>
          <a:r>
            <a:rPr kumimoji="1" lang="ja-JP" altLang="en-US" sz="1100">
              <a:solidFill>
                <a:schemeClr val="dk1"/>
              </a:solidFill>
              <a:effectLst/>
              <a:latin typeface="+mn-lt"/>
              <a:ea typeface="+mn-ea"/>
              <a:cs typeface="+mn-cs"/>
            </a:rPr>
            <a:t>また、平成２７年度まで類似団体平均並みで推移していた維持補修費についても、平成２８年度よりし尿処理業務を事務委託したことにより減となった。</a:t>
          </a:r>
          <a:r>
            <a:rPr kumimoji="1" lang="ja-JP" altLang="ja-JP" sz="1100">
              <a:solidFill>
                <a:schemeClr val="dk1"/>
              </a:solidFill>
              <a:effectLst/>
              <a:latin typeface="+mn-lt"/>
              <a:ea typeface="+mn-ea"/>
              <a:cs typeface="+mn-cs"/>
            </a:rPr>
            <a:t>扶助費の増加傾向については、子ども医療費助成の対象拡大や障害児童発達支援にかかる給付などが増加していることが要因である。</a:t>
          </a:r>
          <a:r>
            <a:rPr kumimoji="1" lang="ja-JP" altLang="ja-JP" sz="1100" baseline="0">
              <a:solidFill>
                <a:schemeClr val="dk1"/>
              </a:solidFill>
              <a:effectLst/>
              <a:latin typeface="+mn-lt"/>
              <a:ea typeface="+mn-ea"/>
              <a:cs typeface="+mn-cs"/>
            </a:rPr>
            <a:t>公債費については、平成２４年度は多目的広場整備事業債、平成２５年度は第三セクター等改革推進債、平成２６年度は退職手当債の償還発生等により近年緩やかに増加</a:t>
          </a:r>
          <a:r>
            <a:rPr kumimoji="1" lang="ja-JP" altLang="en-US" sz="1100" baseline="0">
              <a:solidFill>
                <a:schemeClr val="dk1"/>
              </a:solidFill>
              <a:effectLst/>
              <a:latin typeface="+mn-lt"/>
              <a:ea typeface="+mn-ea"/>
              <a:cs typeface="+mn-cs"/>
            </a:rPr>
            <a:t>し</a:t>
          </a:r>
          <a:r>
            <a:rPr kumimoji="1" lang="ja-JP" altLang="ja-JP" sz="1100" baseline="0">
              <a:solidFill>
                <a:schemeClr val="dk1"/>
              </a:solidFill>
              <a:effectLst/>
              <a:latin typeface="+mn-lt"/>
              <a:ea typeface="+mn-ea"/>
              <a:cs typeface="+mn-cs"/>
            </a:rPr>
            <a:t>、平成２</a:t>
          </a:r>
          <a:r>
            <a:rPr kumimoji="1" lang="ja-JP" altLang="en-US" sz="1100" baseline="0">
              <a:solidFill>
                <a:schemeClr val="dk1"/>
              </a:solidFill>
              <a:effectLst/>
              <a:latin typeface="+mn-lt"/>
              <a:ea typeface="+mn-ea"/>
              <a:cs typeface="+mn-cs"/>
            </a:rPr>
            <a:t>８</a:t>
          </a:r>
          <a:r>
            <a:rPr kumimoji="1" lang="ja-JP" altLang="ja-JP" sz="1100" baseline="0">
              <a:solidFill>
                <a:schemeClr val="dk1"/>
              </a:solidFill>
              <a:effectLst/>
              <a:latin typeface="+mn-lt"/>
              <a:ea typeface="+mn-ea"/>
              <a:cs typeface="+mn-cs"/>
            </a:rPr>
            <a:t>年度</a:t>
          </a:r>
          <a:r>
            <a:rPr kumimoji="1" lang="ja-JP" altLang="en-US" sz="1100" baseline="0">
              <a:solidFill>
                <a:schemeClr val="dk1"/>
              </a:solidFill>
              <a:effectLst/>
              <a:latin typeface="+mn-lt"/>
              <a:ea typeface="+mn-ea"/>
              <a:cs typeface="+mn-cs"/>
            </a:rPr>
            <a:t>についても、学校施設耐震化</a:t>
          </a:r>
          <a:r>
            <a:rPr kumimoji="1" lang="ja-JP" altLang="ja-JP" sz="1100" baseline="0">
              <a:solidFill>
                <a:schemeClr val="dk1"/>
              </a:solidFill>
              <a:effectLst/>
              <a:latin typeface="+mn-lt"/>
              <a:ea typeface="+mn-ea"/>
              <a:cs typeface="+mn-cs"/>
            </a:rPr>
            <a:t>事業</a:t>
          </a:r>
          <a:r>
            <a:rPr kumimoji="1" lang="ja-JP" altLang="en-US" sz="1100" baseline="0">
              <a:solidFill>
                <a:schemeClr val="dk1"/>
              </a:solidFill>
              <a:effectLst/>
              <a:latin typeface="+mn-lt"/>
              <a:ea typeface="+mn-ea"/>
              <a:cs typeface="+mn-cs"/>
            </a:rPr>
            <a:t>に係る償還発生により微増となった</a:t>
          </a:r>
          <a:r>
            <a:rPr kumimoji="1" lang="ja-JP" altLang="ja-JP" sz="1100" baseline="0">
              <a:solidFill>
                <a:schemeClr val="dk1"/>
              </a:solidFill>
              <a:effectLst/>
              <a:latin typeface="+mn-lt"/>
              <a:ea typeface="+mn-ea"/>
              <a:cs typeface="+mn-cs"/>
            </a:rPr>
            <a:t>。今後は学校耐震事業債などの償還が</a:t>
          </a:r>
          <a:r>
            <a:rPr kumimoji="1" lang="ja-JP" altLang="en-US" sz="1100" baseline="0">
              <a:solidFill>
                <a:schemeClr val="dk1"/>
              </a:solidFill>
              <a:effectLst/>
              <a:latin typeface="+mn-lt"/>
              <a:ea typeface="+mn-ea"/>
              <a:cs typeface="+mn-cs"/>
            </a:rPr>
            <a:t>発生</a:t>
          </a:r>
          <a:r>
            <a:rPr kumimoji="1" lang="ja-JP" altLang="ja-JP" sz="1100" baseline="0">
              <a:solidFill>
                <a:schemeClr val="dk1"/>
              </a:solidFill>
              <a:effectLst/>
              <a:latin typeface="+mn-lt"/>
              <a:ea typeface="+mn-ea"/>
              <a:cs typeface="+mn-cs"/>
            </a:rPr>
            <a:t>していくが、庁舎等建設債の大半が平成２９年度で償還完了となることから、以降は一人当たりのコストは徐々に減少していく。</a:t>
          </a:r>
          <a:r>
            <a:rPr lang="ja-JP" altLang="ja-JP" sz="1100">
              <a:solidFill>
                <a:schemeClr val="dk1"/>
              </a:solidFill>
              <a:effectLst/>
              <a:latin typeface="+mn-lt"/>
              <a:ea typeface="+mn-ea"/>
              <a:cs typeface="+mn-cs"/>
            </a:rPr>
            <a:t>繰出金については、類似団体平均を上回って推移している。主な要因の一つが下水道会計で、過去のインフラ整備に伴う公債費に係る繰出金が大きいことがあげられる。今後も新規事業については、効率的に効果が見込めるものを対象に進めることにより企業債の発行を抑えることで、一般会計の負担を減らすように努め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17,427
16,924
3.97
6,408,858
6,400,079
8,529
4,144,498
8,117,227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19.3
103.5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77325</xdr:rowOff>
    </xdr:from>
    <xdr:to>
      <xdr:col>6</xdr:col>
      <xdr:colOff>511175</xdr:colOff>
      <xdr:row>34</xdr:row>
      <xdr:rowOff>73079</xdr:rowOff>
    </xdr:to>
    <xdr:cxnSp macro="">
      <xdr:nvCxnSpPr>
        <xdr:cNvPr id="63" name="直線コネクタ 62"/>
        <xdr:cNvCxnSpPr/>
      </xdr:nvCxnSpPr>
      <xdr:spPr>
        <a:xfrm>
          <a:off x="3797300" y="5735175"/>
          <a:ext cx="838200" cy="16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77325</xdr:rowOff>
    </xdr:from>
    <xdr:to>
      <xdr:col>5</xdr:col>
      <xdr:colOff>358775</xdr:colOff>
      <xdr:row>34</xdr:row>
      <xdr:rowOff>76672</xdr:rowOff>
    </xdr:to>
    <xdr:cxnSp macro="">
      <xdr:nvCxnSpPr>
        <xdr:cNvPr id="66" name="直線コネクタ 65"/>
        <xdr:cNvCxnSpPr/>
      </xdr:nvCxnSpPr>
      <xdr:spPr>
        <a:xfrm flipV="1">
          <a:off x="2908300" y="5735175"/>
          <a:ext cx="889000" cy="17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76672</xdr:rowOff>
    </xdr:from>
    <xdr:to>
      <xdr:col>4</xdr:col>
      <xdr:colOff>155575</xdr:colOff>
      <xdr:row>34</xdr:row>
      <xdr:rowOff>129576</xdr:rowOff>
    </xdr:to>
    <xdr:cxnSp macro="">
      <xdr:nvCxnSpPr>
        <xdr:cNvPr id="69" name="直線コネクタ 68"/>
        <xdr:cNvCxnSpPr/>
      </xdr:nvCxnSpPr>
      <xdr:spPr>
        <a:xfrm flipV="1">
          <a:off x="2019300" y="5905972"/>
          <a:ext cx="889000" cy="52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85489</xdr:rowOff>
    </xdr:from>
    <xdr:to>
      <xdr:col>2</xdr:col>
      <xdr:colOff>638175</xdr:colOff>
      <xdr:row>34</xdr:row>
      <xdr:rowOff>129576</xdr:rowOff>
    </xdr:to>
    <xdr:cxnSp macro="">
      <xdr:nvCxnSpPr>
        <xdr:cNvPr id="72" name="直線コネクタ 71"/>
        <xdr:cNvCxnSpPr/>
      </xdr:nvCxnSpPr>
      <xdr:spPr>
        <a:xfrm>
          <a:off x="1130300" y="591478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22279</xdr:rowOff>
    </xdr:from>
    <xdr:to>
      <xdr:col>6</xdr:col>
      <xdr:colOff>561975</xdr:colOff>
      <xdr:row>34</xdr:row>
      <xdr:rowOff>123879</xdr:rowOff>
    </xdr:to>
    <xdr:sp macro="" textlink="">
      <xdr:nvSpPr>
        <xdr:cNvPr id="82" name="円/楕円 81"/>
        <xdr:cNvSpPr/>
      </xdr:nvSpPr>
      <xdr:spPr>
        <a:xfrm>
          <a:off x="4584700" y="585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706</xdr:rowOff>
    </xdr:from>
    <xdr:ext cx="469744" cy="259045"/>
    <xdr:sp macro="" textlink="">
      <xdr:nvSpPr>
        <xdr:cNvPr id="83" name="議会費該当値テキスト"/>
        <xdr:cNvSpPr txBox="1"/>
      </xdr:nvSpPr>
      <xdr:spPr>
        <a:xfrm>
          <a:off x="4686300" y="583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5,704</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26525</xdr:rowOff>
    </xdr:from>
    <xdr:to>
      <xdr:col>5</xdr:col>
      <xdr:colOff>409575</xdr:colOff>
      <xdr:row>33</xdr:row>
      <xdr:rowOff>128125</xdr:rowOff>
    </xdr:to>
    <xdr:sp macro="" textlink="">
      <xdr:nvSpPr>
        <xdr:cNvPr id="84" name="円/楕円 83"/>
        <xdr:cNvSpPr/>
      </xdr:nvSpPr>
      <xdr:spPr>
        <a:xfrm>
          <a:off x="3746500" y="568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119252</xdr:rowOff>
    </xdr:from>
    <xdr:ext cx="469744" cy="259045"/>
    <xdr:sp macro="" textlink="">
      <xdr:nvSpPr>
        <xdr:cNvPr id="85" name="テキスト ボックス 84"/>
        <xdr:cNvSpPr txBox="1"/>
      </xdr:nvSpPr>
      <xdr:spPr>
        <a:xfrm>
          <a:off x="3562427" y="577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25872</xdr:rowOff>
    </xdr:from>
    <xdr:to>
      <xdr:col>4</xdr:col>
      <xdr:colOff>206375</xdr:colOff>
      <xdr:row>34</xdr:row>
      <xdr:rowOff>127472</xdr:rowOff>
    </xdr:to>
    <xdr:sp macro="" textlink="">
      <xdr:nvSpPr>
        <xdr:cNvPr id="86" name="円/楕円 85"/>
        <xdr:cNvSpPr/>
      </xdr:nvSpPr>
      <xdr:spPr>
        <a:xfrm>
          <a:off x="2857500" y="585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118599</xdr:rowOff>
    </xdr:from>
    <xdr:ext cx="469744" cy="259045"/>
    <xdr:sp macro="" textlink="">
      <xdr:nvSpPr>
        <xdr:cNvPr id="87" name="テキスト ボックス 86"/>
        <xdr:cNvSpPr txBox="1"/>
      </xdr:nvSpPr>
      <xdr:spPr>
        <a:xfrm>
          <a:off x="2673427" y="594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5,693</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78776</xdr:rowOff>
    </xdr:from>
    <xdr:to>
      <xdr:col>3</xdr:col>
      <xdr:colOff>3175</xdr:colOff>
      <xdr:row>35</xdr:row>
      <xdr:rowOff>8926</xdr:rowOff>
    </xdr:to>
    <xdr:sp macro="" textlink="">
      <xdr:nvSpPr>
        <xdr:cNvPr id="88" name="円/楕円 87"/>
        <xdr:cNvSpPr/>
      </xdr:nvSpPr>
      <xdr:spPr>
        <a:xfrm>
          <a:off x="1968500" y="590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53</xdr:rowOff>
    </xdr:from>
    <xdr:ext cx="469744" cy="259045"/>
    <xdr:sp macro="" textlink="">
      <xdr:nvSpPr>
        <xdr:cNvPr id="89" name="テキスト ボックス 88"/>
        <xdr:cNvSpPr txBox="1"/>
      </xdr:nvSpPr>
      <xdr:spPr>
        <a:xfrm>
          <a:off x="1784427" y="6000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5,531</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34689</xdr:rowOff>
    </xdr:from>
    <xdr:to>
      <xdr:col>1</xdr:col>
      <xdr:colOff>485775</xdr:colOff>
      <xdr:row>34</xdr:row>
      <xdr:rowOff>136289</xdr:rowOff>
    </xdr:to>
    <xdr:sp macro="" textlink="">
      <xdr:nvSpPr>
        <xdr:cNvPr id="90" name="円/楕円 89"/>
        <xdr:cNvSpPr/>
      </xdr:nvSpPr>
      <xdr:spPr>
        <a:xfrm>
          <a:off x="1079500" y="5863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127416</xdr:rowOff>
    </xdr:from>
    <xdr:ext cx="469744" cy="259045"/>
    <xdr:sp macro="" textlink="">
      <xdr:nvSpPr>
        <xdr:cNvPr id="91" name="テキスト ボックス 90"/>
        <xdr:cNvSpPr txBox="1"/>
      </xdr:nvSpPr>
      <xdr:spPr>
        <a:xfrm>
          <a:off x="895427" y="5956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33,131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116426</xdr:rowOff>
    </xdr:from>
    <xdr:to>
      <xdr:col>6</xdr:col>
      <xdr:colOff>511175</xdr:colOff>
      <xdr:row>58</xdr:row>
      <xdr:rowOff>166860</xdr:rowOff>
    </xdr:to>
    <xdr:cxnSp macro="">
      <xdr:nvCxnSpPr>
        <xdr:cNvPr id="123" name="直線コネクタ 122"/>
        <xdr:cNvCxnSpPr/>
      </xdr:nvCxnSpPr>
      <xdr:spPr>
        <a:xfrm>
          <a:off x="3797300" y="10060526"/>
          <a:ext cx="838200" cy="5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116426</xdr:rowOff>
    </xdr:from>
    <xdr:to>
      <xdr:col>5</xdr:col>
      <xdr:colOff>358775</xdr:colOff>
      <xdr:row>58</xdr:row>
      <xdr:rowOff>127584</xdr:rowOff>
    </xdr:to>
    <xdr:cxnSp macro="">
      <xdr:nvCxnSpPr>
        <xdr:cNvPr id="126" name="直線コネクタ 125"/>
        <xdr:cNvCxnSpPr/>
      </xdr:nvCxnSpPr>
      <xdr:spPr>
        <a:xfrm flipV="1">
          <a:off x="2908300" y="10060526"/>
          <a:ext cx="8890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150499</xdr:rowOff>
    </xdr:from>
    <xdr:to>
      <xdr:col>4</xdr:col>
      <xdr:colOff>155575</xdr:colOff>
      <xdr:row>58</xdr:row>
      <xdr:rowOff>127584</xdr:rowOff>
    </xdr:to>
    <xdr:cxnSp macro="">
      <xdr:nvCxnSpPr>
        <xdr:cNvPr id="129" name="直線コネクタ 128"/>
        <xdr:cNvCxnSpPr/>
      </xdr:nvCxnSpPr>
      <xdr:spPr>
        <a:xfrm>
          <a:off x="2019300" y="9751699"/>
          <a:ext cx="889000" cy="31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107108</xdr:rowOff>
    </xdr:from>
    <xdr:to>
      <xdr:col>2</xdr:col>
      <xdr:colOff>638175</xdr:colOff>
      <xdr:row>56</xdr:row>
      <xdr:rowOff>150499</xdr:rowOff>
    </xdr:to>
    <xdr:cxnSp macro="">
      <xdr:nvCxnSpPr>
        <xdr:cNvPr id="132" name="直線コネクタ 131"/>
        <xdr:cNvCxnSpPr/>
      </xdr:nvCxnSpPr>
      <xdr:spPr>
        <a:xfrm>
          <a:off x="1130300" y="9022508"/>
          <a:ext cx="889000" cy="72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116060</xdr:rowOff>
    </xdr:from>
    <xdr:to>
      <xdr:col>6</xdr:col>
      <xdr:colOff>561975</xdr:colOff>
      <xdr:row>59</xdr:row>
      <xdr:rowOff>46210</xdr:rowOff>
    </xdr:to>
    <xdr:sp macro="" textlink="">
      <xdr:nvSpPr>
        <xdr:cNvPr id="142" name="円/楕円 141"/>
        <xdr:cNvSpPr/>
      </xdr:nvSpPr>
      <xdr:spPr>
        <a:xfrm>
          <a:off x="4584700" y="1006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30987</xdr:rowOff>
    </xdr:from>
    <xdr:ext cx="534377" cy="259045"/>
    <xdr:sp macro="" textlink="">
      <xdr:nvSpPr>
        <xdr:cNvPr id="143" name="総務費該当値テキスト"/>
        <xdr:cNvSpPr txBox="1"/>
      </xdr:nvSpPr>
      <xdr:spPr>
        <a:xfrm>
          <a:off x="4686300" y="997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39,505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65626</xdr:rowOff>
    </xdr:from>
    <xdr:to>
      <xdr:col>5</xdr:col>
      <xdr:colOff>409575</xdr:colOff>
      <xdr:row>58</xdr:row>
      <xdr:rowOff>167226</xdr:rowOff>
    </xdr:to>
    <xdr:sp macro="" textlink="">
      <xdr:nvSpPr>
        <xdr:cNvPr id="144" name="円/楕円 143"/>
        <xdr:cNvSpPr/>
      </xdr:nvSpPr>
      <xdr:spPr>
        <a:xfrm>
          <a:off x="3746500" y="10009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158353</xdr:rowOff>
    </xdr:from>
    <xdr:ext cx="534377" cy="259045"/>
    <xdr:sp macro="" textlink="">
      <xdr:nvSpPr>
        <xdr:cNvPr id="145" name="テキスト ボックス 144"/>
        <xdr:cNvSpPr txBox="1"/>
      </xdr:nvSpPr>
      <xdr:spPr>
        <a:xfrm>
          <a:off x="3530111" y="1010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44,138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76784</xdr:rowOff>
    </xdr:from>
    <xdr:to>
      <xdr:col>4</xdr:col>
      <xdr:colOff>206375</xdr:colOff>
      <xdr:row>59</xdr:row>
      <xdr:rowOff>6934</xdr:rowOff>
    </xdr:to>
    <xdr:sp macro="" textlink="">
      <xdr:nvSpPr>
        <xdr:cNvPr id="146" name="円/楕円 145"/>
        <xdr:cNvSpPr/>
      </xdr:nvSpPr>
      <xdr:spPr>
        <a:xfrm>
          <a:off x="2857500" y="100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169511</xdr:rowOff>
    </xdr:from>
    <xdr:ext cx="534377" cy="259045"/>
    <xdr:sp macro="" textlink="">
      <xdr:nvSpPr>
        <xdr:cNvPr id="147" name="テキスト ボックス 146"/>
        <xdr:cNvSpPr txBox="1"/>
      </xdr:nvSpPr>
      <xdr:spPr>
        <a:xfrm>
          <a:off x="2641111" y="10113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43,113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99699</xdr:rowOff>
    </xdr:from>
    <xdr:to>
      <xdr:col>3</xdr:col>
      <xdr:colOff>3175</xdr:colOff>
      <xdr:row>57</xdr:row>
      <xdr:rowOff>29849</xdr:rowOff>
    </xdr:to>
    <xdr:sp macro="" textlink="">
      <xdr:nvSpPr>
        <xdr:cNvPr id="148" name="円/楕円 147"/>
        <xdr:cNvSpPr/>
      </xdr:nvSpPr>
      <xdr:spPr>
        <a:xfrm>
          <a:off x="1968500" y="9700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20976</xdr:rowOff>
    </xdr:from>
    <xdr:ext cx="534377" cy="259045"/>
    <xdr:sp macro="" textlink="">
      <xdr:nvSpPr>
        <xdr:cNvPr id="149" name="テキスト ボックス 148"/>
        <xdr:cNvSpPr txBox="1"/>
      </xdr:nvSpPr>
      <xdr:spPr>
        <a:xfrm>
          <a:off x="1752111" y="979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72,508</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56308</xdr:rowOff>
    </xdr:from>
    <xdr:to>
      <xdr:col>1</xdr:col>
      <xdr:colOff>485775</xdr:colOff>
      <xdr:row>52</xdr:row>
      <xdr:rowOff>157908</xdr:rowOff>
    </xdr:to>
    <xdr:sp macro="" textlink="">
      <xdr:nvSpPr>
        <xdr:cNvPr id="150" name="円/楕円 149"/>
        <xdr:cNvSpPr/>
      </xdr:nvSpPr>
      <xdr:spPr>
        <a:xfrm>
          <a:off x="1079500" y="89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149035</xdr:rowOff>
    </xdr:from>
    <xdr:ext cx="599010" cy="259045"/>
    <xdr:sp macro="" textlink="">
      <xdr:nvSpPr>
        <xdr:cNvPr id="151" name="テキスト ボックス 150"/>
        <xdr:cNvSpPr txBox="1"/>
      </xdr:nvSpPr>
      <xdr:spPr>
        <a:xfrm>
          <a:off x="830794" y="9064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139,494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203,337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74930</xdr:rowOff>
    </xdr:from>
    <xdr:to>
      <xdr:col>6</xdr:col>
      <xdr:colOff>511175</xdr:colOff>
      <xdr:row>76</xdr:row>
      <xdr:rowOff>130620</xdr:rowOff>
    </xdr:to>
    <xdr:cxnSp macro="">
      <xdr:nvCxnSpPr>
        <xdr:cNvPr id="181" name="直線コネクタ 180"/>
        <xdr:cNvCxnSpPr/>
      </xdr:nvCxnSpPr>
      <xdr:spPr>
        <a:xfrm flipV="1">
          <a:off x="3797300" y="13105130"/>
          <a:ext cx="838200" cy="5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43168</xdr:rowOff>
    </xdr:from>
    <xdr:to>
      <xdr:col>5</xdr:col>
      <xdr:colOff>358775</xdr:colOff>
      <xdr:row>76</xdr:row>
      <xdr:rowOff>130620</xdr:rowOff>
    </xdr:to>
    <xdr:cxnSp macro="">
      <xdr:nvCxnSpPr>
        <xdr:cNvPr id="184" name="直線コネクタ 183"/>
        <xdr:cNvCxnSpPr/>
      </xdr:nvCxnSpPr>
      <xdr:spPr>
        <a:xfrm>
          <a:off x="2908300" y="13073368"/>
          <a:ext cx="889000" cy="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43168</xdr:rowOff>
    </xdr:from>
    <xdr:to>
      <xdr:col>4</xdr:col>
      <xdr:colOff>155575</xdr:colOff>
      <xdr:row>77</xdr:row>
      <xdr:rowOff>112154</xdr:rowOff>
    </xdr:to>
    <xdr:cxnSp macro="">
      <xdr:nvCxnSpPr>
        <xdr:cNvPr id="187" name="直線コネクタ 186"/>
        <xdr:cNvCxnSpPr/>
      </xdr:nvCxnSpPr>
      <xdr:spPr>
        <a:xfrm flipV="1">
          <a:off x="2019300" y="13073368"/>
          <a:ext cx="889000" cy="24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112154</xdr:rowOff>
    </xdr:from>
    <xdr:to>
      <xdr:col>2</xdr:col>
      <xdr:colOff>638175</xdr:colOff>
      <xdr:row>78</xdr:row>
      <xdr:rowOff>46140</xdr:rowOff>
    </xdr:to>
    <xdr:cxnSp macro="">
      <xdr:nvCxnSpPr>
        <xdr:cNvPr id="190" name="直線コネクタ 189"/>
        <xdr:cNvCxnSpPr/>
      </xdr:nvCxnSpPr>
      <xdr:spPr>
        <a:xfrm flipV="1">
          <a:off x="1130300" y="13313804"/>
          <a:ext cx="889000" cy="10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24130</xdr:rowOff>
    </xdr:from>
    <xdr:to>
      <xdr:col>6</xdr:col>
      <xdr:colOff>561975</xdr:colOff>
      <xdr:row>76</xdr:row>
      <xdr:rowOff>125730</xdr:rowOff>
    </xdr:to>
    <xdr:sp macro="" textlink="">
      <xdr:nvSpPr>
        <xdr:cNvPr id="200" name="円/楕円 199"/>
        <xdr:cNvSpPr/>
      </xdr:nvSpPr>
      <xdr:spPr>
        <a:xfrm>
          <a:off x="45847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2557</xdr:rowOff>
    </xdr:from>
    <xdr:ext cx="599010" cy="259045"/>
    <xdr:sp macro="" textlink="">
      <xdr:nvSpPr>
        <xdr:cNvPr id="201" name="民生費該当値テキスト"/>
        <xdr:cNvSpPr txBox="1"/>
      </xdr:nvSpPr>
      <xdr:spPr>
        <a:xfrm>
          <a:off x="4686300" y="1303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128,100</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79820</xdr:rowOff>
    </xdr:from>
    <xdr:to>
      <xdr:col>5</xdr:col>
      <xdr:colOff>409575</xdr:colOff>
      <xdr:row>77</xdr:row>
      <xdr:rowOff>9970</xdr:rowOff>
    </xdr:to>
    <xdr:sp macro="" textlink="">
      <xdr:nvSpPr>
        <xdr:cNvPr id="202" name="円/楕円 201"/>
        <xdr:cNvSpPr/>
      </xdr:nvSpPr>
      <xdr:spPr>
        <a:xfrm>
          <a:off x="3746500" y="131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1097</xdr:rowOff>
    </xdr:from>
    <xdr:ext cx="599010" cy="259045"/>
    <xdr:sp macro="" textlink="">
      <xdr:nvSpPr>
        <xdr:cNvPr id="203" name="テキスト ボックス 202"/>
        <xdr:cNvSpPr txBox="1"/>
      </xdr:nvSpPr>
      <xdr:spPr>
        <a:xfrm>
          <a:off x="3497794" y="13202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123,715</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163818</xdr:rowOff>
    </xdr:from>
    <xdr:to>
      <xdr:col>4</xdr:col>
      <xdr:colOff>206375</xdr:colOff>
      <xdr:row>76</xdr:row>
      <xdr:rowOff>93968</xdr:rowOff>
    </xdr:to>
    <xdr:sp macro="" textlink="">
      <xdr:nvSpPr>
        <xdr:cNvPr id="204" name="円/楕円 203"/>
        <xdr:cNvSpPr/>
      </xdr:nvSpPr>
      <xdr:spPr>
        <a:xfrm>
          <a:off x="2857500" y="1302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85095</xdr:rowOff>
    </xdr:from>
    <xdr:ext cx="599010" cy="259045"/>
    <xdr:sp macro="" textlink="">
      <xdr:nvSpPr>
        <xdr:cNvPr id="205" name="テキスト ボックス 204"/>
        <xdr:cNvSpPr txBox="1"/>
      </xdr:nvSpPr>
      <xdr:spPr>
        <a:xfrm>
          <a:off x="2608794" y="13115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130,601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61354</xdr:rowOff>
    </xdr:from>
    <xdr:to>
      <xdr:col>3</xdr:col>
      <xdr:colOff>3175</xdr:colOff>
      <xdr:row>77</xdr:row>
      <xdr:rowOff>162954</xdr:rowOff>
    </xdr:to>
    <xdr:sp macro="" textlink="">
      <xdr:nvSpPr>
        <xdr:cNvPr id="206" name="円/楕円 205"/>
        <xdr:cNvSpPr/>
      </xdr:nvSpPr>
      <xdr:spPr>
        <a:xfrm>
          <a:off x="1968500" y="1326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154081</xdr:rowOff>
    </xdr:from>
    <xdr:ext cx="599010" cy="259045"/>
    <xdr:sp macro="" textlink="">
      <xdr:nvSpPr>
        <xdr:cNvPr id="207" name="テキスト ボックス 206"/>
        <xdr:cNvSpPr txBox="1"/>
      </xdr:nvSpPr>
      <xdr:spPr>
        <a:xfrm>
          <a:off x="1719794" y="13355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166790</xdr:rowOff>
    </xdr:from>
    <xdr:to>
      <xdr:col>1</xdr:col>
      <xdr:colOff>485775</xdr:colOff>
      <xdr:row>78</xdr:row>
      <xdr:rowOff>96940</xdr:rowOff>
    </xdr:to>
    <xdr:sp macro="" textlink="">
      <xdr:nvSpPr>
        <xdr:cNvPr id="208" name="円/楕円 207"/>
        <xdr:cNvSpPr/>
      </xdr:nvSpPr>
      <xdr:spPr>
        <a:xfrm>
          <a:off x="1079500" y="133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88067</xdr:rowOff>
    </xdr:from>
    <xdr:ext cx="599010" cy="259045"/>
    <xdr:sp macro="" textlink="">
      <xdr:nvSpPr>
        <xdr:cNvPr id="209" name="テキスト ボックス 208"/>
        <xdr:cNvSpPr txBox="1"/>
      </xdr:nvSpPr>
      <xdr:spPr>
        <a:xfrm>
          <a:off x="830794" y="13461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63974</xdr:rowOff>
    </xdr:from>
    <xdr:to>
      <xdr:col>6</xdr:col>
      <xdr:colOff>511175</xdr:colOff>
      <xdr:row>97</xdr:row>
      <xdr:rowOff>126330</xdr:rowOff>
    </xdr:to>
    <xdr:cxnSp macro="">
      <xdr:nvCxnSpPr>
        <xdr:cNvPr id="240" name="直線コネクタ 239"/>
        <xdr:cNvCxnSpPr/>
      </xdr:nvCxnSpPr>
      <xdr:spPr>
        <a:xfrm>
          <a:off x="3797300" y="16694624"/>
          <a:ext cx="838200" cy="6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63974</xdr:rowOff>
    </xdr:from>
    <xdr:to>
      <xdr:col>5</xdr:col>
      <xdr:colOff>358775</xdr:colOff>
      <xdr:row>97</xdr:row>
      <xdr:rowOff>142776</xdr:rowOff>
    </xdr:to>
    <xdr:cxnSp macro="">
      <xdr:nvCxnSpPr>
        <xdr:cNvPr id="243" name="直線コネクタ 242"/>
        <xdr:cNvCxnSpPr/>
      </xdr:nvCxnSpPr>
      <xdr:spPr>
        <a:xfrm flipV="1">
          <a:off x="2908300" y="16694624"/>
          <a:ext cx="889000" cy="7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28165</xdr:rowOff>
    </xdr:from>
    <xdr:ext cx="534377" cy="259045"/>
    <xdr:sp macro="" textlink="">
      <xdr:nvSpPr>
        <xdr:cNvPr id="245" name="テキスト ボックス 244"/>
        <xdr:cNvSpPr txBox="1"/>
      </xdr:nvSpPr>
      <xdr:spPr>
        <a:xfrm>
          <a:off x="3530111" y="16830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127885</xdr:rowOff>
    </xdr:from>
    <xdr:to>
      <xdr:col>4</xdr:col>
      <xdr:colOff>155575</xdr:colOff>
      <xdr:row>97</xdr:row>
      <xdr:rowOff>142776</xdr:rowOff>
    </xdr:to>
    <xdr:cxnSp macro="">
      <xdr:nvCxnSpPr>
        <xdr:cNvPr id="246" name="直線コネクタ 245"/>
        <xdr:cNvCxnSpPr/>
      </xdr:nvCxnSpPr>
      <xdr:spPr>
        <a:xfrm>
          <a:off x="2019300" y="16758535"/>
          <a:ext cx="889000" cy="1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127885</xdr:rowOff>
    </xdr:from>
    <xdr:to>
      <xdr:col>2</xdr:col>
      <xdr:colOff>638175</xdr:colOff>
      <xdr:row>97</xdr:row>
      <xdr:rowOff>156499</xdr:rowOff>
    </xdr:to>
    <xdr:cxnSp macro="">
      <xdr:nvCxnSpPr>
        <xdr:cNvPr id="249" name="直線コネクタ 248"/>
        <xdr:cNvCxnSpPr/>
      </xdr:nvCxnSpPr>
      <xdr:spPr>
        <a:xfrm flipV="1">
          <a:off x="1130300" y="16758535"/>
          <a:ext cx="889000" cy="28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30568</xdr:rowOff>
    </xdr:from>
    <xdr:ext cx="534377" cy="259045"/>
    <xdr:sp macro="" textlink="">
      <xdr:nvSpPr>
        <xdr:cNvPr id="251" name="テキスト ボックス 250"/>
        <xdr:cNvSpPr txBox="1"/>
      </xdr:nvSpPr>
      <xdr:spPr>
        <a:xfrm>
          <a:off x="1752111" y="1683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41783</xdr:rowOff>
    </xdr:from>
    <xdr:ext cx="534377" cy="259045"/>
    <xdr:sp macro="" textlink="">
      <xdr:nvSpPr>
        <xdr:cNvPr id="253" name="テキスト ボックス 252"/>
        <xdr:cNvSpPr txBox="1"/>
      </xdr:nvSpPr>
      <xdr:spPr>
        <a:xfrm>
          <a:off x="863111" y="1684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75530</xdr:rowOff>
    </xdr:from>
    <xdr:to>
      <xdr:col>6</xdr:col>
      <xdr:colOff>561975</xdr:colOff>
      <xdr:row>98</xdr:row>
      <xdr:rowOff>5680</xdr:rowOff>
    </xdr:to>
    <xdr:sp macro="" textlink="">
      <xdr:nvSpPr>
        <xdr:cNvPr id="259" name="円/楕円 258"/>
        <xdr:cNvSpPr/>
      </xdr:nvSpPr>
      <xdr:spPr>
        <a:xfrm>
          <a:off x="4584700" y="1670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53957</xdr:rowOff>
    </xdr:from>
    <xdr:ext cx="534377" cy="259045"/>
    <xdr:sp macro="" textlink="">
      <xdr:nvSpPr>
        <xdr:cNvPr id="260" name="衛生費該当値テキスト"/>
        <xdr:cNvSpPr txBox="1"/>
      </xdr:nvSpPr>
      <xdr:spPr>
        <a:xfrm>
          <a:off x="4686300" y="16684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48,297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13174</xdr:rowOff>
    </xdr:from>
    <xdr:to>
      <xdr:col>5</xdr:col>
      <xdr:colOff>409575</xdr:colOff>
      <xdr:row>97</xdr:row>
      <xdr:rowOff>114774</xdr:rowOff>
    </xdr:to>
    <xdr:sp macro="" textlink="">
      <xdr:nvSpPr>
        <xdr:cNvPr id="261" name="円/楕円 260"/>
        <xdr:cNvSpPr/>
      </xdr:nvSpPr>
      <xdr:spPr>
        <a:xfrm>
          <a:off x="3746500" y="1664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131301</xdr:rowOff>
    </xdr:from>
    <xdr:ext cx="534377" cy="259045"/>
    <xdr:sp macro="" textlink="">
      <xdr:nvSpPr>
        <xdr:cNvPr id="262" name="テキスト ボックス 261"/>
        <xdr:cNvSpPr txBox="1"/>
      </xdr:nvSpPr>
      <xdr:spPr>
        <a:xfrm>
          <a:off x="3530111" y="1641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91976</xdr:rowOff>
    </xdr:from>
    <xdr:to>
      <xdr:col>4</xdr:col>
      <xdr:colOff>206375</xdr:colOff>
      <xdr:row>98</xdr:row>
      <xdr:rowOff>22126</xdr:rowOff>
    </xdr:to>
    <xdr:sp macro="" textlink="">
      <xdr:nvSpPr>
        <xdr:cNvPr id="263" name="円/楕円 262"/>
        <xdr:cNvSpPr/>
      </xdr:nvSpPr>
      <xdr:spPr>
        <a:xfrm>
          <a:off x="2857500" y="1672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38653</xdr:rowOff>
    </xdr:from>
    <xdr:ext cx="534377" cy="259045"/>
    <xdr:sp macro="" textlink="">
      <xdr:nvSpPr>
        <xdr:cNvPr id="264" name="テキスト ボックス 263"/>
        <xdr:cNvSpPr txBox="1"/>
      </xdr:nvSpPr>
      <xdr:spPr>
        <a:xfrm>
          <a:off x="2641111" y="1649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45,779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77085</xdr:rowOff>
    </xdr:from>
    <xdr:to>
      <xdr:col>3</xdr:col>
      <xdr:colOff>3175</xdr:colOff>
      <xdr:row>98</xdr:row>
      <xdr:rowOff>7235</xdr:rowOff>
    </xdr:to>
    <xdr:sp macro="" textlink="">
      <xdr:nvSpPr>
        <xdr:cNvPr id="265" name="円/楕円 264"/>
        <xdr:cNvSpPr/>
      </xdr:nvSpPr>
      <xdr:spPr>
        <a:xfrm>
          <a:off x="1968500" y="167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23762</xdr:rowOff>
    </xdr:from>
    <xdr:ext cx="534377" cy="259045"/>
    <xdr:sp macro="" textlink="">
      <xdr:nvSpPr>
        <xdr:cNvPr id="266" name="テキスト ボックス 265"/>
        <xdr:cNvSpPr txBox="1"/>
      </xdr:nvSpPr>
      <xdr:spPr>
        <a:xfrm>
          <a:off x="1752111" y="1648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105699</xdr:rowOff>
    </xdr:from>
    <xdr:to>
      <xdr:col>1</xdr:col>
      <xdr:colOff>485775</xdr:colOff>
      <xdr:row>98</xdr:row>
      <xdr:rowOff>35849</xdr:rowOff>
    </xdr:to>
    <xdr:sp macro="" textlink="">
      <xdr:nvSpPr>
        <xdr:cNvPr id="267" name="円/楕円 266"/>
        <xdr:cNvSpPr/>
      </xdr:nvSpPr>
      <xdr:spPr>
        <a:xfrm>
          <a:off x="1079500" y="1673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52376</xdr:rowOff>
    </xdr:from>
    <xdr:ext cx="534377" cy="259045"/>
    <xdr:sp macro="" textlink="">
      <xdr:nvSpPr>
        <xdr:cNvPr id="268" name="テキスト ボックス 267"/>
        <xdr:cNvSpPr txBox="1"/>
      </xdr:nvSpPr>
      <xdr:spPr>
        <a:xfrm>
          <a:off x="863111" y="1651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43,678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82" name="テキスト ボックス 281"/>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4" name="テキスト ボックス 283"/>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6" name="テキスト ボックス 285"/>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8" name="テキスト ボックス 287"/>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90" name="テキスト ボックス 289"/>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92" name="テキスト ボックス 29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47280</xdr:rowOff>
    </xdr:from>
    <xdr:to>
      <xdr:col>15</xdr:col>
      <xdr:colOff>180340</xdr:colOff>
      <xdr:row>39</xdr:row>
      <xdr:rowOff>98878</xdr:rowOff>
    </xdr:to>
    <xdr:cxnSp macro="">
      <xdr:nvCxnSpPr>
        <xdr:cNvPr id="294" name="直線コネクタ 293"/>
        <xdr:cNvCxnSpPr/>
      </xdr:nvCxnSpPr>
      <xdr:spPr>
        <a:xfrm flipV="1">
          <a:off x="10475595" y="5190780"/>
          <a:ext cx="1270" cy="1594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5"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6" name="直線コネクタ 295"/>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165407</xdr:rowOff>
    </xdr:from>
    <xdr:ext cx="469744" cy="259045"/>
    <xdr:sp macro="" textlink="">
      <xdr:nvSpPr>
        <xdr:cNvPr id="297" name="労働費最大値テキスト"/>
        <xdr:cNvSpPr txBox="1"/>
      </xdr:nvSpPr>
      <xdr:spPr>
        <a:xfrm>
          <a:off x="10528300" y="496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30</xdr:row>
      <xdr:rowOff>47280</xdr:rowOff>
    </xdr:from>
    <xdr:to>
      <xdr:col>15</xdr:col>
      <xdr:colOff>269875</xdr:colOff>
      <xdr:row>30</xdr:row>
      <xdr:rowOff>47280</xdr:rowOff>
    </xdr:to>
    <xdr:cxnSp macro="">
      <xdr:nvCxnSpPr>
        <xdr:cNvPr id="298" name="直線コネクタ 297"/>
        <xdr:cNvCxnSpPr/>
      </xdr:nvCxnSpPr>
      <xdr:spPr>
        <a:xfrm>
          <a:off x="10388600" y="519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2866</xdr:rowOff>
    </xdr:from>
    <xdr:to>
      <xdr:col>15</xdr:col>
      <xdr:colOff>180975</xdr:colOff>
      <xdr:row>38</xdr:row>
      <xdr:rowOff>36503</xdr:rowOff>
    </xdr:to>
    <xdr:cxnSp macro="">
      <xdr:nvCxnSpPr>
        <xdr:cNvPr id="299" name="直線コネクタ 298"/>
        <xdr:cNvCxnSpPr/>
      </xdr:nvCxnSpPr>
      <xdr:spPr>
        <a:xfrm flipV="1">
          <a:off x="9639300" y="6517966"/>
          <a:ext cx="8382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29445</xdr:rowOff>
    </xdr:from>
    <xdr:ext cx="378565" cy="259045"/>
    <xdr:sp macro="" textlink="">
      <xdr:nvSpPr>
        <xdr:cNvPr id="300" name="労働費平均値テキスト"/>
        <xdr:cNvSpPr txBox="1"/>
      </xdr:nvSpPr>
      <xdr:spPr>
        <a:xfrm>
          <a:off x="10528300" y="65445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51018</xdr:rowOff>
    </xdr:from>
    <xdr:to>
      <xdr:col>15</xdr:col>
      <xdr:colOff>231775</xdr:colOff>
      <xdr:row>38</xdr:row>
      <xdr:rowOff>152618</xdr:rowOff>
    </xdr:to>
    <xdr:sp macro="" textlink="">
      <xdr:nvSpPr>
        <xdr:cNvPr id="301" name="フローチャート : 判断 300"/>
        <xdr:cNvSpPr/>
      </xdr:nvSpPr>
      <xdr:spPr>
        <a:xfrm>
          <a:off x="104267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127943</xdr:rowOff>
    </xdr:from>
    <xdr:to>
      <xdr:col>14</xdr:col>
      <xdr:colOff>28575</xdr:colOff>
      <xdr:row>38</xdr:row>
      <xdr:rowOff>36503</xdr:rowOff>
    </xdr:to>
    <xdr:cxnSp macro="">
      <xdr:nvCxnSpPr>
        <xdr:cNvPr id="302" name="直線コネクタ 301"/>
        <xdr:cNvCxnSpPr/>
      </xdr:nvCxnSpPr>
      <xdr:spPr>
        <a:xfrm>
          <a:off x="8750300" y="6471593"/>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1705</xdr:rowOff>
    </xdr:from>
    <xdr:to>
      <xdr:col>14</xdr:col>
      <xdr:colOff>79375</xdr:colOff>
      <xdr:row>38</xdr:row>
      <xdr:rowOff>103305</xdr:rowOff>
    </xdr:to>
    <xdr:sp macro="" textlink="">
      <xdr:nvSpPr>
        <xdr:cNvPr id="303" name="フローチャート : 判断 302"/>
        <xdr:cNvSpPr/>
      </xdr:nvSpPr>
      <xdr:spPr>
        <a:xfrm>
          <a:off x="9588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94432</xdr:rowOff>
    </xdr:from>
    <xdr:ext cx="378565" cy="259045"/>
    <xdr:sp macro="" textlink="">
      <xdr:nvSpPr>
        <xdr:cNvPr id="304" name="テキスト ボックス 303"/>
        <xdr:cNvSpPr txBox="1"/>
      </xdr:nvSpPr>
      <xdr:spPr>
        <a:xfrm>
          <a:off x="9450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127943</xdr:rowOff>
    </xdr:from>
    <xdr:to>
      <xdr:col>12</xdr:col>
      <xdr:colOff>511175</xdr:colOff>
      <xdr:row>37</xdr:row>
      <xdr:rowOff>167785</xdr:rowOff>
    </xdr:to>
    <xdr:cxnSp macro="">
      <xdr:nvCxnSpPr>
        <xdr:cNvPr id="305" name="直線コネクタ 304"/>
        <xdr:cNvCxnSpPr/>
      </xdr:nvCxnSpPr>
      <xdr:spPr>
        <a:xfrm flipV="1">
          <a:off x="7861300" y="6471593"/>
          <a:ext cx="889000" cy="39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108494</xdr:rowOff>
    </xdr:from>
    <xdr:to>
      <xdr:col>12</xdr:col>
      <xdr:colOff>561975</xdr:colOff>
      <xdr:row>37</xdr:row>
      <xdr:rowOff>38644</xdr:rowOff>
    </xdr:to>
    <xdr:sp macro="" textlink="">
      <xdr:nvSpPr>
        <xdr:cNvPr id="306" name="フローチャート : 判断 305"/>
        <xdr:cNvSpPr/>
      </xdr:nvSpPr>
      <xdr:spPr>
        <a:xfrm>
          <a:off x="8699500" y="6280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55171</xdr:rowOff>
    </xdr:from>
    <xdr:ext cx="469744" cy="259045"/>
    <xdr:sp macro="" textlink="">
      <xdr:nvSpPr>
        <xdr:cNvPr id="307" name="テキスト ボックス 306"/>
        <xdr:cNvSpPr txBox="1"/>
      </xdr:nvSpPr>
      <xdr:spPr>
        <a:xfrm>
          <a:off x="8515427" y="6055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161254</xdr:rowOff>
    </xdr:from>
    <xdr:to>
      <xdr:col>11</xdr:col>
      <xdr:colOff>307975</xdr:colOff>
      <xdr:row>37</xdr:row>
      <xdr:rowOff>167785</xdr:rowOff>
    </xdr:to>
    <xdr:cxnSp macro="">
      <xdr:nvCxnSpPr>
        <xdr:cNvPr id="308" name="直線コネクタ 307"/>
        <xdr:cNvCxnSpPr/>
      </xdr:nvCxnSpPr>
      <xdr:spPr>
        <a:xfrm>
          <a:off x="6972300" y="650490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145397</xdr:rowOff>
    </xdr:from>
    <xdr:to>
      <xdr:col>11</xdr:col>
      <xdr:colOff>358775</xdr:colOff>
      <xdr:row>36</xdr:row>
      <xdr:rowOff>75547</xdr:rowOff>
    </xdr:to>
    <xdr:sp macro="" textlink="">
      <xdr:nvSpPr>
        <xdr:cNvPr id="309" name="フローチャート : 判断 308"/>
        <xdr:cNvSpPr/>
      </xdr:nvSpPr>
      <xdr:spPr>
        <a:xfrm>
          <a:off x="7810500" y="614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92074</xdr:rowOff>
    </xdr:from>
    <xdr:ext cx="469744" cy="259045"/>
    <xdr:sp macro="" textlink="">
      <xdr:nvSpPr>
        <xdr:cNvPr id="310" name="テキスト ボックス 309"/>
        <xdr:cNvSpPr txBox="1"/>
      </xdr:nvSpPr>
      <xdr:spPr>
        <a:xfrm>
          <a:off x="7626427" y="592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17707</xdr:rowOff>
    </xdr:from>
    <xdr:to>
      <xdr:col>10</xdr:col>
      <xdr:colOff>155575</xdr:colOff>
      <xdr:row>34</xdr:row>
      <xdr:rowOff>119307</xdr:rowOff>
    </xdr:to>
    <xdr:sp macro="" textlink="">
      <xdr:nvSpPr>
        <xdr:cNvPr id="311" name="フローチャート : 判断 310"/>
        <xdr:cNvSpPr/>
      </xdr:nvSpPr>
      <xdr:spPr>
        <a:xfrm>
          <a:off x="6921500" y="5847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135834</xdr:rowOff>
    </xdr:from>
    <xdr:ext cx="469744" cy="259045"/>
    <xdr:sp macro="" textlink="">
      <xdr:nvSpPr>
        <xdr:cNvPr id="312" name="テキスト ボックス 311"/>
        <xdr:cNvSpPr txBox="1"/>
      </xdr:nvSpPr>
      <xdr:spPr>
        <a:xfrm>
          <a:off x="6737427" y="562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123516</xdr:rowOff>
    </xdr:from>
    <xdr:to>
      <xdr:col>15</xdr:col>
      <xdr:colOff>231775</xdr:colOff>
      <xdr:row>38</xdr:row>
      <xdr:rowOff>53666</xdr:rowOff>
    </xdr:to>
    <xdr:sp macro="" textlink="">
      <xdr:nvSpPr>
        <xdr:cNvPr id="318" name="円/楕円 317"/>
        <xdr:cNvSpPr/>
      </xdr:nvSpPr>
      <xdr:spPr>
        <a:xfrm>
          <a:off x="10426700" y="646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146393</xdr:rowOff>
    </xdr:from>
    <xdr:ext cx="378565" cy="259045"/>
    <xdr:sp macro="" textlink="">
      <xdr:nvSpPr>
        <xdr:cNvPr id="319" name="労働費該当値テキスト"/>
        <xdr:cNvSpPr txBox="1"/>
      </xdr:nvSpPr>
      <xdr:spPr>
        <a:xfrm>
          <a:off x="10528300" y="6318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157154</xdr:rowOff>
    </xdr:from>
    <xdr:to>
      <xdr:col>14</xdr:col>
      <xdr:colOff>79375</xdr:colOff>
      <xdr:row>38</xdr:row>
      <xdr:rowOff>87303</xdr:rowOff>
    </xdr:to>
    <xdr:sp macro="" textlink="">
      <xdr:nvSpPr>
        <xdr:cNvPr id="320" name="円/楕円 319"/>
        <xdr:cNvSpPr/>
      </xdr:nvSpPr>
      <xdr:spPr>
        <a:xfrm>
          <a:off x="9588500" y="65008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103831</xdr:rowOff>
    </xdr:from>
    <xdr:ext cx="378565" cy="259045"/>
    <xdr:sp macro="" textlink="">
      <xdr:nvSpPr>
        <xdr:cNvPr id="321" name="テキスト ボックス 320"/>
        <xdr:cNvSpPr txBox="1"/>
      </xdr:nvSpPr>
      <xdr:spPr>
        <a:xfrm>
          <a:off x="9450017" y="6276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77143</xdr:rowOff>
    </xdr:from>
    <xdr:to>
      <xdr:col>12</xdr:col>
      <xdr:colOff>561975</xdr:colOff>
      <xdr:row>38</xdr:row>
      <xdr:rowOff>7293</xdr:rowOff>
    </xdr:to>
    <xdr:sp macro="" textlink="">
      <xdr:nvSpPr>
        <xdr:cNvPr id="322" name="円/楕円 321"/>
        <xdr:cNvSpPr/>
      </xdr:nvSpPr>
      <xdr:spPr>
        <a:xfrm>
          <a:off x="8699500" y="64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169870</xdr:rowOff>
    </xdr:from>
    <xdr:ext cx="378565" cy="259045"/>
    <xdr:sp macro="" textlink="">
      <xdr:nvSpPr>
        <xdr:cNvPr id="323" name="テキスト ボックス 322"/>
        <xdr:cNvSpPr txBox="1"/>
      </xdr:nvSpPr>
      <xdr:spPr>
        <a:xfrm>
          <a:off x="8561017" y="6513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116985</xdr:rowOff>
    </xdr:from>
    <xdr:to>
      <xdr:col>11</xdr:col>
      <xdr:colOff>358775</xdr:colOff>
      <xdr:row>38</xdr:row>
      <xdr:rowOff>47135</xdr:rowOff>
    </xdr:to>
    <xdr:sp macro="" textlink="">
      <xdr:nvSpPr>
        <xdr:cNvPr id="324" name="円/楕円 323"/>
        <xdr:cNvSpPr/>
      </xdr:nvSpPr>
      <xdr:spPr>
        <a:xfrm>
          <a:off x="7810500" y="64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38262</xdr:rowOff>
    </xdr:from>
    <xdr:ext cx="378565" cy="259045"/>
    <xdr:sp macro="" textlink="">
      <xdr:nvSpPr>
        <xdr:cNvPr id="325" name="テキスト ボックス 324"/>
        <xdr:cNvSpPr txBox="1"/>
      </xdr:nvSpPr>
      <xdr:spPr>
        <a:xfrm>
          <a:off x="7672017" y="6553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110454</xdr:rowOff>
    </xdr:from>
    <xdr:to>
      <xdr:col>10</xdr:col>
      <xdr:colOff>155575</xdr:colOff>
      <xdr:row>38</xdr:row>
      <xdr:rowOff>40604</xdr:rowOff>
    </xdr:to>
    <xdr:sp macro="" textlink="">
      <xdr:nvSpPr>
        <xdr:cNvPr id="326" name="円/楕円 325"/>
        <xdr:cNvSpPr/>
      </xdr:nvSpPr>
      <xdr:spPr>
        <a:xfrm>
          <a:off x="6921500" y="6454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31731</xdr:rowOff>
    </xdr:from>
    <xdr:ext cx="378565" cy="259045"/>
    <xdr:sp macro="" textlink="">
      <xdr:nvSpPr>
        <xdr:cNvPr id="327" name="テキスト ボックス 326"/>
        <xdr:cNvSpPr txBox="1"/>
      </xdr:nvSpPr>
      <xdr:spPr>
        <a:xfrm>
          <a:off x="6783017" y="6546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8" name="直線コネクタ 33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9" name="テキスト ボックス 33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40" name="直線コネクタ 33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41" name="テキスト ボックス 340"/>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2" name="直線コネクタ 34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3" name="テキスト ボックス 34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4" name="直線コネクタ 34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5" name="テキスト ボックス 344"/>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6" name="直線コネクタ 34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7" name="テキスト ボックス 34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51" name="直線コネクタ 350"/>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2" name="農林水産業費最小値テキスト"/>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3" name="直線コネクタ 352"/>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4" name="農林水産業費最大値テキスト"/>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5" name="直線コネクタ 354"/>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30670</xdr:rowOff>
    </xdr:from>
    <xdr:to>
      <xdr:col>15</xdr:col>
      <xdr:colOff>180975</xdr:colOff>
      <xdr:row>59</xdr:row>
      <xdr:rowOff>30709</xdr:rowOff>
    </xdr:to>
    <xdr:cxnSp macro="">
      <xdr:nvCxnSpPr>
        <xdr:cNvPr id="356" name="直線コネクタ 355"/>
        <xdr:cNvCxnSpPr/>
      </xdr:nvCxnSpPr>
      <xdr:spPr>
        <a:xfrm flipV="1">
          <a:off x="9639300" y="10146220"/>
          <a:ext cx="8382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7" name="農林水産業費平均値テキスト"/>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8" name="フローチャート : 判断 357"/>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28981</xdr:rowOff>
    </xdr:from>
    <xdr:to>
      <xdr:col>14</xdr:col>
      <xdr:colOff>28575</xdr:colOff>
      <xdr:row>59</xdr:row>
      <xdr:rowOff>30709</xdr:rowOff>
    </xdr:to>
    <xdr:cxnSp macro="">
      <xdr:nvCxnSpPr>
        <xdr:cNvPr id="359" name="直線コネクタ 358"/>
        <xdr:cNvCxnSpPr/>
      </xdr:nvCxnSpPr>
      <xdr:spPr>
        <a:xfrm>
          <a:off x="8750300" y="10144531"/>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60" name="フローチャート : 判断 359"/>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61" name="テキスト ボックス 360"/>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28981</xdr:rowOff>
    </xdr:from>
    <xdr:to>
      <xdr:col>12</xdr:col>
      <xdr:colOff>511175</xdr:colOff>
      <xdr:row>59</xdr:row>
      <xdr:rowOff>31521</xdr:rowOff>
    </xdr:to>
    <xdr:cxnSp macro="">
      <xdr:nvCxnSpPr>
        <xdr:cNvPr id="362" name="直線コネクタ 361"/>
        <xdr:cNvCxnSpPr/>
      </xdr:nvCxnSpPr>
      <xdr:spPr>
        <a:xfrm flipV="1">
          <a:off x="7861300" y="10144531"/>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3" name="フローチャート : 判断 362"/>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4" name="テキスト ボックス 363"/>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30023</xdr:rowOff>
    </xdr:from>
    <xdr:to>
      <xdr:col>11</xdr:col>
      <xdr:colOff>307975</xdr:colOff>
      <xdr:row>59</xdr:row>
      <xdr:rowOff>31521</xdr:rowOff>
    </xdr:to>
    <xdr:cxnSp macro="">
      <xdr:nvCxnSpPr>
        <xdr:cNvPr id="365" name="直線コネクタ 364"/>
        <xdr:cNvCxnSpPr/>
      </xdr:nvCxnSpPr>
      <xdr:spPr>
        <a:xfrm>
          <a:off x="6972300" y="10145573"/>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6" name="フローチャート : 判断 365"/>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7" name="テキスト ボックス 366"/>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8" name="フローチャート : 判断 367"/>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9" name="テキスト ボックス 368"/>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151320</xdr:rowOff>
    </xdr:from>
    <xdr:to>
      <xdr:col>15</xdr:col>
      <xdr:colOff>231775</xdr:colOff>
      <xdr:row>59</xdr:row>
      <xdr:rowOff>81470</xdr:rowOff>
    </xdr:to>
    <xdr:sp macro="" textlink="">
      <xdr:nvSpPr>
        <xdr:cNvPr id="375" name="円/楕円 374"/>
        <xdr:cNvSpPr/>
      </xdr:nvSpPr>
      <xdr:spPr>
        <a:xfrm>
          <a:off x="10426700" y="100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66247</xdr:rowOff>
    </xdr:from>
    <xdr:ext cx="469744" cy="259045"/>
    <xdr:sp macro="" textlink="">
      <xdr:nvSpPr>
        <xdr:cNvPr id="376" name="農林水産業費該当値テキスト"/>
        <xdr:cNvSpPr txBox="1"/>
      </xdr:nvSpPr>
      <xdr:spPr>
        <a:xfrm>
          <a:off x="10528300" y="1001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151359</xdr:rowOff>
    </xdr:from>
    <xdr:to>
      <xdr:col>14</xdr:col>
      <xdr:colOff>79375</xdr:colOff>
      <xdr:row>59</xdr:row>
      <xdr:rowOff>81509</xdr:rowOff>
    </xdr:to>
    <xdr:sp macro="" textlink="">
      <xdr:nvSpPr>
        <xdr:cNvPr id="377" name="円/楕円 376"/>
        <xdr:cNvSpPr/>
      </xdr:nvSpPr>
      <xdr:spPr>
        <a:xfrm>
          <a:off x="9588500" y="100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72636</xdr:rowOff>
    </xdr:from>
    <xdr:ext cx="469744" cy="259045"/>
    <xdr:sp macro="" textlink="">
      <xdr:nvSpPr>
        <xdr:cNvPr id="378" name="テキスト ボックス 377"/>
        <xdr:cNvSpPr txBox="1"/>
      </xdr:nvSpPr>
      <xdr:spPr>
        <a:xfrm>
          <a:off x="9404427" y="1018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149631</xdr:rowOff>
    </xdr:from>
    <xdr:to>
      <xdr:col>12</xdr:col>
      <xdr:colOff>561975</xdr:colOff>
      <xdr:row>59</xdr:row>
      <xdr:rowOff>79781</xdr:rowOff>
    </xdr:to>
    <xdr:sp macro="" textlink="">
      <xdr:nvSpPr>
        <xdr:cNvPr id="379" name="円/楕円 378"/>
        <xdr:cNvSpPr/>
      </xdr:nvSpPr>
      <xdr:spPr>
        <a:xfrm>
          <a:off x="8699500" y="1009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70908</xdr:rowOff>
    </xdr:from>
    <xdr:ext cx="469744" cy="259045"/>
    <xdr:sp macro="" textlink="">
      <xdr:nvSpPr>
        <xdr:cNvPr id="380" name="テキスト ボックス 379"/>
        <xdr:cNvSpPr txBox="1"/>
      </xdr:nvSpPr>
      <xdr:spPr>
        <a:xfrm>
          <a:off x="8515427" y="1018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152171</xdr:rowOff>
    </xdr:from>
    <xdr:to>
      <xdr:col>11</xdr:col>
      <xdr:colOff>358775</xdr:colOff>
      <xdr:row>59</xdr:row>
      <xdr:rowOff>82321</xdr:rowOff>
    </xdr:to>
    <xdr:sp macro="" textlink="">
      <xdr:nvSpPr>
        <xdr:cNvPr id="381" name="円/楕円 380"/>
        <xdr:cNvSpPr/>
      </xdr:nvSpPr>
      <xdr:spPr>
        <a:xfrm>
          <a:off x="7810500" y="100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73448</xdr:rowOff>
    </xdr:from>
    <xdr:ext cx="469744" cy="259045"/>
    <xdr:sp macro="" textlink="">
      <xdr:nvSpPr>
        <xdr:cNvPr id="382" name="テキスト ボックス 381"/>
        <xdr:cNvSpPr txBox="1"/>
      </xdr:nvSpPr>
      <xdr:spPr>
        <a:xfrm>
          <a:off x="7626427" y="1018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150673</xdr:rowOff>
    </xdr:from>
    <xdr:to>
      <xdr:col>10</xdr:col>
      <xdr:colOff>155575</xdr:colOff>
      <xdr:row>59</xdr:row>
      <xdr:rowOff>80823</xdr:rowOff>
    </xdr:to>
    <xdr:sp macro="" textlink="">
      <xdr:nvSpPr>
        <xdr:cNvPr id="383" name="円/楕円 382"/>
        <xdr:cNvSpPr/>
      </xdr:nvSpPr>
      <xdr:spPr>
        <a:xfrm>
          <a:off x="6921500" y="10094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71950</xdr:rowOff>
    </xdr:from>
    <xdr:ext cx="469744" cy="259045"/>
    <xdr:sp macro="" textlink="">
      <xdr:nvSpPr>
        <xdr:cNvPr id="384" name="テキスト ボックス 383"/>
        <xdr:cNvSpPr txBox="1"/>
      </xdr:nvSpPr>
      <xdr:spPr>
        <a:xfrm>
          <a:off x="6737427" y="10187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6" name="直線コネクタ 405"/>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7" name="商工費最小値テキスト"/>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8" name="直線コネクタ 407"/>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9" name="商工費最大値テキスト"/>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10" name="直線コネクタ 409"/>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74115</xdr:rowOff>
    </xdr:from>
    <xdr:to>
      <xdr:col>15</xdr:col>
      <xdr:colOff>180975</xdr:colOff>
      <xdr:row>78</xdr:row>
      <xdr:rowOff>108200</xdr:rowOff>
    </xdr:to>
    <xdr:cxnSp macro="">
      <xdr:nvCxnSpPr>
        <xdr:cNvPr id="411" name="直線コネクタ 410"/>
        <xdr:cNvCxnSpPr/>
      </xdr:nvCxnSpPr>
      <xdr:spPr>
        <a:xfrm>
          <a:off x="9639300" y="13447215"/>
          <a:ext cx="838200" cy="3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2" name="商工費平均値テキスト"/>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3" name="フローチャート : 判断 412"/>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74115</xdr:rowOff>
    </xdr:from>
    <xdr:to>
      <xdr:col>14</xdr:col>
      <xdr:colOff>28575</xdr:colOff>
      <xdr:row>78</xdr:row>
      <xdr:rowOff>115125</xdr:rowOff>
    </xdr:to>
    <xdr:cxnSp macro="">
      <xdr:nvCxnSpPr>
        <xdr:cNvPr id="414" name="直線コネクタ 413"/>
        <xdr:cNvCxnSpPr/>
      </xdr:nvCxnSpPr>
      <xdr:spPr>
        <a:xfrm flipV="1">
          <a:off x="8750300" y="13447215"/>
          <a:ext cx="8890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5" name="フローチャート : 判断 414"/>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6" name="テキスト ボックス 415"/>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110279</xdr:rowOff>
    </xdr:from>
    <xdr:to>
      <xdr:col>12</xdr:col>
      <xdr:colOff>511175</xdr:colOff>
      <xdr:row>78</xdr:row>
      <xdr:rowOff>115125</xdr:rowOff>
    </xdr:to>
    <xdr:cxnSp macro="">
      <xdr:nvCxnSpPr>
        <xdr:cNvPr id="417" name="直線コネクタ 416"/>
        <xdr:cNvCxnSpPr/>
      </xdr:nvCxnSpPr>
      <xdr:spPr>
        <a:xfrm>
          <a:off x="7861300" y="13483379"/>
          <a:ext cx="889000" cy="4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8" name="フローチャート : 判断 417"/>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9" name="テキスト ボックス 418"/>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110279</xdr:rowOff>
    </xdr:from>
    <xdr:to>
      <xdr:col>11</xdr:col>
      <xdr:colOff>307975</xdr:colOff>
      <xdr:row>78</xdr:row>
      <xdr:rowOff>120726</xdr:rowOff>
    </xdr:to>
    <xdr:cxnSp macro="">
      <xdr:nvCxnSpPr>
        <xdr:cNvPr id="420" name="直線コネクタ 419"/>
        <xdr:cNvCxnSpPr/>
      </xdr:nvCxnSpPr>
      <xdr:spPr>
        <a:xfrm flipV="1">
          <a:off x="6972300" y="13483379"/>
          <a:ext cx="889000" cy="1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21" name="フローチャート : 判断 420"/>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2" name="テキスト ボックス 421"/>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3" name="フローチャート : 判断 422"/>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4" name="テキスト ボックス 423"/>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57400</xdr:rowOff>
    </xdr:from>
    <xdr:to>
      <xdr:col>15</xdr:col>
      <xdr:colOff>231775</xdr:colOff>
      <xdr:row>78</xdr:row>
      <xdr:rowOff>159000</xdr:rowOff>
    </xdr:to>
    <xdr:sp macro="" textlink="">
      <xdr:nvSpPr>
        <xdr:cNvPr id="430" name="円/楕円 429"/>
        <xdr:cNvSpPr/>
      </xdr:nvSpPr>
      <xdr:spPr>
        <a:xfrm>
          <a:off x="10426700" y="134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143777</xdr:rowOff>
    </xdr:from>
    <xdr:ext cx="469744" cy="259045"/>
    <xdr:sp macro="" textlink="">
      <xdr:nvSpPr>
        <xdr:cNvPr id="431" name="商工費該当値テキスト"/>
        <xdr:cNvSpPr txBox="1"/>
      </xdr:nvSpPr>
      <xdr:spPr>
        <a:xfrm>
          <a:off x="10528300" y="1334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23315</xdr:rowOff>
    </xdr:from>
    <xdr:to>
      <xdr:col>14</xdr:col>
      <xdr:colOff>79375</xdr:colOff>
      <xdr:row>78</xdr:row>
      <xdr:rowOff>124915</xdr:rowOff>
    </xdr:to>
    <xdr:sp macro="" textlink="">
      <xdr:nvSpPr>
        <xdr:cNvPr id="432" name="円/楕円 431"/>
        <xdr:cNvSpPr/>
      </xdr:nvSpPr>
      <xdr:spPr>
        <a:xfrm>
          <a:off x="9588500" y="1339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116042</xdr:rowOff>
    </xdr:from>
    <xdr:ext cx="469744" cy="259045"/>
    <xdr:sp macro="" textlink="">
      <xdr:nvSpPr>
        <xdr:cNvPr id="433" name="テキスト ボックス 432"/>
        <xdr:cNvSpPr txBox="1"/>
      </xdr:nvSpPr>
      <xdr:spPr>
        <a:xfrm>
          <a:off x="9404427" y="1348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64325</xdr:rowOff>
    </xdr:from>
    <xdr:to>
      <xdr:col>12</xdr:col>
      <xdr:colOff>561975</xdr:colOff>
      <xdr:row>78</xdr:row>
      <xdr:rowOff>165925</xdr:rowOff>
    </xdr:to>
    <xdr:sp macro="" textlink="">
      <xdr:nvSpPr>
        <xdr:cNvPr id="434" name="円/楕円 433"/>
        <xdr:cNvSpPr/>
      </xdr:nvSpPr>
      <xdr:spPr>
        <a:xfrm>
          <a:off x="8699500" y="1343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157052</xdr:rowOff>
    </xdr:from>
    <xdr:ext cx="469744" cy="259045"/>
    <xdr:sp macro="" textlink="">
      <xdr:nvSpPr>
        <xdr:cNvPr id="435" name="テキスト ボックス 434"/>
        <xdr:cNvSpPr txBox="1"/>
      </xdr:nvSpPr>
      <xdr:spPr>
        <a:xfrm>
          <a:off x="8515427" y="13530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59479</xdr:rowOff>
    </xdr:from>
    <xdr:to>
      <xdr:col>11</xdr:col>
      <xdr:colOff>358775</xdr:colOff>
      <xdr:row>78</xdr:row>
      <xdr:rowOff>161079</xdr:rowOff>
    </xdr:to>
    <xdr:sp macro="" textlink="">
      <xdr:nvSpPr>
        <xdr:cNvPr id="436" name="円/楕円 435"/>
        <xdr:cNvSpPr/>
      </xdr:nvSpPr>
      <xdr:spPr>
        <a:xfrm>
          <a:off x="7810500" y="134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152206</xdr:rowOff>
    </xdr:from>
    <xdr:ext cx="469744" cy="259045"/>
    <xdr:sp macro="" textlink="">
      <xdr:nvSpPr>
        <xdr:cNvPr id="437" name="テキスト ボックス 436"/>
        <xdr:cNvSpPr txBox="1"/>
      </xdr:nvSpPr>
      <xdr:spPr>
        <a:xfrm>
          <a:off x="7626427" y="1352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69926</xdr:rowOff>
    </xdr:from>
    <xdr:to>
      <xdr:col>10</xdr:col>
      <xdr:colOff>155575</xdr:colOff>
      <xdr:row>79</xdr:row>
      <xdr:rowOff>76</xdr:rowOff>
    </xdr:to>
    <xdr:sp macro="" textlink="">
      <xdr:nvSpPr>
        <xdr:cNvPr id="438" name="円/楕円 437"/>
        <xdr:cNvSpPr/>
      </xdr:nvSpPr>
      <xdr:spPr>
        <a:xfrm>
          <a:off x="6921500" y="1344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78</xdr:row>
      <xdr:rowOff>162653</xdr:rowOff>
    </xdr:from>
    <xdr:ext cx="378565" cy="259045"/>
    <xdr:sp macro="" textlink="">
      <xdr:nvSpPr>
        <xdr:cNvPr id="439" name="テキスト ボックス 438"/>
        <xdr:cNvSpPr txBox="1"/>
      </xdr:nvSpPr>
      <xdr:spPr>
        <a:xfrm>
          <a:off x="6783017" y="13535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43,902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3" name="直線コネクタ 462"/>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4" name="土木費最小値テキスト"/>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5" name="直線コネクタ 464"/>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6" name="土木費最大値テキスト"/>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7" name="直線コネクタ 466"/>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140492</xdr:rowOff>
    </xdr:from>
    <xdr:to>
      <xdr:col>15</xdr:col>
      <xdr:colOff>180975</xdr:colOff>
      <xdr:row>97</xdr:row>
      <xdr:rowOff>147374</xdr:rowOff>
    </xdr:to>
    <xdr:cxnSp macro="">
      <xdr:nvCxnSpPr>
        <xdr:cNvPr id="468" name="直線コネクタ 467"/>
        <xdr:cNvCxnSpPr/>
      </xdr:nvCxnSpPr>
      <xdr:spPr>
        <a:xfrm flipV="1">
          <a:off x="9639300" y="16771142"/>
          <a:ext cx="838200" cy="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112668</xdr:rowOff>
    </xdr:from>
    <xdr:ext cx="534377" cy="259045"/>
    <xdr:sp macro="" textlink="">
      <xdr:nvSpPr>
        <xdr:cNvPr id="469" name="土木費平均値テキスト"/>
        <xdr:cNvSpPr txBox="1"/>
      </xdr:nvSpPr>
      <xdr:spPr>
        <a:xfrm>
          <a:off x="10528300" y="16400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70" name="フローチャート : 判断 469"/>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145735</xdr:rowOff>
    </xdr:from>
    <xdr:to>
      <xdr:col>14</xdr:col>
      <xdr:colOff>28575</xdr:colOff>
      <xdr:row>97</xdr:row>
      <xdr:rowOff>147374</xdr:rowOff>
    </xdr:to>
    <xdr:cxnSp macro="">
      <xdr:nvCxnSpPr>
        <xdr:cNvPr id="471" name="直線コネクタ 470"/>
        <xdr:cNvCxnSpPr/>
      </xdr:nvCxnSpPr>
      <xdr:spPr>
        <a:xfrm>
          <a:off x="8750300" y="16776385"/>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2" name="フローチャート : 判断 471"/>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3" name="テキスト ボックス 472"/>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139564</xdr:rowOff>
    </xdr:from>
    <xdr:to>
      <xdr:col>12</xdr:col>
      <xdr:colOff>511175</xdr:colOff>
      <xdr:row>97</xdr:row>
      <xdr:rowOff>145735</xdr:rowOff>
    </xdr:to>
    <xdr:cxnSp macro="">
      <xdr:nvCxnSpPr>
        <xdr:cNvPr id="474" name="直線コネクタ 473"/>
        <xdr:cNvCxnSpPr/>
      </xdr:nvCxnSpPr>
      <xdr:spPr>
        <a:xfrm>
          <a:off x="7861300" y="16770214"/>
          <a:ext cx="889000" cy="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5" name="フローチャート : 判断 474"/>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6" name="テキスト ボックス 475"/>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138351</xdr:rowOff>
    </xdr:from>
    <xdr:to>
      <xdr:col>11</xdr:col>
      <xdr:colOff>307975</xdr:colOff>
      <xdr:row>97</xdr:row>
      <xdr:rowOff>139564</xdr:rowOff>
    </xdr:to>
    <xdr:cxnSp macro="">
      <xdr:nvCxnSpPr>
        <xdr:cNvPr id="477" name="直線コネクタ 476"/>
        <xdr:cNvCxnSpPr/>
      </xdr:nvCxnSpPr>
      <xdr:spPr>
        <a:xfrm>
          <a:off x="6972300" y="16769001"/>
          <a:ext cx="889000" cy="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8" name="フローチャート : 判断 477"/>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9" name="テキスト ボックス 478"/>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80" name="フローチャート : 判断 479"/>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81" name="テキスト ボックス 480"/>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89692</xdr:rowOff>
    </xdr:from>
    <xdr:to>
      <xdr:col>15</xdr:col>
      <xdr:colOff>231775</xdr:colOff>
      <xdr:row>98</xdr:row>
      <xdr:rowOff>19842</xdr:rowOff>
    </xdr:to>
    <xdr:sp macro="" textlink="">
      <xdr:nvSpPr>
        <xdr:cNvPr id="487" name="円/楕円 486"/>
        <xdr:cNvSpPr/>
      </xdr:nvSpPr>
      <xdr:spPr>
        <a:xfrm>
          <a:off x="10426700" y="1672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68119</xdr:rowOff>
    </xdr:from>
    <xdr:ext cx="534377" cy="259045"/>
    <xdr:sp macro="" textlink="">
      <xdr:nvSpPr>
        <xdr:cNvPr id="488" name="土木費該当値テキスト"/>
        <xdr:cNvSpPr txBox="1"/>
      </xdr:nvSpPr>
      <xdr:spPr>
        <a:xfrm>
          <a:off x="10528300" y="1669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32,396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96574</xdr:rowOff>
    </xdr:from>
    <xdr:to>
      <xdr:col>14</xdr:col>
      <xdr:colOff>79375</xdr:colOff>
      <xdr:row>98</xdr:row>
      <xdr:rowOff>26724</xdr:rowOff>
    </xdr:to>
    <xdr:sp macro="" textlink="">
      <xdr:nvSpPr>
        <xdr:cNvPr id="489" name="円/楕円 488"/>
        <xdr:cNvSpPr/>
      </xdr:nvSpPr>
      <xdr:spPr>
        <a:xfrm>
          <a:off x="9588500" y="1672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17851</xdr:rowOff>
    </xdr:from>
    <xdr:ext cx="534377" cy="259045"/>
    <xdr:sp macro="" textlink="">
      <xdr:nvSpPr>
        <xdr:cNvPr id="490" name="テキスト ボックス 489"/>
        <xdr:cNvSpPr txBox="1"/>
      </xdr:nvSpPr>
      <xdr:spPr>
        <a:xfrm>
          <a:off x="9372111" y="1681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31,493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94935</xdr:rowOff>
    </xdr:from>
    <xdr:to>
      <xdr:col>12</xdr:col>
      <xdr:colOff>561975</xdr:colOff>
      <xdr:row>98</xdr:row>
      <xdr:rowOff>25085</xdr:rowOff>
    </xdr:to>
    <xdr:sp macro="" textlink="">
      <xdr:nvSpPr>
        <xdr:cNvPr id="491" name="円/楕円 490"/>
        <xdr:cNvSpPr/>
      </xdr:nvSpPr>
      <xdr:spPr>
        <a:xfrm>
          <a:off x="8699500" y="1672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16212</xdr:rowOff>
    </xdr:from>
    <xdr:ext cx="534377" cy="259045"/>
    <xdr:sp macro="" textlink="">
      <xdr:nvSpPr>
        <xdr:cNvPr id="492" name="テキスト ボックス 491"/>
        <xdr:cNvSpPr txBox="1"/>
      </xdr:nvSpPr>
      <xdr:spPr>
        <a:xfrm>
          <a:off x="8483111" y="1681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31,708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88764</xdr:rowOff>
    </xdr:from>
    <xdr:to>
      <xdr:col>11</xdr:col>
      <xdr:colOff>358775</xdr:colOff>
      <xdr:row>98</xdr:row>
      <xdr:rowOff>18914</xdr:rowOff>
    </xdr:to>
    <xdr:sp macro="" textlink="">
      <xdr:nvSpPr>
        <xdr:cNvPr id="493" name="円/楕円 492"/>
        <xdr:cNvSpPr/>
      </xdr:nvSpPr>
      <xdr:spPr>
        <a:xfrm>
          <a:off x="7810500" y="167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10041</xdr:rowOff>
    </xdr:from>
    <xdr:ext cx="534377" cy="259045"/>
    <xdr:sp macro="" textlink="">
      <xdr:nvSpPr>
        <xdr:cNvPr id="494" name="テキスト ボックス 493"/>
        <xdr:cNvSpPr txBox="1"/>
      </xdr:nvSpPr>
      <xdr:spPr>
        <a:xfrm>
          <a:off x="7594111" y="1681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87551</xdr:rowOff>
    </xdr:from>
    <xdr:to>
      <xdr:col>10</xdr:col>
      <xdr:colOff>155575</xdr:colOff>
      <xdr:row>98</xdr:row>
      <xdr:rowOff>17701</xdr:rowOff>
    </xdr:to>
    <xdr:sp macro="" textlink="">
      <xdr:nvSpPr>
        <xdr:cNvPr id="495" name="円/楕円 494"/>
        <xdr:cNvSpPr/>
      </xdr:nvSpPr>
      <xdr:spPr>
        <a:xfrm>
          <a:off x="6921500" y="167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8828</xdr:rowOff>
    </xdr:from>
    <xdr:ext cx="534377" cy="259045"/>
    <xdr:sp macro="" textlink="">
      <xdr:nvSpPr>
        <xdr:cNvPr id="496" name="テキスト ボックス 495"/>
        <xdr:cNvSpPr txBox="1"/>
      </xdr:nvSpPr>
      <xdr:spPr>
        <a:xfrm>
          <a:off x="6705111" y="1681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20" name="直線コネクタ 519"/>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21" name="消防費最小値テキスト"/>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2" name="直線コネクタ 521"/>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3" name="消防費最大値テキスト"/>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4" name="直線コネクタ 523"/>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45460</xdr:rowOff>
    </xdr:from>
    <xdr:to>
      <xdr:col>23</xdr:col>
      <xdr:colOff>517525</xdr:colOff>
      <xdr:row>37</xdr:row>
      <xdr:rowOff>61233</xdr:rowOff>
    </xdr:to>
    <xdr:cxnSp macro="">
      <xdr:nvCxnSpPr>
        <xdr:cNvPr id="525" name="直線コネクタ 524"/>
        <xdr:cNvCxnSpPr/>
      </xdr:nvCxnSpPr>
      <xdr:spPr>
        <a:xfrm flipV="1">
          <a:off x="15481300" y="6389110"/>
          <a:ext cx="838200" cy="1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6" name="消防費平均値テキスト"/>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7" name="フローチャート : 判断 526"/>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86855</xdr:rowOff>
    </xdr:from>
    <xdr:to>
      <xdr:col>22</xdr:col>
      <xdr:colOff>365125</xdr:colOff>
      <xdr:row>37</xdr:row>
      <xdr:rowOff>61233</xdr:rowOff>
    </xdr:to>
    <xdr:cxnSp macro="">
      <xdr:nvCxnSpPr>
        <xdr:cNvPr id="528" name="直線コネクタ 527"/>
        <xdr:cNvCxnSpPr/>
      </xdr:nvCxnSpPr>
      <xdr:spPr>
        <a:xfrm>
          <a:off x="14592300" y="6259055"/>
          <a:ext cx="889000" cy="145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9" name="フローチャート : 判断 528"/>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30" name="テキスト ボックス 529"/>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86855</xdr:rowOff>
    </xdr:from>
    <xdr:to>
      <xdr:col>21</xdr:col>
      <xdr:colOff>161925</xdr:colOff>
      <xdr:row>37</xdr:row>
      <xdr:rowOff>94590</xdr:rowOff>
    </xdr:to>
    <xdr:cxnSp macro="">
      <xdr:nvCxnSpPr>
        <xdr:cNvPr id="531" name="直線コネクタ 530"/>
        <xdr:cNvCxnSpPr/>
      </xdr:nvCxnSpPr>
      <xdr:spPr>
        <a:xfrm flipV="1">
          <a:off x="13703300" y="6259055"/>
          <a:ext cx="889000" cy="17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2" name="フローチャート : 判断 531"/>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147585</xdr:rowOff>
    </xdr:from>
    <xdr:ext cx="534377" cy="259045"/>
    <xdr:sp macro="" textlink="">
      <xdr:nvSpPr>
        <xdr:cNvPr id="533" name="テキスト ボックス 532"/>
        <xdr:cNvSpPr txBox="1"/>
      </xdr:nvSpPr>
      <xdr:spPr>
        <a:xfrm>
          <a:off x="14325111" y="6319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87179</xdr:rowOff>
    </xdr:from>
    <xdr:to>
      <xdr:col>19</xdr:col>
      <xdr:colOff>644525</xdr:colOff>
      <xdr:row>37</xdr:row>
      <xdr:rowOff>94590</xdr:rowOff>
    </xdr:to>
    <xdr:cxnSp macro="">
      <xdr:nvCxnSpPr>
        <xdr:cNvPr id="534" name="直線コネクタ 533"/>
        <xdr:cNvCxnSpPr/>
      </xdr:nvCxnSpPr>
      <xdr:spPr>
        <a:xfrm>
          <a:off x="12814300" y="6430829"/>
          <a:ext cx="889000" cy="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5" name="フローチャート : 判断 534"/>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6" name="テキスト ボックス 535"/>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7" name="フローチャート : 判断 536"/>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8" name="テキスト ボックス 537"/>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166110</xdr:rowOff>
    </xdr:from>
    <xdr:to>
      <xdr:col>23</xdr:col>
      <xdr:colOff>568325</xdr:colOff>
      <xdr:row>37</xdr:row>
      <xdr:rowOff>96260</xdr:rowOff>
    </xdr:to>
    <xdr:sp macro="" textlink="">
      <xdr:nvSpPr>
        <xdr:cNvPr id="544" name="円/楕円 543"/>
        <xdr:cNvSpPr/>
      </xdr:nvSpPr>
      <xdr:spPr>
        <a:xfrm>
          <a:off x="16268700" y="633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144537</xdr:rowOff>
    </xdr:from>
    <xdr:ext cx="534377" cy="259045"/>
    <xdr:sp macro="" textlink="">
      <xdr:nvSpPr>
        <xdr:cNvPr id="545" name="消防費該当値テキスト"/>
        <xdr:cNvSpPr txBox="1"/>
      </xdr:nvSpPr>
      <xdr:spPr>
        <a:xfrm>
          <a:off x="16370300" y="63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17,947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10433</xdr:rowOff>
    </xdr:from>
    <xdr:to>
      <xdr:col>22</xdr:col>
      <xdr:colOff>415925</xdr:colOff>
      <xdr:row>37</xdr:row>
      <xdr:rowOff>112033</xdr:rowOff>
    </xdr:to>
    <xdr:sp macro="" textlink="">
      <xdr:nvSpPr>
        <xdr:cNvPr id="546" name="円/楕円 545"/>
        <xdr:cNvSpPr/>
      </xdr:nvSpPr>
      <xdr:spPr>
        <a:xfrm>
          <a:off x="15430500" y="635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103160</xdr:rowOff>
    </xdr:from>
    <xdr:ext cx="534377" cy="259045"/>
    <xdr:sp macro="" textlink="">
      <xdr:nvSpPr>
        <xdr:cNvPr id="547" name="テキスト ボックス 546"/>
        <xdr:cNvSpPr txBox="1"/>
      </xdr:nvSpPr>
      <xdr:spPr>
        <a:xfrm>
          <a:off x="15214111" y="6446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17,119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36055</xdr:rowOff>
    </xdr:from>
    <xdr:to>
      <xdr:col>21</xdr:col>
      <xdr:colOff>212725</xdr:colOff>
      <xdr:row>36</xdr:row>
      <xdr:rowOff>137655</xdr:rowOff>
    </xdr:to>
    <xdr:sp macro="" textlink="">
      <xdr:nvSpPr>
        <xdr:cNvPr id="548" name="円/楕円 547"/>
        <xdr:cNvSpPr/>
      </xdr:nvSpPr>
      <xdr:spPr>
        <a:xfrm>
          <a:off x="14541500" y="620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154182</xdr:rowOff>
    </xdr:from>
    <xdr:ext cx="534377" cy="259045"/>
    <xdr:sp macro="" textlink="">
      <xdr:nvSpPr>
        <xdr:cNvPr id="549" name="テキスト ボックス 548"/>
        <xdr:cNvSpPr txBox="1"/>
      </xdr:nvSpPr>
      <xdr:spPr>
        <a:xfrm>
          <a:off x="14325111" y="598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24,774</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43790</xdr:rowOff>
    </xdr:from>
    <xdr:to>
      <xdr:col>20</xdr:col>
      <xdr:colOff>9525</xdr:colOff>
      <xdr:row>37</xdr:row>
      <xdr:rowOff>145390</xdr:rowOff>
    </xdr:to>
    <xdr:sp macro="" textlink="">
      <xdr:nvSpPr>
        <xdr:cNvPr id="550" name="円/楕円 549"/>
        <xdr:cNvSpPr/>
      </xdr:nvSpPr>
      <xdr:spPr>
        <a:xfrm>
          <a:off x="13652500" y="63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136517</xdr:rowOff>
    </xdr:from>
    <xdr:ext cx="534377" cy="259045"/>
    <xdr:sp macro="" textlink="">
      <xdr:nvSpPr>
        <xdr:cNvPr id="551" name="テキスト ボックス 550"/>
        <xdr:cNvSpPr txBox="1"/>
      </xdr:nvSpPr>
      <xdr:spPr>
        <a:xfrm>
          <a:off x="13436111" y="6480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36379</xdr:rowOff>
    </xdr:from>
    <xdr:to>
      <xdr:col>18</xdr:col>
      <xdr:colOff>492125</xdr:colOff>
      <xdr:row>37</xdr:row>
      <xdr:rowOff>137979</xdr:rowOff>
    </xdr:to>
    <xdr:sp macro="" textlink="">
      <xdr:nvSpPr>
        <xdr:cNvPr id="552" name="円/楕円 551"/>
        <xdr:cNvSpPr/>
      </xdr:nvSpPr>
      <xdr:spPr>
        <a:xfrm>
          <a:off x="12763500" y="63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129106</xdr:rowOff>
    </xdr:from>
    <xdr:ext cx="534377" cy="259045"/>
    <xdr:sp macro="" textlink="">
      <xdr:nvSpPr>
        <xdr:cNvPr id="553" name="テキスト ボックス 552"/>
        <xdr:cNvSpPr txBox="1"/>
      </xdr:nvSpPr>
      <xdr:spPr>
        <a:xfrm>
          <a:off x="12547111" y="647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39,271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8" name="直線コネクタ 577"/>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9" name="教育費最小値テキスト"/>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80" name="直線コネクタ 579"/>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81" name="教育費最大値テキスト"/>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2" name="直線コネクタ 581"/>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110668</xdr:rowOff>
    </xdr:from>
    <xdr:to>
      <xdr:col>23</xdr:col>
      <xdr:colOff>517525</xdr:colOff>
      <xdr:row>59</xdr:row>
      <xdr:rowOff>33236</xdr:rowOff>
    </xdr:to>
    <xdr:cxnSp macro="">
      <xdr:nvCxnSpPr>
        <xdr:cNvPr id="583" name="直線コネクタ 582"/>
        <xdr:cNvCxnSpPr/>
      </xdr:nvCxnSpPr>
      <xdr:spPr>
        <a:xfrm flipV="1">
          <a:off x="15481300" y="10054768"/>
          <a:ext cx="838200" cy="9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4" name="教育費平均値テキスト"/>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5" name="フローチャート : 判断 584"/>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92621</xdr:rowOff>
    </xdr:from>
    <xdr:to>
      <xdr:col>22</xdr:col>
      <xdr:colOff>365125</xdr:colOff>
      <xdr:row>59</xdr:row>
      <xdr:rowOff>33236</xdr:rowOff>
    </xdr:to>
    <xdr:cxnSp macro="">
      <xdr:nvCxnSpPr>
        <xdr:cNvPr id="586" name="直線コネクタ 585"/>
        <xdr:cNvCxnSpPr/>
      </xdr:nvCxnSpPr>
      <xdr:spPr>
        <a:xfrm>
          <a:off x="14592300" y="9865271"/>
          <a:ext cx="889000" cy="28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7" name="フローチャート : 判断 586"/>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8" name="テキスト ボックス 587"/>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56235</xdr:rowOff>
    </xdr:from>
    <xdr:to>
      <xdr:col>21</xdr:col>
      <xdr:colOff>161925</xdr:colOff>
      <xdr:row>57</xdr:row>
      <xdr:rowOff>92621</xdr:rowOff>
    </xdr:to>
    <xdr:cxnSp macro="">
      <xdr:nvCxnSpPr>
        <xdr:cNvPr id="589" name="直線コネクタ 588"/>
        <xdr:cNvCxnSpPr/>
      </xdr:nvCxnSpPr>
      <xdr:spPr>
        <a:xfrm>
          <a:off x="13703300" y="9657435"/>
          <a:ext cx="889000" cy="20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90" name="フローチャート : 判断 589"/>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78046</xdr:rowOff>
    </xdr:from>
    <xdr:ext cx="534377" cy="259045"/>
    <xdr:sp macro="" textlink="">
      <xdr:nvSpPr>
        <xdr:cNvPr id="591" name="テキスト ボックス 590"/>
        <xdr:cNvSpPr txBox="1"/>
      </xdr:nvSpPr>
      <xdr:spPr>
        <a:xfrm>
          <a:off x="14325111" y="950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56235</xdr:rowOff>
    </xdr:from>
    <xdr:to>
      <xdr:col>19</xdr:col>
      <xdr:colOff>644525</xdr:colOff>
      <xdr:row>58</xdr:row>
      <xdr:rowOff>158762</xdr:rowOff>
    </xdr:to>
    <xdr:cxnSp macro="">
      <xdr:nvCxnSpPr>
        <xdr:cNvPr id="592" name="直線コネクタ 591"/>
        <xdr:cNvCxnSpPr/>
      </xdr:nvCxnSpPr>
      <xdr:spPr>
        <a:xfrm flipV="1">
          <a:off x="12814300" y="9657435"/>
          <a:ext cx="889000" cy="44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3" name="フローチャート : 判断 592"/>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4" name="テキスト ボックス 593"/>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5" name="フローチャート : 判断 594"/>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6" name="テキスト ボックス 595"/>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59868</xdr:rowOff>
    </xdr:from>
    <xdr:to>
      <xdr:col>23</xdr:col>
      <xdr:colOff>568325</xdr:colOff>
      <xdr:row>58</xdr:row>
      <xdr:rowOff>161468</xdr:rowOff>
    </xdr:to>
    <xdr:sp macro="" textlink="">
      <xdr:nvSpPr>
        <xdr:cNvPr id="602" name="円/楕円 601"/>
        <xdr:cNvSpPr/>
      </xdr:nvSpPr>
      <xdr:spPr>
        <a:xfrm>
          <a:off x="16268700" y="100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146245</xdr:rowOff>
    </xdr:from>
    <xdr:ext cx="534377" cy="259045"/>
    <xdr:sp macro="" textlink="">
      <xdr:nvSpPr>
        <xdr:cNvPr id="603" name="教育費該当値テキスト"/>
        <xdr:cNvSpPr txBox="1"/>
      </xdr:nvSpPr>
      <xdr:spPr>
        <a:xfrm>
          <a:off x="16370300" y="99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38,286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153886</xdr:rowOff>
    </xdr:from>
    <xdr:to>
      <xdr:col>22</xdr:col>
      <xdr:colOff>415925</xdr:colOff>
      <xdr:row>59</xdr:row>
      <xdr:rowOff>84036</xdr:rowOff>
    </xdr:to>
    <xdr:sp macro="" textlink="">
      <xdr:nvSpPr>
        <xdr:cNvPr id="604" name="円/楕円 603"/>
        <xdr:cNvSpPr/>
      </xdr:nvSpPr>
      <xdr:spPr>
        <a:xfrm>
          <a:off x="15430500" y="1009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75163</xdr:rowOff>
    </xdr:from>
    <xdr:ext cx="534377" cy="259045"/>
    <xdr:sp macro="" textlink="">
      <xdr:nvSpPr>
        <xdr:cNvPr id="605" name="テキスト ボックス 604"/>
        <xdr:cNvSpPr txBox="1"/>
      </xdr:nvSpPr>
      <xdr:spPr>
        <a:xfrm>
          <a:off x="15214111" y="101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30,883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41821</xdr:rowOff>
    </xdr:from>
    <xdr:to>
      <xdr:col>21</xdr:col>
      <xdr:colOff>212725</xdr:colOff>
      <xdr:row>57</xdr:row>
      <xdr:rowOff>143421</xdr:rowOff>
    </xdr:to>
    <xdr:sp macro="" textlink="">
      <xdr:nvSpPr>
        <xdr:cNvPr id="606" name="円/楕円 605"/>
        <xdr:cNvSpPr/>
      </xdr:nvSpPr>
      <xdr:spPr>
        <a:xfrm>
          <a:off x="14541500" y="981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134548</xdr:rowOff>
    </xdr:from>
    <xdr:ext cx="534377" cy="259045"/>
    <xdr:sp macro="" textlink="">
      <xdr:nvSpPr>
        <xdr:cNvPr id="607" name="テキスト ボックス 606"/>
        <xdr:cNvSpPr txBox="1"/>
      </xdr:nvSpPr>
      <xdr:spPr>
        <a:xfrm>
          <a:off x="14325111" y="990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53,207</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5435</xdr:rowOff>
    </xdr:from>
    <xdr:to>
      <xdr:col>20</xdr:col>
      <xdr:colOff>9525</xdr:colOff>
      <xdr:row>56</xdr:row>
      <xdr:rowOff>107035</xdr:rowOff>
    </xdr:to>
    <xdr:sp macro="" textlink="">
      <xdr:nvSpPr>
        <xdr:cNvPr id="608" name="円/楕円 607"/>
        <xdr:cNvSpPr/>
      </xdr:nvSpPr>
      <xdr:spPr>
        <a:xfrm>
          <a:off x="13652500" y="96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123562</xdr:rowOff>
    </xdr:from>
    <xdr:ext cx="534377" cy="259045"/>
    <xdr:sp macro="" textlink="">
      <xdr:nvSpPr>
        <xdr:cNvPr id="609" name="テキスト ボックス 608"/>
        <xdr:cNvSpPr txBox="1"/>
      </xdr:nvSpPr>
      <xdr:spPr>
        <a:xfrm>
          <a:off x="13436111" y="938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69,572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107962</xdr:rowOff>
    </xdr:from>
    <xdr:to>
      <xdr:col>18</xdr:col>
      <xdr:colOff>492125</xdr:colOff>
      <xdr:row>59</xdr:row>
      <xdr:rowOff>38112</xdr:rowOff>
    </xdr:to>
    <xdr:sp macro="" textlink="">
      <xdr:nvSpPr>
        <xdr:cNvPr id="610" name="円/楕円 609"/>
        <xdr:cNvSpPr/>
      </xdr:nvSpPr>
      <xdr:spPr>
        <a:xfrm>
          <a:off x="12763500" y="100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29239</xdr:rowOff>
    </xdr:from>
    <xdr:ext cx="534377" cy="259045"/>
    <xdr:sp macro="" textlink="">
      <xdr:nvSpPr>
        <xdr:cNvPr id="611" name="テキスト ボックス 610"/>
        <xdr:cNvSpPr txBox="1"/>
      </xdr:nvSpPr>
      <xdr:spPr>
        <a:xfrm>
          <a:off x="12547111" y="1014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7" name="直線コネクタ 636"/>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8" name="災害復旧費最小値テキスト"/>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40" name="災害復旧費最大値テキスト"/>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41" name="直線コネクタ 640"/>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3" name="災害復旧費平均値テキスト"/>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4" name="フローチャート : 判断 643"/>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87367</xdr:rowOff>
    </xdr:from>
    <xdr:to>
      <xdr:col>22</xdr:col>
      <xdr:colOff>365125</xdr:colOff>
      <xdr:row>79</xdr:row>
      <xdr:rowOff>98879</xdr:rowOff>
    </xdr:to>
    <xdr:cxnSp macro="">
      <xdr:nvCxnSpPr>
        <xdr:cNvPr id="645" name="直線コネクタ 644"/>
        <xdr:cNvCxnSpPr/>
      </xdr:nvCxnSpPr>
      <xdr:spPr>
        <a:xfrm>
          <a:off x="14592300" y="13631917"/>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6" name="フローチャート : 判断 645"/>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7" name="テキスト ボックス 646"/>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87367</xdr:rowOff>
    </xdr:from>
    <xdr:to>
      <xdr:col>21</xdr:col>
      <xdr:colOff>161925</xdr:colOff>
      <xdr:row>79</xdr:row>
      <xdr:rowOff>92951</xdr:rowOff>
    </xdr:to>
    <xdr:cxnSp macro="">
      <xdr:nvCxnSpPr>
        <xdr:cNvPr id="648" name="直線コネクタ 647"/>
        <xdr:cNvCxnSpPr/>
      </xdr:nvCxnSpPr>
      <xdr:spPr>
        <a:xfrm flipV="1">
          <a:off x="13703300" y="13631917"/>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9" name="フローチャート : 判断 648"/>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50" name="テキスト ボックス 649"/>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85359</xdr:rowOff>
    </xdr:from>
    <xdr:to>
      <xdr:col>19</xdr:col>
      <xdr:colOff>644525</xdr:colOff>
      <xdr:row>79</xdr:row>
      <xdr:rowOff>92951</xdr:rowOff>
    </xdr:to>
    <xdr:cxnSp macro="">
      <xdr:nvCxnSpPr>
        <xdr:cNvPr id="651" name="直線コネクタ 650"/>
        <xdr:cNvCxnSpPr/>
      </xdr:nvCxnSpPr>
      <xdr:spPr>
        <a:xfrm>
          <a:off x="12814300" y="13629909"/>
          <a:ext cx="889000" cy="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2" name="フローチャート : 判断 651"/>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3" name="テキスト ボックス 652"/>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4" name="フローチャート : 判断 653"/>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5" name="テキスト ボックス 654"/>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1" name="円/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2" name="災害復旧費該当値テキスト"/>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3" name="円/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4" name="テキスト ボックス 663"/>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36567</xdr:rowOff>
    </xdr:from>
    <xdr:to>
      <xdr:col>21</xdr:col>
      <xdr:colOff>212725</xdr:colOff>
      <xdr:row>79</xdr:row>
      <xdr:rowOff>138167</xdr:rowOff>
    </xdr:to>
    <xdr:sp macro="" textlink="">
      <xdr:nvSpPr>
        <xdr:cNvPr id="665" name="円/楕円 664"/>
        <xdr:cNvSpPr/>
      </xdr:nvSpPr>
      <xdr:spPr>
        <a:xfrm>
          <a:off x="14541500" y="1358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129294</xdr:rowOff>
    </xdr:from>
    <xdr:ext cx="378565" cy="259045"/>
    <xdr:sp macro="" textlink="">
      <xdr:nvSpPr>
        <xdr:cNvPr id="666" name="テキスト ボックス 665"/>
        <xdr:cNvSpPr txBox="1"/>
      </xdr:nvSpPr>
      <xdr:spPr>
        <a:xfrm>
          <a:off x="14403017" y="13673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42151</xdr:rowOff>
    </xdr:from>
    <xdr:to>
      <xdr:col>20</xdr:col>
      <xdr:colOff>9525</xdr:colOff>
      <xdr:row>79</xdr:row>
      <xdr:rowOff>143751</xdr:rowOff>
    </xdr:to>
    <xdr:sp macro="" textlink="">
      <xdr:nvSpPr>
        <xdr:cNvPr id="667" name="円/楕円 666"/>
        <xdr:cNvSpPr/>
      </xdr:nvSpPr>
      <xdr:spPr>
        <a:xfrm>
          <a:off x="13652500" y="1358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134878</xdr:rowOff>
    </xdr:from>
    <xdr:ext cx="378565" cy="259045"/>
    <xdr:sp macro="" textlink="">
      <xdr:nvSpPr>
        <xdr:cNvPr id="668" name="テキスト ボックス 667"/>
        <xdr:cNvSpPr txBox="1"/>
      </xdr:nvSpPr>
      <xdr:spPr>
        <a:xfrm>
          <a:off x="13514017" y="13679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34559</xdr:rowOff>
    </xdr:from>
    <xdr:to>
      <xdr:col>18</xdr:col>
      <xdr:colOff>492125</xdr:colOff>
      <xdr:row>79</xdr:row>
      <xdr:rowOff>136159</xdr:rowOff>
    </xdr:to>
    <xdr:sp macro="" textlink="">
      <xdr:nvSpPr>
        <xdr:cNvPr id="669" name="円/楕円 668"/>
        <xdr:cNvSpPr/>
      </xdr:nvSpPr>
      <xdr:spPr>
        <a:xfrm>
          <a:off x="12763500" y="13579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127286</xdr:rowOff>
    </xdr:from>
    <xdr:ext cx="378565" cy="259045"/>
    <xdr:sp macro="" textlink="">
      <xdr:nvSpPr>
        <xdr:cNvPr id="670" name="テキスト ボックス 669"/>
        <xdr:cNvSpPr txBox="1"/>
      </xdr:nvSpPr>
      <xdr:spPr>
        <a:xfrm>
          <a:off x="12625017" y="13671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53,502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4" name="テキスト ボックス 68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6" name="テキスト ボックス 68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8" name="テキスト ボックス 68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90" name="テキスト ボックス 68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2" name="テキスト ボックス 69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4" name="直線コネクタ 693"/>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5" name="公債費最小値テキスト"/>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6" name="直線コネクタ 695"/>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7" name="公債費最大値テキスト"/>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8" name="直線コネクタ 697"/>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149355</xdr:rowOff>
    </xdr:from>
    <xdr:to>
      <xdr:col>23</xdr:col>
      <xdr:colOff>517525</xdr:colOff>
      <xdr:row>96</xdr:row>
      <xdr:rowOff>160883</xdr:rowOff>
    </xdr:to>
    <xdr:cxnSp macro="">
      <xdr:nvCxnSpPr>
        <xdr:cNvPr id="699" name="直線コネクタ 698"/>
        <xdr:cNvCxnSpPr/>
      </xdr:nvCxnSpPr>
      <xdr:spPr>
        <a:xfrm flipV="1">
          <a:off x="15481300" y="16608555"/>
          <a:ext cx="8382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700" name="公債費平均値テキスト"/>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701" name="フローチャート : 判断 700"/>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154994</xdr:rowOff>
    </xdr:from>
    <xdr:to>
      <xdr:col>22</xdr:col>
      <xdr:colOff>365125</xdr:colOff>
      <xdr:row>96</xdr:row>
      <xdr:rowOff>160883</xdr:rowOff>
    </xdr:to>
    <xdr:cxnSp macro="">
      <xdr:nvCxnSpPr>
        <xdr:cNvPr id="702" name="直線コネクタ 701"/>
        <xdr:cNvCxnSpPr/>
      </xdr:nvCxnSpPr>
      <xdr:spPr>
        <a:xfrm>
          <a:off x="14592300" y="16614194"/>
          <a:ext cx="889000" cy="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3" name="フローチャート : 判断 702"/>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51652</xdr:rowOff>
    </xdr:from>
    <xdr:ext cx="534377" cy="259045"/>
    <xdr:sp macro="" textlink="">
      <xdr:nvSpPr>
        <xdr:cNvPr id="704" name="テキスト ボックス 703"/>
        <xdr:cNvSpPr txBox="1"/>
      </xdr:nvSpPr>
      <xdr:spPr>
        <a:xfrm>
          <a:off x="15214111" y="1668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154994</xdr:rowOff>
    </xdr:from>
    <xdr:to>
      <xdr:col>21</xdr:col>
      <xdr:colOff>161925</xdr:colOff>
      <xdr:row>96</xdr:row>
      <xdr:rowOff>161570</xdr:rowOff>
    </xdr:to>
    <xdr:cxnSp macro="">
      <xdr:nvCxnSpPr>
        <xdr:cNvPr id="705" name="直線コネクタ 704"/>
        <xdr:cNvCxnSpPr/>
      </xdr:nvCxnSpPr>
      <xdr:spPr>
        <a:xfrm flipV="1">
          <a:off x="13703300" y="16614194"/>
          <a:ext cx="889000" cy="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6" name="フローチャート : 判断 705"/>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7" name="テキスト ボックス 706"/>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161570</xdr:rowOff>
    </xdr:from>
    <xdr:to>
      <xdr:col>19</xdr:col>
      <xdr:colOff>644525</xdr:colOff>
      <xdr:row>97</xdr:row>
      <xdr:rowOff>28769</xdr:rowOff>
    </xdr:to>
    <xdr:cxnSp macro="">
      <xdr:nvCxnSpPr>
        <xdr:cNvPr id="708" name="直線コネクタ 707"/>
        <xdr:cNvCxnSpPr/>
      </xdr:nvCxnSpPr>
      <xdr:spPr>
        <a:xfrm flipV="1">
          <a:off x="12814300" y="16620770"/>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9" name="フローチャート : 判断 708"/>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20900</xdr:rowOff>
    </xdr:from>
    <xdr:ext cx="534377" cy="259045"/>
    <xdr:sp macro="" textlink="">
      <xdr:nvSpPr>
        <xdr:cNvPr id="710" name="テキスト ボックス 709"/>
        <xdr:cNvSpPr txBox="1"/>
      </xdr:nvSpPr>
      <xdr:spPr>
        <a:xfrm>
          <a:off x="13436111" y="1630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11" name="フローチャート : 判断 710"/>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2" name="テキスト ボックス 711"/>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98555</xdr:rowOff>
    </xdr:from>
    <xdr:to>
      <xdr:col>23</xdr:col>
      <xdr:colOff>568325</xdr:colOff>
      <xdr:row>97</xdr:row>
      <xdr:rowOff>28705</xdr:rowOff>
    </xdr:to>
    <xdr:sp macro="" textlink="">
      <xdr:nvSpPr>
        <xdr:cNvPr id="718" name="円/楕円 717"/>
        <xdr:cNvSpPr/>
      </xdr:nvSpPr>
      <xdr:spPr>
        <a:xfrm>
          <a:off x="16268700" y="1655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121432</xdr:rowOff>
    </xdr:from>
    <xdr:ext cx="534377" cy="259045"/>
    <xdr:sp macro="" textlink="">
      <xdr:nvSpPr>
        <xdr:cNvPr id="719" name="公債費該当値テキスト"/>
        <xdr:cNvSpPr txBox="1"/>
      </xdr:nvSpPr>
      <xdr:spPr>
        <a:xfrm>
          <a:off x="16370300" y="16409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53,733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110083</xdr:rowOff>
    </xdr:from>
    <xdr:to>
      <xdr:col>22</xdr:col>
      <xdr:colOff>415925</xdr:colOff>
      <xdr:row>97</xdr:row>
      <xdr:rowOff>40233</xdr:rowOff>
    </xdr:to>
    <xdr:sp macro="" textlink="">
      <xdr:nvSpPr>
        <xdr:cNvPr id="720" name="円/楕円 719"/>
        <xdr:cNvSpPr/>
      </xdr:nvSpPr>
      <xdr:spPr>
        <a:xfrm>
          <a:off x="15430500" y="1656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56760</xdr:rowOff>
    </xdr:from>
    <xdr:ext cx="534377" cy="259045"/>
    <xdr:sp macro="" textlink="">
      <xdr:nvSpPr>
        <xdr:cNvPr id="721" name="テキスト ボックス 720"/>
        <xdr:cNvSpPr txBox="1"/>
      </xdr:nvSpPr>
      <xdr:spPr>
        <a:xfrm>
          <a:off x="15214111" y="1634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52,220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104194</xdr:rowOff>
    </xdr:from>
    <xdr:to>
      <xdr:col>21</xdr:col>
      <xdr:colOff>212725</xdr:colOff>
      <xdr:row>97</xdr:row>
      <xdr:rowOff>34344</xdr:rowOff>
    </xdr:to>
    <xdr:sp macro="" textlink="">
      <xdr:nvSpPr>
        <xdr:cNvPr id="722" name="円/楕円 721"/>
        <xdr:cNvSpPr/>
      </xdr:nvSpPr>
      <xdr:spPr>
        <a:xfrm>
          <a:off x="14541500" y="16563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25471</xdr:rowOff>
    </xdr:from>
    <xdr:ext cx="534377" cy="259045"/>
    <xdr:sp macro="" textlink="">
      <xdr:nvSpPr>
        <xdr:cNvPr id="723" name="テキスト ボックス 722"/>
        <xdr:cNvSpPr txBox="1"/>
      </xdr:nvSpPr>
      <xdr:spPr>
        <a:xfrm>
          <a:off x="14325111" y="1665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110770</xdr:rowOff>
    </xdr:from>
    <xdr:to>
      <xdr:col>20</xdr:col>
      <xdr:colOff>9525</xdr:colOff>
      <xdr:row>97</xdr:row>
      <xdr:rowOff>40920</xdr:rowOff>
    </xdr:to>
    <xdr:sp macro="" textlink="">
      <xdr:nvSpPr>
        <xdr:cNvPr id="724" name="円/楕円 723"/>
        <xdr:cNvSpPr/>
      </xdr:nvSpPr>
      <xdr:spPr>
        <a:xfrm>
          <a:off x="13652500" y="1656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32047</xdr:rowOff>
    </xdr:from>
    <xdr:ext cx="534377" cy="259045"/>
    <xdr:sp macro="" textlink="">
      <xdr:nvSpPr>
        <xdr:cNvPr id="725" name="テキスト ボックス 724"/>
        <xdr:cNvSpPr txBox="1"/>
      </xdr:nvSpPr>
      <xdr:spPr>
        <a:xfrm>
          <a:off x="13436111" y="1666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52,130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149419</xdr:rowOff>
    </xdr:from>
    <xdr:to>
      <xdr:col>18</xdr:col>
      <xdr:colOff>492125</xdr:colOff>
      <xdr:row>97</xdr:row>
      <xdr:rowOff>79569</xdr:rowOff>
    </xdr:to>
    <xdr:sp macro="" textlink="">
      <xdr:nvSpPr>
        <xdr:cNvPr id="726" name="円/楕円 725"/>
        <xdr:cNvSpPr/>
      </xdr:nvSpPr>
      <xdr:spPr>
        <a:xfrm>
          <a:off x="12763500" y="1660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70696</xdr:rowOff>
    </xdr:from>
    <xdr:ext cx="534377" cy="259045"/>
    <xdr:sp macro="" textlink="">
      <xdr:nvSpPr>
        <xdr:cNvPr id="727" name="テキスト ボックス 726"/>
        <xdr:cNvSpPr txBox="1"/>
      </xdr:nvSpPr>
      <xdr:spPr>
        <a:xfrm>
          <a:off x="12547111" y="167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8" name="直線コネクタ 73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9" name="テキスト ボックス 73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41" name="テキスト ボックス 740"/>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2" name="直線コネクタ 74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3" name="テキスト ボックス 742"/>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5" name="テキスト ボックス 744"/>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7" name="直線コネクタ 746"/>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8" name="諸支出金最小値テキスト"/>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9" name="直線コネクタ 74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50" name="諸支出金最大値テキスト"/>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51" name="直線コネクタ 750"/>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2" name="直線コネクタ 75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3" name="諸支出金平均値テキスト"/>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4" name="フローチャート : 判断 753"/>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5" name="直線コネクタ 75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6" name="フローチャート : 判断 755"/>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7" name="テキスト ボックス 756"/>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8" name="直線コネクタ 75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9" name="フローチャート : 判断 758"/>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60" name="テキスト ボックス 759"/>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61" name="直線コネクタ 76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2" name="フローチャート : 判断 761"/>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3" name="テキスト ボックス 762"/>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4" name="フローチャート : 判断 763"/>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5" name="テキスト ボックス 764"/>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71" name="円/楕円 77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2" name="諸支出金該当値テキスト"/>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3" name="円/楕円 77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4" name="テキスト ボックス 77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5" name="円/楕円 77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6" name="テキスト ボックス 77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7" name="円/楕円 77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8" name="テキスト ボックス 77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9" name="円/楕円 77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80" name="テキスト ボックス 77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総務費については、平成２４年度は開発協会損失補償金による増、平成２５年度においては退職金の増により一時的に増加しているが、</a:t>
          </a:r>
          <a:r>
            <a:rPr kumimoji="1" lang="en-US" altLang="ja-JP" sz="1100" baseline="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それ以降は</a:t>
          </a:r>
          <a:r>
            <a:rPr kumimoji="1" lang="ja-JP" altLang="ja-JP" sz="1100" baseline="0">
              <a:solidFill>
                <a:schemeClr val="dk1"/>
              </a:solidFill>
              <a:effectLst/>
              <a:latin typeface="+mn-lt"/>
              <a:ea typeface="+mn-ea"/>
              <a:cs typeface="+mn-cs"/>
            </a:rPr>
            <a:t>類似団体平均を下回って推移している。</a:t>
          </a:r>
          <a:endParaRPr lang="ja-JP" altLang="ja-JP" sz="1400">
            <a:effectLst/>
          </a:endParaRPr>
        </a:p>
        <a:p>
          <a:r>
            <a:rPr kumimoji="1" lang="ja-JP" altLang="ja-JP" sz="1100" baseline="0">
              <a:solidFill>
                <a:schemeClr val="dk1"/>
              </a:solidFill>
              <a:effectLst/>
              <a:latin typeface="+mn-lt"/>
              <a:ea typeface="+mn-ea"/>
              <a:cs typeface="+mn-cs"/>
            </a:rPr>
            <a:t>　衛生費については、</a:t>
          </a:r>
          <a:r>
            <a:rPr kumimoji="1" lang="ja-JP" altLang="en-US" sz="1100" baseline="0">
              <a:solidFill>
                <a:schemeClr val="dk1"/>
              </a:solidFill>
              <a:effectLst/>
              <a:latin typeface="+mn-lt"/>
              <a:ea typeface="+mn-ea"/>
              <a:cs typeface="+mn-cs"/>
            </a:rPr>
            <a:t>ごみ処理施設などを単独で有していることから、</a:t>
          </a:r>
          <a:r>
            <a:rPr kumimoji="1" lang="ja-JP" altLang="ja-JP" sz="1100" baseline="0">
              <a:solidFill>
                <a:schemeClr val="dk1"/>
              </a:solidFill>
              <a:effectLst/>
              <a:latin typeface="+mn-lt"/>
              <a:ea typeface="+mn-ea"/>
              <a:cs typeface="+mn-cs"/>
            </a:rPr>
            <a:t>類似団体平均を若干ではあるが上回って推移して</a:t>
          </a:r>
          <a:r>
            <a:rPr kumimoji="1" lang="ja-JP" altLang="en-US" sz="1100" baseline="0">
              <a:solidFill>
                <a:schemeClr val="dk1"/>
              </a:solidFill>
              <a:effectLst/>
              <a:latin typeface="+mn-lt"/>
              <a:ea typeface="+mn-ea"/>
              <a:cs typeface="+mn-cs"/>
            </a:rPr>
            <a:t>いたが、平成２８年度においては</a:t>
          </a:r>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し尿処理業務を泉北環境施設整備組合に事務委託</a:t>
          </a:r>
          <a:r>
            <a:rPr lang="ja-JP" altLang="en-US" sz="1100">
              <a:solidFill>
                <a:schemeClr val="dk1"/>
              </a:solidFill>
              <a:effectLst/>
              <a:latin typeface="+mn-lt"/>
              <a:ea typeface="+mn-ea"/>
              <a:cs typeface="+mn-cs"/>
            </a:rPr>
            <a:t>したことから維持補修費等が減少し、</a:t>
          </a:r>
          <a:r>
            <a:rPr kumimoji="1" lang="ja-JP" altLang="ja-JP" sz="1100" baseline="0">
              <a:solidFill>
                <a:schemeClr val="dk1"/>
              </a:solidFill>
              <a:effectLst/>
              <a:latin typeface="+mn-lt"/>
              <a:ea typeface="+mn-ea"/>
              <a:cs typeface="+mn-cs"/>
            </a:rPr>
            <a:t>また</a:t>
          </a:r>
          <a:r>
            <a:rPr kumimoji="1" lang="ja-JP" altLang="en-US" sz="1100" baseline="0">
              <a:solidFill>
                <a:schemeClr val="dk1"/>
              </a:solidFill>
              <a:effectLst/>
              <a:latin typeface="+mn-lt"/>
              <a:ea typeface="+mn-ea"/>
              <a:cs typeface="+mn-cs"/>
            </a:rPr>
            <a:t>平成２７年度</a:t>
          </a:r>
          <a:r>
            <a:rPr kumimoji="1" lang="ja-JP" altLang="ja-JP" sz="1100" baseline="0">
              <a:solidFill>
                <a:schemeClr val="dk1"/>
              </a:solidFill>
              <a:effectLst/>
              <a:latin typeface="+mn-lt"/>
              <a:ea typeface="+mn-ea"/>
              <a:cs typeface="+mn-cs"/>
            </a:rPr>
            <a:t>において、クリーンセンター粗大ごみ破砕施設更新工事を実施した</a:t>
          </a:r>
          <a:r>
            <a:rPr kumimoji="1" lang="ja-JP" altLang="en-US" sz="1100" baseline="0">
              <a:solidFill>
                <a:schemeClr val="dk1"/>
              </a:solidFill>
              <a:effectLst/>
              <a:latin typeface="+mn-lt"/>
              <a:ea typeface="+mn-ea"/>
              <a:cs typeface="+mn-cs"/>
            </a:rPr>
            <a:t>反動により前年度に比べ大幅な減となり、</a:t>
          </a:r>
          <a:r>
            <a:rPr kumimoji="1" lang="ja-JP" altLang="ja-JP" sz="1100" baseline="0">
              <a:solidFill>
                <a:schemeClr val="dk1"/>
              </a:solidFill>
              <a:effectLst/>
              <a:latin typeface="+mn-lt"/>
              <a:ea typeface="+mn-ea"/>
              <a:cs typeface="+mn-cs"/>
            </a:rPr>
            <a:t>住民一人当たり</a:t>
          </a:r>
          <a:r>
            <a:rPr kumimoji="1" lang="ja-JP" altLang="en-US" sz="1100" baseline="0">
              <a:solidFill>
                <a:schemeClr val="dk1"/>
              </a:solidFill>
              <a:effectLst/>
              <a:latin typeface="+mn-lt"/>
              <a:ea typeface="+mn-ea"/>
              <a:cs typeface="+mn-cs"/>
            </a:rPr>
            <a:t>４８，２９７</a:t>
          </a:r>
          <a:r>
            <a:rPr kumimoji="1" lang="ja-JP" altLang="ja-JP" sz="1100" baseline="0">
              <a:solidFill>
                <a:schemeClr val="dk1"/>
              </a:solidFill>
              <a:effectLst/>
              <a:latin typeface="+mn-lt"/>
              <a:ea typeface="+mn-ea"/>
              <a:cs typeface="+mn-cs"/>
            </a:rPr>
            <a:t>円となり、類似団体平均</a:t>
          </a:r>
          <a:r>
            <a:rPr kumimoji="1" lang="ja-JP" altLang="en-US" sz="1100" baseline="0">
              <a:solidFill>
                <a:schemeClr val="dk1"/>
              </a:solidFill>
              <a:effectLst/>
              <a:latin typeface="+mn-lt"/>
              <a:ea typeface="+mn-ea"/>
              <a:cs typeface="+mn-cs"/>
            </a:rPr>
            <a:t>をやや下</a:t>
          </a:r>
          <a:r>
            <a:rPr kumimoji="1" lang="ja-JP" altLang="ja-JP" sz="1100" baseline="0">
              <a:solidFill>
                <a:schemeClr val="dk1"/>
              </a:solidFill>
              <a:effectLst/>
              <a:latin typeface="+mn-lt"/>
              <a:ea typeface="+mn-ea"/>
              <a:cs typeface="+mn-cs"/>
            </a:rPr>
            <a:t>回る結果となっている。</a:t>
          </a:r>
          <a:endParaRPr lang="ja-JP" altLang="ja-JP" sz="1400">
            <a:effectLst/>
          </a:endParaRPr>
        </a:p>
        <a:p>
          <a:r>
            <a:rPr kumimoji="1" lang="ja-JP" altLang="ja-JP" sz="1100" baseline="0">
              <a:solidFill>
                <a:schemeClr val="dk1"/>
              </a:solidFill>
              <a:effectLst/>
              <a:latin typeface="+mn-lt"/>
              <a:ea typeface="+mn-ea"/>
              <a:cs typeface="+mn-cs"/>
            </a:rPr>
            <a:t>　公債費については、平成２４年度は多目的広場整備事業債、平成２５年度は第三セクター等改革推進債、平成２６年度は退職手当債の償還発生等により近年緩やかに増加し、平成２８年度についても、</a:t>
          </a:r>
          <a:r>
            <a:rPr kumimoji="1" lang="ja-JP" altLang="en-US" sz="1100" baseline="0">
              <a:solidFill>
                <a:schemeClr val="dk1"/>
              </a:solidFill>
              <a:effectLst/>
              <a:latin typeface="+mn-lt"/>
              <a:ea typeface="+mn-ea"/>
              <a:cs typeface="+mn-cs"/>
            </a:rPr>
            <a:t>学校施設耐震化</a:t>
          </a:r>
          <a:r>
            <a:rPr kumimoji="1" lang="ja-JP" altLang="ja-JP" sz="1100" baseline="0">
              <a:solidFill>
                <a:schemeClr val="dk1"/>
              </a:solidFill>
              <a:effectLst/>
              <a:latin typeface="+mn-lt"/>
              <a:ea typeface="+mn-ea"/>
              <a:cs typeface="+mn-cs"/>
            </a:rPr>
            <a:t>事業に係る償還発生により微増となった。今後は学校耐震事業債などの償還が</a:t>
          </a:r>
          <a:r>
            <a:rPr kumimoji="1" lang="ja-JP" altLang="en-US" sz="1100" baseline="0">
              <a:solidFill>
                <a:schemeClr val="dk1"/>
              </a:solidFill>
              <a:effectLst/>
              <a:latin typeface="+mn-lt"/>
              <a:ea typeface="+mn-ea"/>
              <a:cs typeface="+mn-cs"/>
            </a:rPr>
            <a:t>発生</a:t>
          </a:r>
          <a:r>
            <a:rPr kumimoji="1" lang="ja-JP" altLang="ja-JP" sz="1100" baseline="0">
              <a:solidFill>
                <a:schemeClr val="dk1"/>
              </a:solidFill>
              <a:effectLst/>
              <a:latin typeface="+mn-lt"/>
              <a:ea typeface="+mn-ea"/>
              <a:cs typeface="+mn-cs"/>
            </a:rPr>
            <a:t>していくが、庁舎等建設債の大半が平成２９年度で償還完了となることから、以降は一人当たりのコストは徐々に減少していく。</a:t>
          </a:r>
          <a:endParaRPr lang="ja-JP" altLang="ja-JP" sz="1400">
            <a:effectLst/>
          </a:endParaRPr>
        </a:p>
        <a:p>
          <a:pPr eaLnBrk="1" fontAlgn="auto" latinLnBrk="0" hangingPunct="1"/>
          <a:r>
            <a:rPr kumimoji="1" lang="ja-JP" altLang="ja-JP" sz="1100" baseline="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２１年度以降、普通交付税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臨時財政対策債含む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の増や健全化計画の実施による歳出削減の影響で収支は徐々に改善傾向となっていました。</a:t>
          </a:r>
          <a:endParaRPr lang="ja-JP" altLang="ja-JP" sz="1400">
            <a:effectLst/>
          </a:endParaRPr>
        </a:p>
        <a:p>
          <a:r>
            <a:rPr kumimoji="1" lang="ja-JP" altLang="ja-JP" sz="1100">
              <a:solidFill>
                <a:schemeClr val="dk1"/>
              </a:solidFill>
              <a:effectLst/>
              <a:latin typeface="+mn-lt"/>
              <a:ea typeface="+mn-ea"/>
              <a:cs typeface="+mn-cs"/>
            </a:rPr>
            <a:t>　しかし、２６年度決算、２７年度決算において歳入不足となったため、財政調整基金を取り崩して収支を調整</a:t>
          </a:r>
          <a:r>
            <a:rPr kumimoji="1" lang="ja-JP" altLang="en-US" sz="1100">
              <a:solidFill>
                <a:schemeClr val="dk1"/>
              </a:solidFill>
              <a:effectLst/>
              <a:latin typeface="+mn-lt"/>
              <a:ea typeface="+mn-ea"/>
              <a:cs typeface="+mn-cs"/>
            </a:rPr>
            <a:t>すること</a:t>
          </a:r>
          <a:r>
            <a:rPr kumimoji="1" lang="ja-JP" altLang="ja-JP" sz="1100">
              <a:solidFill>
                <a:schemeClr val="dk1"/>
              </a:solidFill>
              <a:effectLst/>
              <a:latin typeface="+mn-lt"/>
              <a:ea typeface="+mn-ea"/>
              <a:cs typeface="+mn-cs"/>
            </a:rPr>
            <a:t>となりました。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２８年度決算においても、町税全体で増となったものの、地方交付税や地方消費税交付金、臨時財政対策債が大幅な減となったこと、歳出で、児童発達支援や子ども医療費の拡充の影響などに伴う扶助費の増などにより、歳入不足となったため、財政調整基金を取り崩し、収支調整をすることとなりました。</a:t>
          </a:r>
        </a:p>
        <a:p>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一般会計についての分析は、別紙実質収支比率等に係る経年分析のとおりであるが、それ以外としては国民健康保険事業勘定特別会計が毎年度赤字決算となっているところである。</a:t>
          </a:r>
          <a:endParaRPr lang="ja-JP" altLang="ja-JP">
            <a:effectLst/>
          </a:endParaRPr>
        </a:p>
        <a:p>
          <a:r>
            <a:rPr kumimoji="1" lang="ja-JP" altLang="ja-JP" sz="1100">
              <a:solidFill>
                <a:schemeClr val="dk1"/>
              </a:solidFill>
              <a:effectLst/>
              <a:latin typeface="+mn-lt"/>
              <a:ea typeface="+mn-ea"/>
              <a:cs typeface="+mn-cs"/>
            </a:rPr>
            <a:t>　国保会計においては、平成２７・２８年度は単年度黒字となったものの、平成１４年度以降１５年連続して赤字決算となっており、平成２８年度末の累積赤字額は８８，３８５千円となっている。累積赤字の主たる要因としては、医療費が増嵩しているなか、毎年保険料率の改定は実施しているものの、急激な住民負担増を避けるために必要額に見合う賦課ができておらず、また、人員配置及びノウハウの問題から収納対策についても充分でなかったことがあげられる。収納率については、長らく府内でも下位の状況であったが、体制整備・差押等滞納処分の強化等により近年は上昇傾向にあり、平成２７年度は前年度比５．２％、平成２８年度は同５．６％改善している。その他、特定健診・特定保健指導、レセプト点検等による医療費の適正化について引き続き実施しており、また、累積赤字の解消を目的とした一般会計繰入金の増額を平成２７年度より実施しているところである。今後も、上記取組を重点的に実施することにより、赤字解消に努めていく。</a:t>
          </a:r>
          <a:endParaRPr lang="ja-JP" altLang="ja-JP">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6408858</v>
      </c>
      <c r="BO4" s="411"/>
      <c r="BP4" s="411"/>
      <c r="BQ4" s="411"/>
      <c r="BR4" s="411"/>
      <c r="BS4" s="411"/>
      <c r="BT4" s="411"/>
      <c r="BU4" s="412"/>
      <c r="BV4" s="410">
        <v>6459542</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0.2</v>
      </c>
      <c r="CU4" s="588"/>
      <c r="CV4" s="588"/>
      <c r="CW4" s="588"/>
      <c r="CX4" s="588"/>
      <c r="CY4" s="588"/>
      <c r="CZ4" s="588"/>
      <c r="DA4" s="589"/>
      <c r="DB4" s="587">
        <v>0.1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6400079</v>
      </c>
      <c r="BO5" s="416"/>
      <c r="BP5" s="416"/>
      <c r="BQ5" s="416"/>
      <c r="BR5" s="416"/>
      <c r="BS5" s="416"/>
      <c r="BT5" s="416"/>
      <c r="BU5" s="417"/>
      <c r="BV5" s="415">
        <v>6454728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112.7</v>
      </c>
      <c r="CU5" s="386"/>
      <c r="CV5" s="386"/>
      <c r="CW5" s="386"/>
      <c r="CX5" s="386"/>
      <c r="CY5" s="386"/>
      <c r="CZ5" s="386"/>
      <c r="DA5" s="387"/>
      <c r="DB5" s="385">
        <v>113.6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8779</v>
      </c>
      <c r="BO6" s="416"/>
      <c r="BP6" s="416"/>
      <c r="BQ6" s="416"/>
      <c r="BR6" s="416"/>
      <c r="BS6" s="416"/>
      <c r="BT6" s="416"/>
      <c r="BU6" s="417"/>
      <c r="BV6" s="415">
        <v>4814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119.9</v>
      </c>
      <c r="CU6" s="562"/>
      <c r="CV6" s="562"/>
      <c r="CW6" s="562"/>
      <c r="CX6" s="562"/>
      <c r="CY6" s="562"/>
      <c r="CZ6" s="562"/>
      <c r="DA6" s="563"/>
      <c r="DB6" s="561">
        <v>122.5</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250</v>
      </c>
      <c r="BO7" s="416"/>
      <c r="BP7" s="416"/>
      <c r="BQ7" s="416"/>
      <c r="BR7" s="416"/>
      <c r="BS7" s="416"/>
      <c r="BT7" s="416"/>
      <c r="BU7" s="417"/>
      <c r="BV7" s="415">
        <v>113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4144498</v>
      </c>
      <c r="CU7" s="416"/>
      <c r="CV7" s="416"/>
      <c r="CW7" s="416"/>
      <c r="CX7" s="416"/>
      <c r="CY7" s="416"/>
      <c r="CZ7" s="416"/>
      <c r="DA7" s="417"/>
      <c r="DB7" s="415">
        <v>4181285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8529</v>
      </c>
      <c r="BO8" s="416"/>
      <c r="BP8" s="416"/>
      <c r="BQ8" s="416"/>
      <c r="BR8" s="416"/>
      <c r="BS8" s="416"/>
      <c r="BT8" s="416"/>
      <c r="BU8" s="417"/>
      <c r="BV8" s="415">
        <v>4701</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0.56999999999999995</v>
      </c>
      <c r="CU8" s="525"/>
      <c r="CV8" s="525"/>
      <c r="CW8" s="525"/>
      <c r="CX8" s="525"/>
      <c r="CY8" s="525"/>
      <c r="CZ8" s="525"/>
      <c r="DA8" s="526"/>
      <c r="DB8" s="524">
        <v>0.56000000000000005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17298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3828</v>
      </c>
      <c r="BO9" s="416"/>
      <c r="BP9" s="416"/>
      <c r="BQ9" s="416"/>
      <c r="BR9" s="416"/>
      <c r="BS9" s="416"/>
      <c r="BT9" s="416"/>
      <c r="BU9" s="417"/>
      <c r="BV9" s="415">
        <v>1004</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18.5</v>
      </c>
      <c r="CU9" s="386"/>
      <c r="CV9" s="386"/>
      <c r="CW9" s="386"/>
      <c r="CX9" s="386"/>
      <c r="CY9" s="386"/>
      <c r="CZ9" s="386"/>
      <c r="DA9" s="387"/>
      <c r="DB9" s="385">
        <v>17.899999999999999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18149</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12038</v>
      </c>
      <c r="BO10" s="416"/>
      <c r="BP10" s="416"/>
      <c r="BQ10" s="416"/>
      <c r="BR10" s="416"/>
      <c r="BS10" s="416"/>
      <c r="BT10" s="416"/>
      <c r="BU10" s="417"/>
      <c r="BV10" s="415">
        <v>2431</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17427</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180000</v>
      </c>
      <c r="BO12" s="416"/>
      <c r="BP12" s="416"/>
      <c r="BQ12" s="416"/>
      <c r="BR12" s="416"/>
      <c r="BS12" s="416"/>
      <c r="BT12" s="416"/>
      <c r="BU12" s="417"/>
      <c r="BV12" s="415">
        <v>230000</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16924</v>
      </c>
      <c r="S13" s="517"/>
      <c r="T13" s="517"/>
      <c r="U13" s="517"/>
      <c r="V13" s="518"/>
      <c r="W13" s="504" t="s">
        <v>123</v>
      </c>
      <c r="X13" s="428"/>
      <c r="Y13" s="428"/>
      <c r="Z13" s="428"/>
      <c r="AA13" s="428"/>
      <c r="AB13" s="429"/>
      <c r="AC13" s="391">
        <v>42</v>
      </c>
      <c r="AD13" s="392"/>
      <c r="AE13" s="392"/>
      <c r="AF13" s="392"/>
      <c r="AG13" s="393"/>
      <c r="AH13" s="391">
        <v>54</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-164134</v>
      </c>
      <c r="BO13" s="416"/>
      <c r="BP13" s="416"/>
      <c r="BQ13" s="416"/>
      <c r="BR13" s="416"/>
      <c r="BS13" s="416"/>
      <c r="BT13" s="416"/>
      <c r="BU13" s="417"/>
      <c r="BV13" s="415">
        <v>-226565</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19.3</v>
      </c>
      <c r="CU13" s="386"/>
      <c r="CV13" s="386"/>
      <c r="CW13" s="386"/>
      <c r="CX13" s="386"/>
      <c r="CY13" s="386"/>
      <c r="CZ13" s="386"/>
      <c r="DA13" s="387"/>
      <c r="DB13" s="385">
        <v>19.7</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17526</v>
      </c>
      <c r="S14" s="517"/>
      <c r="T14" s="517"/>
      <c r="U14" s="517"/>
      <c r="V14" s="518"/>
      <c r="W14" s="519"/>
      <c r="X14" s="431"/>
      <c r="Y14" s="431"/>
      <c r="Z14" s="431"/>
      <c r="AA14" s="431"/>
      <c r="AB14" s="432"/>
      <c r="AC14" s="509">
        <v>0.6</v>
      </c>
      <c r="AD14" s="510"/>
      <c r="AE14" s="510"/>
      <c r="AF14" s="510"/>
      <c r="AG14" s="511"/>
      <c r="AH14" s="509">
        <v>0.8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103.5</v>
      </c>
      <c r="CU14" s="488"/>
      <c r="CV14" s="488"/>
      <c r="CW14" s="488"/>
      <c r="CX14" s="488"/>
      <c r="CY14" s="488"/>
      <c r="CZ14" s="488"/>
      <c r="DA14" s="489"/>
      <c r="DB14" s="520">
        <v>111.9</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17025</v>
      </c>
      <c r="S15" s="517"/>
      <c r="T15" s="517"/>
      <c r="U15" s="517"/>
      <c r="V15" s="518"/>
      <c r="W15" s="504" t="s">
        <v>130</v>
      </c>
      <c r="X15" s="428"/>
      <c r="Y15" s="428"/>
      <c r="Z15" s="428"/>
      <c r="AA15" s="428"/>
      <c r="AB15" s="429"/>
      <c r="AC15" s="391">
        <v>2010</v>
      </c>
      <c r="AD15" s="392"/>
      <c r="AE15" s="392"/>
      <c r="AF15" s="392"/>
      <c r="AG15" s="393"/>
      <c r="AH15" s="391">
        <v>2052</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1905306</v>
      </c>
      <c r="BO15" s="411"/>
      <c r="BP15" s="411"/>
      <c r="BQ15" s="411"/>
      <c r="BR15" s="411"/>
      <c r="BS15" s="411"/>
      <c r="BT15" s="411"/>
      <c r="BU15" s="412"/>
      <c r="BV15" s="410">
        <v>1893067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29</v>
      </c>
      <c r="AD16" s="510"/>
      <c r="AE16" s="510"/>
      <c r="AF16" s="510"/>
      <c r="AG16" s="511"/>
      <c r="AH16" s="509">
        <v>29.4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3365780</v>
      </c>
      <c r="BO16" s="416"/>
      <c r="BP16" s="416"/>
      <c r="BQ16" s="416"/>
      <c r="BR16" s="416"/>
      <c r="BS16" s="416"/>
      <c r="BT16" s="416"/>
      <c r="BU16" s="417"/>
      <c r="BV16" s="415">
        <v>3348299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4891</v>
      </c>
      <c r="AD17" s="392"/>
      <c r="AE17" s="392"/>
      <c r="AF17" s="392"/>
      <c r="AG17" s="393"/>
      <c r="AH17" s="391">
        <v>4868</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2429653</v>
      </c>
      <c r="BO17" s="416"/>
      <c r="BP17" s="416"/>
      <c r="BQ17" s="416"/>
      <c r="BR17" s="416"/>
      <c r="BS17" s="416"/>
      <c r="BT17" s="416"/>
      <c r="BU17" s="417"/>
      <c r="BV17" s="415">
        <v>2413695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3.97</v>
      </c>
      <c r="M18" s="480"/>
      <c r="N18" s="480"/>
      <c r="O18" s="480"/>
      <c r="P18" s="480"/>
      <c r="Q18" s="480"/>
      <c r="R18" s="481"/>
      <c r="S18" s="481"/>
      <c r="T18" s="481"/>
      <c r="U18" s="481"/>
      <c r="V18" s="482"/>
      <c r="W18" s="496"/>
      <c r="X18" s="497"/>
      <c r="Y18" s="497"/>
      <c r="Z18" s="497"/>
      <c r="AA18" s="497"/>
      <c r="AB18" s="505"/>
      <c r="AC18" s="379">
        <v>70.400000000000006</v>
      </c>
      <c r="AD18" s="380"/>
      <c r="AE18" s="380"/>
      <c r="AF18" s="380"/>
      <c r="AG18" s="483"/>
      <c r="AH18" s="379">
        <v>69.8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4812341</v>
      </c>
      <c r="BO18" s="416"/>
      <c r="BP18" s="416"/>
      <c r="BQ18" s="416"/>
      <c r="BR18" s="416"/>
      <c r="BS18" s="416"/>
      <c r="BT18" s="416"/>
      <c r="BU18" s="417"/>
      <c r="BV18" s="415">
        <v>4891738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4357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5050302</v>
      </c>
      <c r="BO19" s="416"/>
      <c r="BP19" s="416"/>
      <c r="BQ19" s="416"/>
      <c r="BR19" s="416"/>
      <c r="BS19" s="416"/>
      <c r="BT19" s="416"/>
      <c r="BU19" s="417"/>
      <c r="BV19" s="415">
        <v>5102465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6726</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8117227</v>
      </c>
      <c r="BO23" s="416"/>
      <c r="BP23" s="416"/>
      <c r="BQ23" s="416"/>
      <c r="BR23" s="416"/>
      <c r="BS23" s="416"/>
      <c r="BT23" s="416"/>
      <c r="BU23" s="417"/>
      <c r="BV23" s="415">
        <v>8552157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5670</v>
      </c>
      <c r="R24" s="392"/>
      <c r="S24" s="392"/>
      <c r="T24" s="392"/>
      <c r="U24" s="392"/>
      <c r="V24" s="393"/>
      <c r="W24" s="457"/>
      <c r="X24" s="448"/>
      <c r="Y24" s="449"/>
      <c r="Z24" s="388" t="s">
        <v>153</v>
      </c>
      <c r="AA24" s="389"/>
      <c r="AB24" s="389"/>
      <c r="AC24" s="389"/>
      <c r="AD24" s="389"/>
      <c r="AE24" s="389"/>
      <c r="AF24" s="389"/>
      <c r="AG24" s="390"/>
      <c r="AH24" s="391">
        <v>139</v>
      </c>
      <c r="AI24" s="392"/>
      <c r="AJ24" s="392"/>
      <c r="AK24" s="392"/>
      <c r="AL24" s="393"/>
      <c r="AM24" s="391">
        <v>414776</v>
      </c>
      <c r="AN24" s="392"/>
      <c r="AO24" s="392"/>
      <c r="AP24" s="392"/>
      <c r="AQ24" s="392"/>
      <c r="AR24" s="393"/>
      <c r="AS24" s="391">
        <v>2984</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4097788</v>
      </c>
      <c r="BO24" s="416"/>
      <c r="BP24" s="416"/>
      <c r="BQ24" s="416"/>
      <c r="BR24" s="416"/>
      <c r="BS24" s="416"/>
      <c r="BT24" s="416"/>
      <c r="BU24" s="417"/>
      <c r="BV24" s="415">
        <v>3932865</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6700</v>
      </c>
      <c r="R25" s="392"/>
      <c r="S25" s="392"/>
      <c r="T25" s="392"/>
      <c r="U25" s="392"/>
      <c r="V25" s="393"/>
      <c r="W25" s="457"/>
      <c r="X25" s="448"/>
      <c r="Y25" s="449"/>
      <c r="Z25" s="388" t="s">
        <v>156</v>
      </c>
      <c r="AA25" s="389"/>
      <c r="AB25" s="389"/>
      <c r="AC25" s="389"/>
      <c r="AD25" s="389"/>
      <c r="AE25" s="389"/>
      <c r="AF25" s="389"/>
      <c r="AG25" s="390"/>
      <c r="AH25" s="391">
        <v>37</v>
      </c>
      <c r="AI25" s="392"/>
      <c r="AJ25" s="392"/>
      <c r="AK25" s="392"/>
      <c r="AL25" s="393"/>
      <c r="AM25" s="391">
        <v>113442</v>
      </c>
      <c r="AN25" s="392"/>
      <c r="AO25" s="392"/>
      <c r="AP25" s="392"/>
      <c r="AQ25" s="392"/>
      <c r="AR25" s="393"/>
      <c r="AS25" s="391">
        <v>3066</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880334</v>
      </c>
      <c r="BO25" s="411"/>
      <c r="BP25" s="411"/>
      <c r="BQ25" s="411"/>
      <c r="BR25" s="411"/>
      <c r="BS25" s="411"/>
      <c r="BT25" s="411"/>
      <c r="BU25" s="412"/>
      <c r="BV25" s="410">
        <v>1270188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5580</v>
      </c>
      <c r="R26" s="392"/>
      <c r="S26" s="392"/>
      <c r="T26" s="392"/>
      <c r="U26" s="392"/>
      <c r="V26" s="393"/>
      <c r="W26" s="457"/>
      <c r="X26" s="448"/>
      <c r="Y26" s="449"/>
      <c r="Z26" s="388" t="s">
        <v>159</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3300</v>
      </c>
      <c r="R27" s="392"/>
      <c r="S27" s="392"/>
      <c r="T27" s="392"/>
      <c r="U27" s="392"/>
      <c r="V27" s="393"/>
      <c r="W27" s="457"/>
      <c r="X27" s="448"/>
      <c r="Y27" s="449"/>
      <c r="Z27" s="388" t="s">
        <v>162</v>
      </c>
      <c r="AA27" s="389"/>
      <c r="AB27" s="389"/>
      <c r="AC27" s="389"/>
      <c r="AD27" s="389"/>
      <c r="AE27" s="389"/>
      <c r="AF27" s="389"/>
      <c r="AG27" s="390"/>
      <c r="AH27" s="391">
        <v>14</v>
      </c>
      <c r="AI27" s="392"/>
      <c r="AJ27" s="392"/>
      <c r="AK27" s="392"/>
      <c r="AL27" s="393"/>
      <c r="AM27" s="391">
        <v>43390</v>
      </c>
      <c r="AN27" s="392"/>
      <c r="AO27" s="392"/>
      <c r="AP27" s="392"/>
      <c r="AQ27" s="392"/>
      <c r="AR27" s="393"/>
      <c r="AS27" s="391">
        <v>3099</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121</v>
      </c>
      <c r="BO27" s="419"/>
      <c r="BP27" s="419"/>
      <c r="BQ27" s="419"/>
      <c r="BR27" s="419"/>
      <c r="BS27" s="419"/>
      <c r="BT27" s="419"/>
      <c r="BU27" s="420"/>
      <c r="BV27" s="418" t="s">
        <v>121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3000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259582</v>
      </c>
      <c r="BO28" s="411"/>
      <c r="BP28" s="411"/>
      <c r="BQ28" s="411"/>
      <c r="BR28" s="411"/>
      <c r="BS28" s="411"/>
      <c r="BT28" s="411"/>
      <c r="BU28" s="412"/>
      <c r="BV28" s="410">
        <v>427544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10</v>
      </c>
      <c r="M29" s="392"/>
      <c r="N29" s="392"/>
      <c r="O29" s="392"/>
      <c r="P29" s="393"/>
      <c r="Q29" s="391">
        <v>2900</v>
      </c>
      <c r="R29" s="392"/>
      <c r="S29" s="392"/>
      <c r="T29" s="392"/>
      <c r="U29" s="392"/>
      <c r="V29" s="393"/>
      <c r="W29" s="458"/>
      <c r="X29" s="459"/>
      <c r="Y29" s="460"/>
      <c r="Z29" s="388" t="s">
        <v>169</v>
      </c>
      <c r="AA29" s="389"/>
      <c r="AB29" s="389"/>
      <c r="AC29" s="389"/>
      <c r="AD29" s="389"/>
      <c r="AE29" s="389"/>
      <c r="AF29" s="389"/>
      <c r="AG29" s="390"/>
      <c r="AH29" s="391">
        <v>153</v>
      </c>
      <c r="AI29" s="392"/>
      <c r="AJ29" s="392"/>
      <c r="AK29" s="392"/>
      <c r="AL29" s="393"/>
      <c r="AM29" s="391">
        <v>458166</v>
      </c>
      <c r="AN29" s="392"/>
      <c r="AO29" s="392"/>
      <c r="AP29" s="392"/>
      <c r="AQ29" s="392"/>
      <c r="AR29" s="393"/>
      <c r="AS29" s="391">
        <v>2995</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t="s">
        <v>121</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147930</v>
      </c>
      <c r="BO30" s="419"/>
      <c r="BP30" s="419"/>
      <c r="BQ30" s="419"/>
      <c r="BR30" s="419"/>
      <c r="BS30" s="419"/>
      <c r="BT30" s="419"/>
      <c r="BU30" s="420"/>
      <c r="BV30" s="418">
        <v>170338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水道事業会計</v>
      </c>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泉州水防事務組合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大阪府後期高齢者医療広域連合（一般会計）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大阪府後期高齢者医療広域連合（後期高齢者医療特別会計）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大阪広域水道企業団（水道事業会計）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大阪広域水道企業団（工業用水道事業会計）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x14ac:dyDescent="0.15">
      <c r="A34" s="22"/>
      <c r="B34" s="31"/>
      <c r="C34" s="1184" t="s">
        <v>524</v>
      </c>
      <c r="D34" s="1184"/>
      <c r="E34" s="1185"/>
      <c r="F34" s="32" t="s">
        <v>525</v>
      </c>
      <c r="G34" s="33" t="s">
        <v>526</v>
      </c>
      <c r="H34" s="33" t="s">
        <v>527</v>
      </c>
      <c r="I34" s="33" t="s">
        <v>528</v>
      </c>
      <c r="J34" s="34" t="s">
        <v>529</v>
      </c>
      <c r="K34" s="22"/>
      <c r="L34" s="22"/>
      <c r="M34" s="22"/>
      <c r="N34" s="22"/>
      <c r="O34" s="22"/>
      <c r="P34" s="22"/>
    </row>
    <row r="35" spans="1:16" ht="39" customHeight="1" x14ac:dyDescent="0.15">
      <c r="A35" s="22"/>
      <c r="B35" s="35"/>
      <c r="C35" s="1178" t="s">
        <v>530</v>
      </c>
      <c r="D35" s="1179"/>
      <c r="E35" s="1180"/>
      <c r="F35" s="36">
        <v>4.84</v>
      </c>
      <c r="G35" s="37">
        <v>5.15</v>
      </c>
      <c r="H35" s="37">
        <v>4.72</v>
      </c>
      <c r="I35" s="37">
        <v>5.48</v>
      </c>
      <c r="J35" s="38">
        <v>6.01</v>
      </c>
      <c r="K35" s="22"/>
      <c r="L35" s="22"/>
      <c r="M35" s="22"/>
      <c r="N35" s="22"/>
      <c r="O35" s="22"/>
      <c r="P35" s="22"/>
    </row>
    <row r="36" spans="1:16" ht="39" customHeight="1" x14ac:dyDescent="0.15">
      <c r="A36" s="22"/>
      <c r="B36" s="35"/>
      <c r="C36" s="1178" t="s">
        <v>531</v>
      </c>
      <c r="D36" s="1179"/>
      <c r="E36" s="1180"/>
      <c r="F36" s="36">
        <v>0.83</v>
      </c>
      <c r="G36" s="37">
        <v>0.7</v>
      </c>
      <c r="H36" s="37">
        <v>0.21</v>
      </c>
      <c r="I36" s="37">
        <v>0.12</v>
      </c>
      <c r="J36" s="38">
        <v>0.23</v>
      </c>
      <c r="K36" s="22"/>
      <c r="L36" s="22"/>
      <c r="M36" s="22"/>
      <c r="N36" s="22"/>
      <c r="O36" s="22"/>
      <c r="P36" s="22"/>
    </row>
    <row r="37" spans="1:16" ht="39" customHeight="1" x14ac:dyDescent="0.15">
      <c r="A37" s="22"/>
      <c r="B37" s="35"/>
      <c r="C37" s="1178" t="s">
        <v>532</v>
      </c>
      <c r="D37" s="1179"/>
      <c r="E37" s="1180"/>
      <c r="F37" s="36">
        <v>0.19</v>
      </c>
      <c r="G37" s="37">
        <v>0.21</v>
      </c>
      <c r="H37" s="37">
        <v>0.28000000000000003</v>
      </c>
      <c r="I37" s="37">
        <v>0.21</v>
      </c>
      <c r="J37" s="38">
        <v>0.23</v>
      </c>
      <c r="K37" s="22"/>
      <c r="L37" s="22"/>
      <c r="M37" s="22"/>
      <c r="N37" s="22"/>
      <c r="O37" s="22"/>
      <c r="P37" s="22"/>
    </row>
    <row r="38" spans="1:16" ht="39" customHeight="1" x14ac:dyDescent="0.15">
      <c r="A38" s="22"/>
      <c r="B38" s="35"/>
      <c r="C38" s="1178" t="s">
        <v>533</v>
      </c>
      <c r="D38" s="1179"/>
      <c r="E38" s="1180"/>
      <c r="F38" s="36">
        <v>7.59</v>
      </c>
      <c r="G38" s="37">
        <v>6.01</v>
      </c>
      <c r="H38" s="37">
        <v>0.09</v>
      </c>
      <c r="I38" s="37">
        <v>0.11</v>
      </c>
      <c r="J38" s="38">
        <v>0.2</v>
      </c>
      <c r="K38" s="22"/>
      <c r="L38" s="22"/>
      <c r="M38" s="22"/>
      <c r="N38" s="22"/>
      <c r="O38" s="22"/>
      <c r="P38" s="22"/>
    </row>
    <row r="39" spans="1:16" ht="39" customHeight="1" x14ac:dyDescent="0.15">
      <c r="A39" s="22"/>
      <c r="B39" s="35"/>
      <c r="C39" s="1178" t="s">
        <v>534</v>
      </c>
      <c r="D39" s="1179"/>
      <c r="E39" s="1180"/>
      <c r="F39" s="36">
        <v>0</v>
      </c>
      <c r="G39" s="37">
        <v>0</v>
      </c>
      <c r="H39" s="37">
        <v>0</v>
      </c>
      <c r="I39" s="37">
        <v>0</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535</v>
      </c>
      <c r="D42" s="1179"/>
      <c r="E42" s="1180"/>
      <c r="F42" s="36" t="s">
        <v>476</v>
      </c>
      <c r="G42" s="37" t="s">
        <v>476</v>
      </c>
      <c r="H42" s="37" t="s">
        <v>476</v>
      </c>
      <c r="I42" s="37" t="s">
        <v>476</v>
      </c>
      <c r="J42" s="38" t="s">
        <v>476</v>
      </c>
      <c r="K42" s="22"/>
      <c r="L42" s="22"/>
      <c r="M42" s="22"/>
      <c r="N42" s="22"/>
      <c r="O42" s="22"/>
      <c r="P42" s="22"/>
    </row>
    <row r="43" spans="1:16" ht="39" customHeight="1" thickBot="1" x14ac:dyDescent="0.2">
      <c r="A43" s="22"/>
      <c r="B43" s="40"/>
      <c r="C43" s="1181" t="s">
        <v>536</v>
      </c>
      <c r="D43" s="1182"/>
      <c r="E43" s="1183"/>
      <c r="F43" s="41">
        <v>0.04</v>
      </c>
      <c r="G43" s="42">
        <v>0.01</v>
      </c>
      <c r="H43" s="42">
        <v>0</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875</v>
      </c>
      <c r="L45" s="60">
        <v>938</v>
      </c>
      <c r="M45" s="60">
        <v>966</v>
      </c>
      <c r="N45" s="60">
        <v>942</v>
      </c>
      <c r="O45" s="61">
        <v>963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476</v>
      </c>
      <c r="L46" s="64" t="s">
        <v>476</v>
      </c>
      <c r="M46" s="64" t="s">
        <v>476</v>
      </c>
      <c r="N46" s="64" t="s">
        <v>476</v>
      </c>
      <c r="O46" s="65" t="s">
        <v>476</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476</v>
      </c>
      <c r="L47" s="64" t="s">
        <v>476</v>
      </c>
      <c r="M47" s="64" t="s">
        <v>476</v>
      </c>
      <c r="N47" s="64" t="s">
        <v>476</v>
      </c>
      <c r="O47" s="65" t="s">
        <v>476</v>
      </c>
      <c r="P47" s="48"/>
      <c r="Q47" s="48"/>
      <c r="R47" s="48"/>
      <c r="S47" s="48"/>
      <c r="T47" s="48"/>
      <c r="U47" s="48"/>
    </row>
    <row r="48" spans="1:21" ht="30.75" customHeight="1" x14ac:dyDescent="0.15">
      <c r="A48" s="48"/>
      <c r="B48" s="1196"/>
      <c r="C48" s="1197"/>
      <c r="D48" s="62"/>
      <c r="E48" s="1188" t="s">
        <v>15</v>
      </c>
      <c r="F48" s="1188"/>
      <c r="G48" s="1188"/>
      <c r="H48" s="1188"/>
      <c r="I48" s="1188"/>
      <c r="J48" s="1189"/>
      <c r="K48" s="63">
        <v>365</v>
      </c>
      <c r="L48" s="64">
        <v>360</v>
      </c>
      <c r="M48" s="64">
        <v>352</v>
      </c>
      <c r="N48" s="64">
        <v>372</v>
      </c>
      <c r="O48" s="65">
        <v>362</v>
      </c>
      <c r="P48" s="48"/>
      <c r="Q48" s="48"/>
      <c r="R48" s="48"/>
      <c r="S48" s="48"/>
      <c r="T48" s="48"/>
      <c r="U48" s="48"/>
    </row>
    <row r="49" spans="1:21" ht="30.75" customHeight="1" x14ac:dyDescent="0.15">
      <c r="A49" s="48"/>
      <c r="B49" s="1196"/>
      <c r="C49" s="1197"/>
      <c r="D49" s="62"/>
      <c r="E49" s="1188" t="s">
        <v>16</v>
      </c>
      <c r="F49" s="1188"/>
      <c r="G49" s="1188"/>
      <c r="H49" s="1188"/>
      <c r="I49" s="1188"/>
      <c r="J49" s="1189"/>
      <c r="K49" s="63" t="s">
        <v>476</v>
      </c>
      <c r="L49" s="64" t="s">
        <v>476</v>
      </c>
      <c r="M49" s="64" t="s">
        <v>476</v>
      </c>
      <c r="N49" s="64" t="s">
        <v>476</v>
      </c>
      <c r="O49" s="65" t="s">
        <v>476</v>
      </c>
      <c r="P49" s="48"/>
      <c r="Q49" s="48"/>
      <c r="R49" s="48"/>
      <c r="S49" s="48"/>
      <c r="T49" s="48"/>
      <c r="U49" s="48"/>
    </row>
    <row r="50" spans="1:21" ht="30.75" customHeight="1" x14ac:dyDescent="0.15">
      <c r="A50" s="48"/>
      <c r="B50" s="1196"/>
      <c r="C50" s="1197"/>
      <c r="D50" s="62"/>
      <c r="E50" s="1188" t="s">
        <v>17</v>
      </c>
      <c r="F50" s="1188"/>
      <c r="G50" s="1188"/>
      <c r="H50" s="1188"/>
      <c r="I50" s="1188"/>
      <c r="J50" s="1189"/>
      <c r="K50" s="63">
        <v>150</v>
      </c>
      <c r="L50" s="64">
        <v>150</v>
      </c>
      <c r="M50" s="64">
        <v>150</v>
      </c>
      <c r="N50" s="64">
        <v>150</v>
      </c>
      <c r="O50" s="65">
        <v>150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719</v>
      </c>
      <c r="L52" s="64">
        <v>734</v>
      </c>
      <c r="M52" s="64">
        <v>761</v>
      </c>
      <c r="N52" s="64">
        <v>773</v>
      </c>
      <c r="O52" s="65">
        <v>806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671</v>
      </c>
      <c r="L53" s="69">
        <v>714</v>
      </c>
      <c r="M53" s="69">
        <v>707</v>
      </c>
      <c r="N53" s="69">
        <v>691</v>
      </c>
      <c r="O53" s="70">
        <v>669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516</v>
      </c>
      <c r="J40" s="79" t="s">
        <v>517</v>
      </c>
      <c r="K40" s="79" t="s">
        <v>518</v>
      </c>
      <c r="L40" s="79" t="s">
        <v>519</v>
      </c>
      <c r="M40" s="80" t="s">
        <v>520</v>
      </c>
    </row>
    <row r="41" spans="2:13" ht="27.75" customHeight="1" x14ac:dyDescent="0.15">
      <c r="B41" s="1214" t="s">
        <v>24</v>
      </c>
      <c r="C41" s="1215"/>
      <c r="D41" s="81"/>
      <c r="E41" s="1216" t="s">
        <v>25</v>
      </c>
      <c r="F41" s="1216"/>
      <c r="G41" s="1216"/>
      <c r="H41" s="1217"/>
      <c r="I41" s="82">
        <v>8711</v>
      </c>
      <c r="J41" s="83">
        <v>9030</v>
      </c>
      <c r="K41" s="83">
        <v>8941</v>
      </c>
      <c r="L41" s="83">
        <v>8578</v>
      </c>
      <c r="M41" s="84">
        <v>8117</v>
      </c>
    </row>
    <row r="42" spans="2:13" ht="27.75" customHeight="1" x14ac:dyDescent="0.15">
      <c r="B42" s="1204"/>
      <c r="C42" s="1205"/>
      <c r="D42" s="85"/>
      <c r="E42" s="1208" t="s">
        <v>26</v>
      </c>
      <c r="F42" s="1208"/>
      <c r="G42" s="1208"/>
      <c r="H42" s="1209"/>
      <c r="I42" s="86">
        <v>900</v>
      </c>
      <c r="J42" s="87">
        <v>750</v>
      </c>
      <c r="K42" s="87">
        <v>600</v>
      </c>
      <c r="L42" s="87">
        <v>450</v>
      </c>
      <c r="M42" s="88">
        <v>300</v>
      </c>
    </row>
    <row r="43" spans="2:13" ht="27.75" customHeight="1" x14ac:dyDescent="0.15">
      <c r="B43" s="1204"/>
      <c r="C43" s="1205"/>
      <c r="D43" s="85"/>
      <c r="E43" s="1208" t="s">
        <v>27</v>
      </c>
      <c r="F43" s="1208"/>
      <c r="G43" s="1208"/>
      <c r="H43" s="1209"/>
      <c r="I43" s="86">
        <v>5750</v>
      </c>
      <c r="J43" s="87">
        <v>5360</v>
      </c>
      <c r="K43" s="87">
        <v>5013</v>
      </c>
      <c r="L43" s="87">
        <v>4813</v>
      </c>
      <c r="M43" s="88">
        <v>4573</v>
      </c>
    </row>
    <row r="44" spans="2:13" ht="27.75" customHeight="1" x14ac:dyDescent="0.15">
      <c r="B44" s="1204"/>
      <c r="C44" s="1205"/>
      <c r="D44" s="85"/>
      <c r="E44" s="1208" t="s">
        <v>28</v>
      </c>
      <c r="F44" s="1208"/>
      <c r="G44" s="1208"/>
      <c r="H44" s="1209"/>
      <c r="I44" s="86" t="s">
        <v>476</v>
      </c>
      <c r="J44" s="87" t="s">
        <v>476</v>
      </c>
      <c r="K44" s="87" t="s">
        <v>476</v>
      </c>
      <c r="L44" s="87" t="s">
        <v>476</v>
      </c>
      <c r="M44" s="88" t="s">
        <v>476</v>
      </c>
    </row>
    <row r="45" spans="2:13" ht="27.75" customHeight="1" x14ac:dyDescent="0.15">
      <c r="B45" s="1204"/>
      <c r="C45" s="1205"/>
      <c r="D45" s="85"/>
      <c r="E45" s="1208" t="s">
        <v>29</v>
      </c>
      <c r="F45" s="1208"/>
      <c r="G45" s="1208"/>
      <c r="H45" s="1209"/>
      <c r="I45" s="86">
        <v>1419</v>
      </c>
      <c r="J45" s="87">
        <v>1211</v>
      </c>
      <c r="K45" s="87">
        <v>1200</v>
      </c>
      <c r="L45" s="87">
        <v>1151</v>
      </c>
      <c r="M45" s="88">
        <v>1183</v>
      </c>
    </row>
    <row r="46" spans="2:13" ht="27.75" customHeight="1" x14ac:dyDescent="0.15">
      <c r="B46" s="1204"/>
      <c r="C46" s="1205"/>
      <c r="D46" s="89"/>
      <c r="E46" s="1208" t="s">
        <v>30</v>
      </c>
      <c r="F46" s="1208"/>
      <c r="G46" s="1208"/>
      <c r="H46" s="1209"/>
      <c r="I46" s="86" t="s">
        <v>476</v>
      </c>
      <c r="J46" s="87" t="s">
        <v>476</v>
      </c>
      <c r="K46" s="87" t="s">
        <v>476</v>
      </c>
      <c r="L46" s="87" t="s">
        <v>476</v>
      </c>
      <c r="M46" s="88" t="s">
        <v>476</v>
      </c>
    </row>
    <row r="47" spans="2:13" ht="27.75" customHeight="1" x14ac:dyDescent="0.15">
      <c r="B47" s="1204"/>
      <c r="C47" s="1205"/>
      <c r="D47" s="90"/>
      <c r="E47" s="1218" t="s">
        <v>31</v>
      </c>
      <c r="F47" s="1219"/>
      <c r="G47" s="1219"/>
      <c r="H47" s="1220"/>
      <c r="I47" s="86" t="s">
        <v>476</v>
      </c>
      <c r="J47" s="87" t="s">
        <v>476</v>
      </c>
      <c r="K47" s="87" t="s">
        <v>476</v>
      </c>
      <c r="L47" s="87" t="s">
        <v>476</v>
      </c>
      <c r="M47" s="88" t="s">
        <v>476</v>
      </c>
    </row>
    <row r="48" spans="2:13" ht="27.75" customHeight="1" x14ac:dyDescent="0.15">
      <c r="B48" s="1204"/>
      <c r="C48" s="1205"/>
      <c r="D48" s="85"/>
      <c r="E48" s="1208" t="s">
        <v>32</v>
      </c>
      <c r="F48" s="1208"/>
      <c r="G48" s="1208"/>
      <c r="H48" s="1209"/>
      <c r="I48" s="86" t="s">
        <v>476</v>
      </c>
      <c r="J48" s="87" t="s">
        <v>476</v>
      </c>
      <c r="K48" s="87" t="s">
        <v>476</v>
      </c>
      <c r="L48" s="87" t="s">
        <v>476</v>
      </c>
      <c r="M48" s="88" t="s">
        <v>476</v>
      </c>
    </row>
    <row r="49" spans="2:13" ht="27.75" customHeight="1" x14ac:dyDescent="0.15">
      <c r="B49" s="1206"/>
      <c r="C49" s="1207"/>
      <c r="D49" s="85"/>
      <c r="E49" s="1208" t="s">
        <v>33</v>
      </c>
      <c r="F49" s="1208"/>
      <c r="G49" s="1208"/>
      <c r="H49" s="1209"/>
      <c r="I49" s="86" t="s">
        <v>476</v>
      </c>
      <c r="J49" s="87" t="s">
        <v>476</v>
      </c>
      <c r="K49" s="87" t="s">
        <v>476</v>
      </c>
      <c r="L49" s="87" t="s">
        <v>476</v>
      </c>
      <c r="M49" s="88" t="s">
        <v>476</v>
      </c>
    </row>
    <row r="50" spans="2:13" ht="27.75" customHeight="1" x14ac:dyDescent="0.15">
      <c r="B50" s="1202" t="s">
        <v>34</v>
      </c>
      <c r="C50" s="1203"/>
      <c r="D50" s="91"/>
      <c r="E50" s="1208" t="s">
        <v>35</v>
      </c>
      <c r="F50" s="1208"/>
      <c r="G50" s="1208"/>
      <c r="H50" s="1209"/>
      <c r="I50" s="86">
        <v>710</v>
      </c>
      <c r="J50" s="87">
        <v>872</v>
      </c>
      <c r="K50" s="87">
        <v>894</v>
      </c>
      <c r="L50" s="87">
        <v>659</v>
      </c>
      <c r="M50" s="88">
        <v>447</v>
      </c>
    </row>
    <row r="51" spans="2:13" ht="27.75" customHeight="1" x14ac:dyDescent="0.15">
      <c r="B51" s="1204"/>
      <c r="C51" s="1205"/>
      <c r="D51" s="85"/>
      <c r="E51" s="1208" t="s">
        <v>36</v>
      </c>
      <c r="F51" s="1208"/>
      <c r="G51" s="1208"/>
      <c r="H51" s="1209"/>
      <c r="I51" s="86">
        <v>2880</v>
      </c>
      <c r="J51" s="87">
        <v>2632</v>
      </c>
      <c r="K51" s="87">
        <v>2369</v>
      </c>
      <c r="L51" s="87">
        <v>2267</v>
      </c>
      <c r="M51" s="88">
        <v>2147</v>
      </c>
    </row>
    <row r="52" spans="2:13" ht="27.75" customHeight="1" x14ac:dyDescent="0.15">
      <c r="B52" s="1206"/>
      <c r="C52" s="1207"/>
      <c r="D52" s="85"/>
      <c r="E52" s="1208" t="s">
        <v>37</v>
      </c>
      <c r="F52" s="1208"/>
      <c r="G52" s="1208"/>
      <c r="H52" s="1209"/>
      <c r="I52" s="86">
        <v>7795</v>
      </c>
      <c r="J52" s="87">
        <v>7974</v>
      </c>
      <c r="K52" s="87">
        <v>8079</v>
      </c>
      <c r="L52" s="87">
        <v>8028</v>
      </c>
      <c r="M52" s="88">
        <v>7914</v>
      </c>
    </row>
    <row r="53" spans="2:13" ht="27.75" customHeight="1" thickBot="1" x14ac:dyDescent="0.2">
      <c r="B53" s="1210" t="s">
        <v>21</v>
      </c>
      <c r="C53" s="1211"/>
      <c r="D53" s="92"/>
      <c r="E53" s="1212" t="s">
        <v>38</v>
      </c>
      <c r="F53" s="1212"/>
      <c r="G53" s="1212"/>
      <c r="H53" s="1213"/>
      <c r="I53" s="93">
        <v>5394</v>
      </c>
      <c r="J53" s="94">
        <v>4872</v>
      </c>
      <c r="K53" s="94">
        <v>4413</v>
      </c>
      <c r="L53" s="94">
        <v>4039</v>
      </c>
      <c r="M53" s="95">
        <v>3665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57" t="s">
        <v>547</v>
      </c>
      <c r="H43" s="1236"/>
      <c r="I43" s="1236"/>
      <c r="J43" s="1236"/>
      <c r="K43" s="1236"/>
      <c r="L43" s="1236"/>
      <c r="M43" s="1236"/>
      <c r="N43" s="1236"/>
      <c r="O43" s="1237"/>
    </row>
    <row r="44" spans="2:17" x14ac:dyDescent="0.15">
      <c r="B44" s="250"/>
      <c r="C44" s="246"/>
      <c r="D44" s="246"/>
      <c r="E44" s="246"/>
      <c r="F44" s="246"/>
      <c r="G44" s="1238"/>
      <c r="H44" s="1239"/>
      <c r="I44" s="1239"/>
      <c r="J44" s="1239"/>
      <c r="K44" s="1239"/>
      <c r="L44" s="1239"/>
      <c r="M44" s="1239"/>
      <c r="N44" s="1239"/>
      <c r="O44" s="1240"/>
    </row>
    <row r="45" spans="2:17" x14ac:dyDescent="0.15">
      <c r="B45" s="250"/>
      <c r="C45" s="246"/>
      <c r="D45" s="246"/>
      <c r="E45" s="246"/>
      <c r="F45" s="246"/>
      <c r="G45" s="1238"/>
      <c r="H45" s="1239"/>
      <c r="I45" s="1239"/>
      <c r="J45" s="1239"/>
      <c r="K45" s="1239"/>
      <c r="L45" s="1239"/>
      <c r="M45" s="1239"/>
      <c r="N45" s="1239"/>
      <c r="O45" s="1240"/>
    </row>
    <row r="46" spans="2:17" x14ac:dyDescent="0.15">
      <c r="B46" s="250"/>
      <c r="C46" s="246"/>
      <c r="D46" s="246"/>
      <c r="E46" s="246"/>
      <c r="F46" s="246"/>
      <c r="G46" s="1238"/>
      <c r="H46" s="1239"/>
      <c r="I46" s="1239"/>
      <c r="J46" s="1239"/>
      <c r="K46" s="1239"/>
      <c r="L46" s="1239"/>
      <c r="M46" s="1239"/>
      <c r="N46" s="1239"/>
      <c r="O46" s="1240"/>
    </row>
    <row r="47" spans="2:17" x14ac:dyDescent="0.15">
      <c r="B47" s="250"/>
      <c r="C47" s="246"/>
      <c r="D47" s="246"/>
      <c r="E47" s="246"/>
      <c r="F47" s="246"/>
      <c r="G47" s="1241"/>
      <c r="H47" s="1242"/>
      <c r="I47" s="1242"/>
      <c r="J47" s="1242"/>
      <c r="K47" s="1242"/>
      <c r="L47" s="1242"/>
      <c r="M47" s="1242"/>
      <c r="N47" s="1242"/>
      <c r="O47" s="1243"/>
    </row>
    <row r="48" spans="2:17" x14ac:dyDescent="0.15">
      <c r="B48" s="250"/>
      <c r="C48" s="246"/>
      <c r="D48" s="246"/>
      <c r="E48" s="246"/>
      <c r="F48" s="246"/>
      <c r="G48" s="246"/>
      <c r="H48" s="355"/>
      <c r="I48" s="355"/>
      <c r="J48" s="355"/>
    </row>
    <row r="49" spans="1:17" x14ac:dyDescent="0.15">
      <c r="B49" s="250"/>
      <c r="C49" s="246"/>
      <c r="D49" s="246"/>
      <c r="E49" s="246"/>
      <c r="F49" s="246"/>
      <c r="G49" s="245" t="s">
        <v>548</v>
      </c>
    </row>
    <row r="50" spans="1:17" x14ac:dyDescent="0.15">
      <c r="B50" s="250"/>
      <c r="C50" s="246"/>
      <c r="D50" s="246"/>
      <c r="E50" s="246"/>
      <c r="F50" s="246"/>
      <c r="G50" s="1244"/>
      <c r="H50" s="1245"/>
      <c r="I50" s="1245"/>
      <c r="J50" s="1246"/>
      <c r="K50" s="356" t="s">
        <v>516</v>
      </c>
      <c r="L50" s="356" t="s">
        <v>517</v>
      </c>
      <c r="M50" s="356" t="s">
        <v>518</v>
      </c>
      <c r="N50" s="356" t="s">
        <v>519</v>
      </c>
      <c r="O50" s="356" t="s">
        <v>520</v>
      </c>
    </row>
    <row r="51" spans="1:17" x14ac:dyDescent="0.15">
      <c r="B51" s="250"/>
      <c r="C51" s="246"/>
      <c r="D51" s="246"/>
      <c r="E51" s="246"/>
      <c r="F51" s="246"/>
      <c r="G51" s="1247" t="s">
        <v>549</v>
      </c>
      <c r="H51" s="1248"/>
      <c r="I51" s="1253" t="s">
        <v>550</v>
      </c>
      <c r="J51" s="1253"/>
      <c r="K51" s="1255"/>
      <c r="L51" s="1255"/>
      <c r="M51" s="1255"/>
      <c r="N51" s="1221">
        <v>111.9</v>
      </c>
      <c r="O51" s="1255"/>
    </row>
    <row r="52" spans="1:17" x14ac:dyDescent="0.15">
      <c r="B52" s="250"/>
      <c r="C52" s="246"/>
      <c r="D52" s="246"/>
      <c r="E52" s="246"/>
      <c r="F52" s="246"/>
      <c r="G52" s="1249"/>
      <c r="H52" s="1250"/>
      <c r="I52" s="1254"/>
      <c r="J52" s="1254"/>
      <c r="K52" s="1221"/>
      <c r="L52" s="1221"/>
      <c r="M52" s="1221"/>
      <c r="N52" s="1221"/>
      <c r="O52" s="1221"/>
    </row>
    <row r="53" spans="1:17" x14ac:dyDescent="0.15">
      <c r="A53" s="357"/>
      <c r="B53" s="250"/>
      <c r="C53" s="246"/>
      <c r="D53" s="246"/>
      <c r="E53" s="246"/>
      <c r="F53" s="246"/>
      <c r="G53" s="1249"/>
      <c r="H53" s="1250"/>
      <c r="I53" s="1233" t="s">
        <v>551</v>
      </c>
      <c r="J53" s="1233"/>
      <c r="K53" s="1256"/>
      <c r="L53" s="1256"/>
      <c r="M53" s="1256"/>
      <c r="N53" s="1225">
        <v>84.9</v>
      </c>
      <c r="O53" s="1256"/>
    </row>
    <row r="54" spans="1:17" x14ac:dyDescent="0.15">
      <c r="A54" s="357"/>
      <c r="B54" s="250"/>
      <c r="C54" s="246"/>
      <c r="D54" s="246"/>
      <c r="E54" s="246"/>
      <c r="F54" s="246"/>
      <c r="G54" s="1251"/>
      <c r="H54" s="1252"/>
      <c r="I54" s="1233"/>
      <c r="J54" s="1233"/>
      <c r="K54" s="1226"/>
      <c r="L54" s="1226"/>
      <c r="M54" s="1226"/>
      <c r="N54" s="1226"/>
      <c r="O54" s="1226"/>
    </row>
    <row r="55" spans="1:17" x14ac:dyDescent="0.15">
      <c r="A55" s="357"/>
      <c r="B55" s="250"/>
      <c r="C55" s="246"/>
      <c r="D55" s="246"/>
      <c r="E55" s="246"/>
      <c r="F55" s="246"/>
      <c r="G55" s="1227" t="s">
        <v>552</v>
      </c>
      <c r="H55" s="1228"/>
      <c r="I55" s="1233" t="s">
        <v>550</v>
      </c>
      <c r="J55" s="1233"/>
      <c r="K55" s="1255"/>
      <c r="L55" s="1255"/>
      <c r="M55" s="1255"/>
      <c r="N55" s="1221">
        <v>36.5</v>
      </c>
      <c r="O55" s="1255"/>
    </row>
    <row r="56" spans="1:17" x14ac:dyDescent="0.15">
      <c r="A56" s="357"/>
      <c r="B56" s="250"/>
      <c r="C56" s="246"/>
      <c r="D56" s="246"/>
      <c r="E56" s="246"/>
      <c r="F56" s="246"/>
      <c r="G56" s="1229"/>
      <c r="H56" s="1230"/>
      <c r="I56" s="1233"/>
      <c r="J56" s="1233"/>
      <c r="K56" s="1221"/>
      <c r="L56" s="1221"/>
      <c r="M56" s="1221"/>
      <c r="N56" s="1221"/>
      <c r="O56" s="1221"/>
    </row>
    <row r="57" spans="1:17" s="357" customFormat="1" x14ac:dyDescent="0.15">
      <c r="B57" s="358"/>
      <c r="C57" s="354"/>
      <c r="D57" s="354"/>
      <c r="E57" s="354"/>
      <c r="F57" s="354"/>
      <c r="G57" s="1229"/>
      <c r="H57" s="1230"/>
      <c r="I57" s="1223" t="s">
        <v>553</v>
      </c>
      <c r="J57" s="1223"/>
      <c r="K57" s="1256"/>
      <c r="L57" s="1256"/>
      <c r="M57" s="1256"/>
      <c r="N57" s="1225">
        <v>54.1</v>
      </c>
      <c r="O57" s="1256"/>
      <c r="P57" s="359"/>
      <c r="Q57" s="358"/>
    </row>
    <row r="58" spans="1:17" s="357" customFormat="1" x14ac:dyDescent="0.15">
      <c r="A58" s="245"/>
      <c r="B58" s="358"/>
      <c r="C58" s="354"/>
      <c r="D58" s="354"/>
      <c r="E58" s="354"/>
      <c r="F58" s="354"/>
      <c r="G58" s="1231"/>
      <c r="H58" s="1232"/>
      <c r="I58" s="1223"/>
      <c r="J58" s="1223"/>
      <c r="K58" s="1226"/>
      <c r="L58" s="1226"/>
      <c r="M58" s="1226"/>
      <c r="N58" s="1226"/>
      <c r="O58" s="1226"/>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554</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35" t="s">
        <v>555</v>
      </c>
      <c r="H65" s="1236"/>
      <c r="I65" s="1236"/>
      <c r="J65" s="1236"/>
      <c r="K65" s="1236"/>
      <c r="L65" s="1236"/>
      <c r="M65" s="1236"/>
      <c r="N65" s="1236"/>
      <c r="O65" s="1237"/>
    </row>
    <row r="66" spans="2:30" x14ac:dyDescent="0.15">
      <c r="B66" s="250"/>
      <c r="C66" s="246"/>
      <c r="D66" s="246"/>
      <c r="E66" s="246"/>
      <c r="F66" s="246"/>
      <c r="G66" s="1238"/>
      <c r="H66" s="1239"/>
      <c r="I66" s="1239"/>
      <c r="J66" s="1239"/>
      <c r="K66" s="1239"/>
      <c r="L66" s="1239"/>
      <c r="M66" s="1239"/>
      <c r="N66" s="1239"/>
      <c r="O66" s="1240"/>
    </row>
    <row r="67" spans="2:30" x14ac:dyDescent="0.15">
      <c r="B67" s="250"/>
      <c r="C67" s="246"/>
      <c r="D67" s="246"/>
      <c r="E67" s="246"/>
      <c r="F67" s="246"/>
      <c r="G67" s="1238"/>
      <c r="H67" s="1239"/>
      <c r="I67" s="1239"/>
      <c r="J67" s="1239"/>
      <c r="K67" s="1239"/>
      <c r="L67" s="1239"/>
      <c r="M67" s="1239"/>
      <c r="N67" s="1239"/>
      <c r="O67" s="1240"/>
    </row>
    <row r="68" spans="2:30" x14ac:dyDescent="0.15">
      <c r="B68" s="250"/>
      <c r="C68" s="246"/>
      <c r="D68" s="246"/>
      <c r="E68" s="246"/>
      <c r="F68" s="246"/>
      <c r="G68" s="1238"/>
      <c r="H68" s="1239"/>
      <c r="I68" s="1239"/>
      <c r="J68" s="1239"/>
      <c r="K68" s="1239"/>
      <c r="L68" s="1239"/>
      <c r="M68" s="1239"/>
      <c r="N68" s="1239"/>
      <c r="O68" s="1240"/>
    </row>
    <row r="69" spans="2:30" x14ac:dyDescent="0.15">
      <c r="B69" s="250"/>
      <c r="C69" s="246"/>
      <c r="D69" s="246"/>
      <c r="E69" s="246"/>
      <c r="F69" s="246"/>
      <c r="G69" s="1241"/>
      <c r="H69" s="1242"/>
      <c r="I69" s="1242"/>
      <c r="J69" s="1242"/>
      <c r="K69" s="1242"/>
      <c r="L69" s="1242"/>
      <c r="M69" s="1242"/>
      <c r="N69" s="1242"/>
      <c r="O69" s="1243"/>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556</v>
      </c>
      <c r="I71" s="370"/>
      <c r="J71" s="366"/>
      <c r="K71" s="366"/>
      <c r="L71" s="367"/>
      <c r="M71" s="366"/>
      <c r="N71" s="367"/>
      <c r="O71" s="368"/>
    </row>
    <row r="72" spans="2:30" x14ac:dyDescent="0.15">
      <c r="B72" s="250"/>
      <c r="C72" s="246"/>
      <c r="D72" s="246"/>
      <c r="E72" s="246"/>
      <c r="F72" s="246"/>
      <c r="G72" s="1244"/>
      <c r="H72" s="1245"/>
      <c r="I72" s="1245"/>
      <c r="J72" s="1246"/>
      <c r="K72" s="356" t="s">
        <v>516</v>
      </c>
      <c r="L72" s="356" t="s">
        <v>517</v>
      </c>
      <c r="M72" s="356" t="s">
        <v>518</v>
      </c>
      <c r="N72" s="356" t="s">
        <v>519</v>
      </c>
      <c r="O72" s="356" t="s">
        <v>520</v>
      </c>
    </row>
    <row r="73" spans="2:30" x14ac:dyDescent="0.15">
      <c r="B73" s="250"/>
      <c r="C73" s="246"/>
      <c r="D73" s="246"/>
      <c r="E73" s="246"/>
      <c r="F73" s="246"/>
      <c r="G73" s="1247" t="s">
        <v>549</v>
      </c>
      <c r="H73" s="1248"/>
      <c r="I73" s="1253" t="s">
        <v>550</v>
      </c>
      <c r="J73" s="1253"/>
      <c r="K73" s="1234">
        <v>151.19999999999999</v>
      </c>
      <c r="L73" s="1234">
        <v>136.19999999999999</v>
      </c>
      <c r="M73" s="1221">
        <v>126.1</v>
      </c>
      <c r="N73" s="1221">
        <v>111.9</v>
      </c>
      <c r="O73" s="1221">
        <v>103.5</v>
      </c>
      <c r="S73" s="245">
        <v>9.9</v>
      </c>
    </row>
    <row r="74" spans="2:30" x14ac:dyDescent="0.15">
      <c r="B74" s="250"/>
      <c r="C74" s="246"/>
      <c r="D74" s="246"/>
      <c r="E74" s="246"/>
      <c r="F74" s="246"/>
      <c r="G74" s="1249"/>
      <c r="H74" s="1250"/>
      <c r="I74" s="1254"/>
      <c r="J74" s="1254"/>
      <c r="K74" s="1234"/>
      <c r="L74" s="1234"/>
      <c r="M74" s="1221"/>
      <c r="N74" s="1221"/>
      <c r="O74" s="1221"/>
    </row>
    <row r="75" spans="2:30" x14ac:dyDescent="0.15">
      <c r="B75" s="250"/>
      <c r="C75" s="246"/>
      <c r="D75" s="246"/>
      <c r="E75" s="246"/>
      <c r="F75" s="246"/>
      <c r="G75" s="1249"/>
      <c r="H75" s="1250"/>
      <c r="I75" s="1233" t="s">
        <v>557</v>
      </c>
      <c r="J75" s="1233"/>
      <c r="K75" s="1225">
        <v>17.899999999999999</v>
      </c>
      <c r="L75" s="1225">
        <v>18.5</v>
      </c>
      <c r="M75" s="1225">
        <v>19.600000000000001</v>
      </c>
      <c r="N75" s="1225">
        <v>19.7</v>
      </c>
      <c r="O75" s="1225">
        <v>19.3</v>
      </c>
      <c r="U75" s="245">
        <v>81.2</v>
      </c>
      <c r="W75" s="245">
        <v>87.2</v>
      </c>
      <c r="Y75" s="245">
        <v>99.8</v>
      </c>
      <c r="AA75" s="245">
        <v>109.5</v>
      </c>
      <c r="AC75" s="245">
        <v>115.2</v>
      </c>
    </row>
    <row r="76" spans="2:30" x14ac:dyDescent="0.15">
      <c r="B76" s="250"/>
      <c r="C76" s="246"/>
      <c r="D76" s="246"/>
      <c r="E76" s="246"/>
      <c r="F76" s="246"/>
      <c r="G76" s="1251"/>
      <c r="H76" s="1252"/>
      <c r="I76" s="1233"/>
      <c r="J76" s="1233"/>
      <c r="K76" s="1226"/>
      <c r="L76" s="1226"/>
      <c r="M76" s="1226"/>
      <c r="N76" s="1226"/>
      <c r="O76" s="1226"/>
    </row>
    <row r="77" spans="2:30" x14ac:dyDescent="0.15">
      <c r="B77" s="250"/>
      <c r="C77" s="246"/>
      <c r="D77" s="246"/>
      <c r="E77" s="246"/>
      <c r="F77" s="246"/>
      <c r="G77" s="1227" t="s">
        <v>552</v>
      </c>
      <c r="H77" s="1228"/>
      <c r="I77" s="1233" t="s">
        <v>550</v>
      </c>
      <c r="J77" s="1233"/>
      <c r="K77" s="1234">
        <v>61.3</v>
      </c>
      <c r="L77" s="1234">
        <v>54.6</v>
      </c>
      <c r="M77" s="1221">
        <v>48.7</v>
      </c>
      <c r="N77" s="1221">
        <v>36.5</v>
      </c>
      <c r="O77" s="1221">
        <v>32.9</v>
      </c>
      <c r="R77" s="245">
        <v>12.3</v>
      </c>
      <c r="T77" s="245">
        <v>11.1</v>
      </c>
    </row>
    <row r="78" spans="2:30" x14ac:dyDescent="0.15">
      <c r="B78" s="250"/>
      <c r="C78" s="246"/>
      <c r="D78" s="246"/>
      <c r="E78" s="246"/>
      <c r="F78" s="246"/>
      <c r="G78" s="1229"/>
      <c r="H78" s="1230"/>
      <c r="I78" s="1233"/>
      <c r="J78" s="1233"/>
      <c r="K78" s="1234"/>
      <c r="L78" s="1234"/>
      <c r="M78" s="1221"/>
      <c r="N78" s="1221"/>
      <c r="O78" s="1221"/>
    </row>
    <row r="79" spans="2:30" x14ac:dyDescent="0.15">
      <c r="B79" s="250"/>
      <c r="C79" s="246"/>
      <c r="D79" s="246"/>
      <c r="E79" s="246"/>
      <c r="F79" s="246"/>
      <c r="G79" s="1229"/>
      <c r="H79" s="1230"/>
      <c r="I79" s="1222" t="s">
        <v>557</v>
      </c>
      <c r="J79" s="1223"/>
      <c r="K79" s="1224">
        <v>11.7</v>
      </c>
      <c r="L79" s="1224">
        <v>11.2</v>
      </c>
      <c r="M79" s="1224">
        <v>10.4</v>
      </c>
      <c r="N79" s="1224">
        <v>9</v>
      </c>
      <c r="O79" s="1224">
        <v>8.1999999999999993</v>
      </c>
      <c r="V79" s="245">
        <v>53.5</v>
      </c>
      <c r="X79" s="245">
        <v>48.2</v>
      </c>
      <c r="Z79" s="245">
        <v>34.200000000000003</v>
      </c>
      <c r="AB79" s="245">
        <v>30.3</v>
      </c>
      <c r="AD79" s="245">
        <v>28.9</v>
      </c>
    </row>
    <row r="80" spans="2:30" x14ac:dyDescent="0.15">
      <c r="B80" s="250"/>
      <c r="C80" s="246"/>
      <c r="D80" s="246"/>
      <c r="E80" s="246"/>
      <c r="F80" s="246"/>
      <c r="G80" s="1231"/>
      <c r="H80" s="1232"/>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515</v>
      </c>
      <c r="G2" s="113"/>
      <c r="H2" s="114"/>
    </row>
    <row r="3" spans="1:8" x14ac:dyDescent="0.15">
      <c r="A3" s="110" t="s">
        <v>508</v>
      </c>
      <c r="B3" s="115"/>
      <c r="C3" s="116"/>
      <c r="D3" s="117">
        <v>10441</v>
      </c>
      <c r="E3" s="118"/>
      <c r="F3" s="119">
        <v>69806</v>
      </c>
      <c r="G3" s="120"/>
      <c r="H3" s="121"/>
    </row>
    <row r="4" spans="1:8" x14ac:dyDescent="0.15">
      <c r="A4" s="122"/>
      <c r="B4" s="123"/>
      <c r="C4" s="124"/>
      <c r="D4" s="125">
        <v>4519</v>
      </c>
      <c r="E4" s="126"/>
      <c r="F4" s="127">
        <v>32823</v>
      </c>
      <c r="G4" s="128"/>
      <c r="H4" s="129"/>
    </row>
    <row r="5" spans="1:8" x14ac:dyDescent="0.15">
      <c r="A5" s="110" t="s">
        <v>510</v>
      </c>
      <c r="B5" s="115"/>
      <c r="C5" s="116"/>
      <c r="D5" s="117">
        <v>63085</v>
      </c>
      <c r="E5" s="118"/>
      <c r="F5" s="119">
        <v>74444</v>
      </c>
      <c r="G5" s="120"/>
      <c r="H5" s="121"/>
    </row>
    <row r="6" spans="1:8" x14ac:dyDescent="0.15">
      <c r="A6" s="122"/>
      <c r="B6" s="123"/>
      <c r="C6" s="124"/>
      <c r="D6" s="125">
        <v>24699</v>
      </c>
      <c r="E6" s="126"/>
      <c r="F6" s="127">
        <v>34175</v>
      </c>
      <c r="G6" s="128"/>
      <c r="H6" s="129"/>
    </row>
    <row r="7" spans="1:8" x14ac:dyDescent="0.15">
      <c r="A7" s="110" t="s">
        <v>511</v>
      </c>
      <c r="B7" s="115"/>
      <c r="C7" s="116"/>
      <c r="D7" s="117">
        <v>51584</v>
      </c>
      <c r="E7" s="118"/>
      <c r="F7" s="119">
        <v>85205</v>
      </c>
      <c r="G7" s="120"/>
      <c r="H7" s="121"/>
    </row>
    <row r="8" spans="1:8" x14ac:dyDescent="0.15">
      <c r="A8" s="122"/>
      <c r="B8" s="123"/>
      <c r="C8" s="124"/>
      <c r="D8" s="125">
        <v>41930</v>
      </c>
      <c r="E8" s="126"/>
      <c r="F8" s="127">
        <v>38847</v>
      </c>
      <c r="G8" s="128"/>
      <c r="H8" s="129"/>
    </row>
    <row r="9" spans="1:8" x14ac:dyDescent="0.15">
      <c r="A9" s="110" t="s">
        <v>512</v>
      </c>
      <c r="B9" s="115"/>
      <c r="C9" s="116"/>
      <c r="D9" s="117">
        <v>10268</v>
      </c>
      <c r="E9" s="118"/>
      <c r="F9" s="119">
        <v>69469</v>
      </c>
      <c r="G9" s="120"/>
      <c r="H9" s="121"/>
    </row>
    <row r="10" spans="1:8" x14ac:dyDescent="0.15">
      <c r="A10" s="122"/>
      <c r="B10" s="123"/>
      <c r="C10" s="124"/>
      <c r="D10" s="125">
        <v>10268</v>
      </c>
      <c r="E10" s="126"/>
      <c r="F10" s="127">
        <v>38215</v>
      </c>
      <c r="G10" s="128"/>
      <c r="H10" s="129"/>
    </row>
    <row r="11" spans="1:8" x14ac:dyDescent="0.15">
      <c r="A11" s="110" t="s">
        <v>513</v>
      </c>
      <c r="B11" s="115"/>
      <c r="C11" s="116"/>
      <c r="D11" s="117">
        <v>11147</v>
      </c>
      <c r="E11" s="118"/>
      <c r="F11" s="119">
        <v>67293</v>
      </c>
      <c r="G11" s="120"/>
      <c r="H11" s="121"/>
    </row>
    <row r="12" spans="1:8" x14ac:dyDescent="0.15">
      <c r="A12" s="122"/>
      <c r="B12" s="123"/>
      <c r="C12" s="130"/>
      <c r="D12" s="125">
        <v>7658</v>
      </c>
      <c r="E12" s="126"/>
      <c r="F12" s="127">
        <v>35076</v>
      </c>
      <c r="G12" s="128"/>
      <c r="H12" s="129"/>
    </row>
    <row r="13" spans="1:8" x14ac:dyDescent="0.15">
      <c r="A13" s="110"/>
      <c r="B13" s="115"/>
      <c r="C13" s="131"/>
      <c r="D13" s="132">
        <v>29305</v>
      </c>
      <c r="E13" s="133"/>
      <c r="F13" s="134">
        <v>73243</v>
      </c>
      <c r="G13" s="135"/>
      <c r="H13" s="121"/>
    </row>
    <row r="14" spans="1:8" x14ac:dyDescent="0.15">
      <c r="A14" s="122"/>
      <c r="B14" s="123"/>
      <c r="C14" s="124"/>
      <c r="D14" s="125">
        <v>17815</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7.64</v>
      </c>
      <c r="C19" s="136">
        <f>ROUND(VALUE(SUBSTITUTE(実質収支比率等に係る経年分析!G$48,"▲","-")),2)</f>
        <v>6.04</v>
      </c>
      <c r="D19" s="136">
        <f>ROUND(VALUE(SUBSTITUTE(実質収支比率等に係る経年分析!H$48,"▲","-")),2)</f>
        <v>0.09</v>
      </c>
      <c r="E19" s="136">
        <f>ROUND(VALUE(SUBSTITUTE(実質収支比率等に係る経年分析!I$48,"▲","-")),2)</f>
        <v>0.11</v>
      </c>
      <c r="F19" s="136">
        <f>ROUND(VALUE(SUBSTITUTE(実質収支比率等に係る経年分析!J$48,"▲","-")),2)</f>
        <v>0.21</v>
      </c>
    </row>
    <row r="20" spans="1:11" x14ac:dyDescent="0.15">
      <c r="A20" s="136" t="s">
        <v>43</v>
      </c>
      <c r="B20" s="136">
        <f>ROUND(VALUE(SUBSTITUTE(実質収支比率等に係る経年分析!F$47,"▲","-")),2)</f>
        <v>11.12</v>
      </c>
      <c r="C20" s="136">
        <f>ROUND(VALUE(SUBSTITUTE(実質収支比率等に係る経年分析!G$47,"▲","-")),2)</f>
        <v>14.95</v>
      </c>
      <c r="D20" s="136">
        <f>ROUND(VALUE(SUBSTITUTE(実質収支比率等に係る経年分析!H$47,"▲","-")),2)</f>
        <v>16.12</v>
      </c>
      <c r="E20" s="136">
        <f>ROUND(VALUE(SUBSTITUTE(実質収支比率等に係る経年分析!I$47,"▲","-")),2)</f>
        <v>10.23</v>
      </c>
      <c r="F20" s="136">
        <f>ROUND(VALUE(SUBSTITUTE(実質収支比率等に係る経年分析!J$47,"▲","-")),2)</f>
        <v>6.26</v>
      </c>
    </row>
    <row r="21" spans="1:11" x14ac:dyDescent="0.15">
      <c r="A21" s="136" t="s">
        <v>44</v>
      </c>
      <c r="B21" s="136">
        <f>IF(ISNUMBER(VALUE(SUBSTITUTE(実質収支比率等に係る経年分析!F$49,"▲","-"))),ROUND(VALUE(SUBSTITUTE(実質収支比率等に係る経年分析!F$49,"▲","-")),2),NA())</f>
        <v>2.89</v>
      </c>
      <c r="C21" s="136">
        <f>IF(ISNUMBER(VALUE(SUBSTITUTE(実質収支比率等に係る経年分析!G$49,"▲","-"))),ROUND(VALUE(SUBSTITUTE(実質収支比率等に係る経年分析!G$49,"▲","-")),2),NA())</f>
        <v>2.33</v>
      </c>
      <c r="D21" s="136">
        <f>IF(ISNUMBER(VALUE(SUBSTITUTE(実質収支比率等に係る経年分析!H$49,"▲","-"))),ROUND(VALUE(SUBSTITUTE(実質収支比率等に係る経年分析!H$49,"▲","-")),2),NA())</f>
        <v>-5.04</v>
      </c>
      <c r="E21" s="136">
        <f>IF(ISNUMBER(VALUE(SUBSTITUTE(実質収支比率等に係る経年分析!I$49,"▲","-"))),ROUND(VALUE(SUBSTITUTE(実質収支比率等に係る経年分析!I$49,"▲","-")),2),NA())</f>
        <v>-5.42</v>
      </c>
      <c r="F21" s="136">
        <f>IF(ISNUMBER(VALUE(SUBSTITUTE(実質収支比率等に係る経年分析!J$49,"▲","-"))),ROUND(VALUE(SUBSTITUTE(実質収支比率等に係る経年分析!J$49,"▲","-")),2),NA())</f>
        <v>-3.96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0.04</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0.01</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一般会計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7.59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6.01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v>
      </c>
    </row>
    <row r="33" spans="1:16" x14ac:dyDescent="0.15">
      <c r="A33" s="137" t="str">
        <f>IF(連結実質赤字比率に係る赤字・黒字の構成分析!C$37="",NA(),連結実質赤字比率に係る赤字・黒字の構成分析!C$37)</f>
        <v>後期高齢者医療特別会計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0.21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0.28000000000000003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0.21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0.23</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0.83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0.23</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4.84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5.15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4.72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5.48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6.01</v>
      </c>
    </row>
    <row r="36" spans="1:16" x14ac:dyDescent="0.15">
      <c r="A36" s="137" t="str">
        <f>IF(連結実質赤字比率に係る赤字・黒字の構成分析!C$34="",NA(),連結実質赤字比率に係る赤字・黒字の構成分析!C$34)</f>
        <v>国民健康保険事業勘定特別会計</v>
      </c>
      <c r="B36" s="137">
        <f>IF(ROUND(VALUE(SUBSTITUTE(連結実質赤字比率に係る赤字・黒字の構成分析!F$34,"▲", "-")), 2) &lt; 0, ABS(ROUND(VALUE(SUBSTITUTE(連結実質赤字比率に係る赤字・黒字の構成分析!F$34,"▲", "-")), 2)), NA())</f>
        <v>1.94</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2.98</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3.51</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2.84</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2.13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719</v>
      </c>
      <c r="E42" s="138"/>
      <c r="F42" s="138"/>
      <c r="G42" s="138">
        <f>'実質公債費比率（分子）の構造'!L$52</f>
        <v>734</v>
      </c>
      <c r="H42" s="138"/>
      <c r="I42" s="138"/>
      <c r="J42" s="138">
        <f>'実質公債費比率（分子）の構造'!M$52</f>
        <v>761</v>
      </c>
      <c r="K42" s="138"/>
      <c r="L42" s="138"/>
      <c r="M42" s="138">
        <f>'実質公債費比率（分子）の構造'!N$52</f>
        <v>773</v>
      </c>
      <c r="N42" s="138"/>
      <c r="O42" s="138"/>
      <c r="P42" s="138">
        <f>'実質公債費比率（分子）の構造'!O$52</f>
        <v>806</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150</v>
      </c>
      <c r="C44" s="138"/>
      <c r="D44" s="138"/>
      <c r="E44" s="138">
        <f>'実質公債費比率（分子）の構造'!L$50</f>
        <v>150</v>
      </c>
      <c r="F44" s="138"/>
      <c r="G44" s="138"/>
      <c r="H44" s="138">
        <f>'実質公債費比率（分子）の構造'!M$50</f>
        <v>150</v>
      </c>
      <c r="I44" s="138"/>
      <c r="J44" s="138"/>
      <c r="K44" s="138">
        <f>'実質公債費比率（分子）の構造'!N$50</f>
        <v>150</v>
      </c>
      <c r="L44" s="138"/>
      <c r="M44" s="138"/>
      <c r="N44" s="138">
        <f>'実質公債費比率（分子）の構造'!O$50</f>
        <v>150</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365</v>
      </c>
      <c r="C46" s="138"/>
      <c r="D46" s="138"/>
      <c r="E46" s="138">
        <f>'実質公債費比率（分子）の構造'!L$48</f>
        <v>360</v>
      </c>
      <c r="F46" s="138"/>
      <c r="G46" s="138"/>
      <c r="H46" s="138">
        <f>'実質公債費比率（分子）の構造'!M$48</f>
        <v>352</v>
      </c>
      <c r="I46" s="138"/>
      <c r="J46" s="138"/>
      <c r="K46" s="138">
        <f>'実質公債費比率（分子）の構造'!N$48</f>
        <v>372</v>
      </c>
      <c r="L46" s="138"/>
      <c r="M46" s="138"/>
      <c r="N46" s="138">
        <f>'実質公債費比率（分子）の構造'!O$48</f>
        <v>362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875</v>
      </c>
      <c r="C49" s="138"/>
      <c r="D49" s="138"/>
      <c r="E49" s="138">
        <f>'実質公債費比率（分子）の構造'!L$45</f>
        <v>938</v>
      </c>
      <c r="F49" s="138"/>
      <c r="G49" s="138"/>
      <c r="H49" s="138">
        <f>'実質公債費比率（分子）の構造'!M$45</f>
        <v>966</v>
      </c>
      <c r="I49" s="138"/>
      <c r="J49" s="138"/>
      <c r="K49" s="138">
        <f>'実質公債費比率（分子）の構造'!N$45</f>
        <v>942</v>
      </c>
      <c r="L49" s="138"/>
      <c r="M49" s="138"/>
      <c r="N49" s="138">
        <f>'実質公債費比率（分子）の構造'!O$45</f>
        <v>963</v>
      </c>
      <c r="O49" s="138"/>
      <c r="P49" s="138"/>
    </row>
    <row r="50" spans="1:16" x14ac:dyDescent="0.15">
      <c r="A50" s="138" t="s">
        <v>59</v>
      </c>
      <c r="B50" s="138" t="e">
        <f>NA()</f>
        <v>#N/A</v>
      </c>
      <c r="C50" s="138">
        <f>IF(ISNUMBER('実質公債費比率（分子）の構造'!K$53),'実質公債費比率（分子）の構造'!K$53,NA())</f>
        <v>671</v>
      </c>
      <c r="D50" s="138" t="e">
        <f>NA()</f>
        <v>#N/A</v>
      </c>
      <c r="E50" s="138" t="e">
        <f>NA()</f>
        <v>#N/A</v>
      </c>
      <c r="F50" s="138">
        <f>IF(ISNUMBER('実質公債費比率（分子）の構造'!L$53),'実質公債費比率（分子）の構造'!L$53,NA())</f>
        <v>714</v>
      </c>
      <c r="G50" s="138" t="e">
        <f>NA()</f>
        <v>#N/A</v>
      </c>
      <c r="H50" s="138" t="e">
        <f>NA()</f>
        <v>#N/A</v>
      </c>
      <c r="I50" s="138">
        <f>IF(ISNUMBER('実質公債費比率（分子）の構造'!M$53),'実質公債費比率（分子）の構造'!M$53,NA())</f>
        <v>707</v>
      </c>
      <c r="J50" s="138" t="e">
        <f>NA()</f>
        <v>#N/A</v>
      </c>
      <c r="K50" s="138" t="e">
        <f>NA()</f>
        <v>#N/A</v>
      </c>
      <c r="L50" s="138">
        <f>IF(ISNUMBER('実質公債費比率（分子）の構造'!N$53),'実質公債費比率（分子）の構造'!N$53,NA())</f>
        <v>691</v>
      </c>
      <c r="M50" s="138" t="e">
        <f>NA()</f>
        <v>#N/A</v>
      </c>
      <c r="N50" s="138" t="e">
        <f>NA()</f>
        <v>#N/A</v>
      </c>
      <c r="O50" s="138">
        <f>IF(ISNUMBER('実質公債費比率（分子）の構造'!O$53),'実質公債費比率（分子）の構造'!O$53,NA())</f>
        <v>669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7795</v>
      </c>
      <c r="E56" s="137"/>
      <c r="F56" s="137"/>
      <c r="G56" s="137">
        <f>'将来負担比率（分子）の構造'!J$52</f>
        <v>7974</v>
      </c>
      <c r="H56" s="137"/>
      <c r="I56" s="137"/>
      <c r="J56" s="137">
        <f>'将来負担比率（分子）の構造'!K$52</f>
        <v>8079</v>
      </c>
      <c r="K56" s="137"/>
      <c r="L56" s="137"/>
      <c r="M56" s="137">
        <f>'将来負担比率（分子）の構造'!L$52</f>
        <v>8028</v>
      </c>
      <c r="N56" s="137"/>
      <c r="O56" s="137"/>
      <c r="P56" s="137">
        <f>'将来負担比率（分子）の構造'!M$52</f>
        <v>7914</v>
      </c>
    </row>
    <row r="57" spans="1:16" x14ac:dyDescent="0.15">
      <c r="A57" s="137" t="s">
        <v>36</v>
      </c>
      <c r="B57" s="137"/>
      <c r="C57" s="137"/>
      <c r="D57" s="137">
        <f>'将来負担比率（分子）の構造'!I$51</f>
        <v>2880</v>
      </c>
      <c r="E57" s="137"/>
      <c r="F57" s="137"/>
      <c r="G57" s="137">
        <f>'将来負担比率（分子）の構造'!J$51</f>
        <v>2632</v>
      </c>
      <c r="H57" s="137"/>
      <c r="I57" s="137"/>
      <c r="J57" s="137">
        <f>'将来負担比率（分子）の構造'!K$51</f>
        <v>2369</v>
      </c>
      <c r="K57" s="137"/>
      <c r="L57" s="137"/>
      <c r="M57" s="137">
        <f>'将来負担比率（分子）の構造'!L$51</f>
        <v>2267</v>
      </c>
      <c r="N57" s="137"/>
      <c r="O57" s="137"/>
      <c r="P57" s="137">
        <f>'将来負担比率（分子）の構造'!M$51</f>
        <v>2147</v>
      </c>
    </row>
    <row r="58" spans="1:16" x14ac:dyDescent="0.15">
      <c r="A58" s="137" t="s">
        <v>35</v>
      </c>
      <c r="B58" s="137"/>
      <c r="C58" s="137"/>
      <c r="D58" s="137">
        <f>'将来負担比率（分子）の構造'!I$50</f>
        <v>710</v>
      </c>
      <c r="E58" s="137"/>
      <c r="F58" s="137"/>
      <c r="G58" s="137">
        <f>'将来負担比率（分子）の構造'!J$50</f>
        <v>872</v>
      </c>
      <c r="H58" s="137"/>
      <c r="I58" s="137"/>
      <c r="J58" s="137">
        <f>'将来負担比率（分子）の構造'!K$50</f>
        <v>894</v>
      </c>
      <c r="K58" s="137"/>
      <c r="L58" s="137"/>
      <c r="M58" s="137">
        <f>'将来負担比率（分子）の構造'!L$50</f>
        <v>659</v>
      </c>
      <c r="N58" s="137"/>
      <c r="O58" s="137"/>
      <c r="P58" s="137">
        <f>'将来負担比率（分子）の構造'!M$50</f>
        <v>447</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1419</v>
      </c>
      <c r="C62" s="137"/>
      <c r="D62" s="137"/>
      <c r="E62" s="137">
        <f>'将来負担比率（分子）の構造'!J$45</f>
        <v>1211</v>
      </c>
      <c r="F62" s="137"/>
      <c r="G62" s="137"/>
      <c r="H62" s="137">
        <f>'将来負担比率（分子）の構造'!K$45</f>
        <v>1200</v>
      </c>
      <c r="I62" s="137"/>
      <c r="J62" s="137"/>
      <c r="K62" s="137">
        <f>'将来負担比率（分子）の構造'!L$45</f>
        <v>1151</v>
      </c>
      <c r="L62" s="137"/>
      <c r="M62" s="137"/>
      <c r="N62" s="137">
        <f>'将来負担比率（分子）の構造'!M$45</f>
        <v>1183</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5750</v>
      </c>
      <c r="C64" s="137"/>
      <c r="D64" s="137"/>
      <c r="E64" s="137">
        <f>'将来負担比率（分子）の構造'!J$43</f>
        <v>5360</v>
      </c>
      <c r="F64" s="137"/>
      <c r="G64" s="137"/>
      <c r="H64" s="137">
        <f>'将来負担比率（分子）の構造'!K$43</f>
        <v>5013</v>
      </c>
      <c r="I64" s="137"/>
      <c r="J64" s="137"/>
      <c r="K64" s="137">
        <f>'将来負担比率（分子）の構造'!L$43</f>
        <v>4813</v>
      </c>
      <c r="L64" s="137"/>
      <c r="M64" s="137"/>
      <c r="N64" s="137">
        <f>'将来負担比率（分子）の構造'!M$43</f>
        <v>4573</v>
      </c>
      <c r="O64" s="137"/>
      <c r="P64" s="137"/>
    </row>
    <row r="65" spans="1:16" x14ac:dyDescent="0.15">
      <c r="A65" s="137" t="s">
        <v>26</v>
      </c>
      <c r="B65" s="137">
        <f>'将来負担比率（分子）の構造'!I$42</f>
        <v>900</v>
      </c>
      <c r="C65" s="137"/>
      <c r="D65" s="137"/>
      <c r="E65" s="137">
        <f>'将来負担比率（分子）の構造'!J$42</f>
        <v>750</v>
      </c>
      <c r="F65" s="137"/>
      <c r="G65" s="137"/>
      <c r="H65" s="137">
        <f>'将来負担比率（分子）の構造'!K$42</f>
        <v>600</v>
      </c>
      <c r="I65" s="137"/>
      <c r="J65" s="137"/>
      <c r="K65" s="137">
        <f>'将来負担比率（分子）の構造'!L$42</f>
        <v>450</v>
      </c>
      <c r="L65" s="137"/>
      <c r="M65" s="137"/>
      <c r="N65" s="137">
        <f>'将来負担比率（分子）の構造'!M$42</f>
        <v>300</v>
      </c>
      <c r="O65" s="137"/>
      <c r="P65" s="137"/>
    </row>
    <row r="66" spans="1:16" x14ac:dyDescent="0.15">
      <c r="A66" s="137" t="s">
        <v>25</v>
      </c>
      <c r="B66" s="137">
        <f>'将来負担比率（分子）の構造'!I$41</f>
        <v>8711</v>
      </c>
      <c r="C66" s="137"/>
      <c r="D66" s="137"/>
      <c r="E66" s="137">
        <f>'将来負担比率（分子）の構造'!J$41</f>
        <v>9030</v>
      </c>
      <c r="F66" s="137"/>
      <c r="G66" s="137"/>
      <c r="H66" s="137">
        <f>'将来負担比率（分子）の構造'!K$41</f>
        <v>8941</v>
      </c>
      <c r="I66" s="137"/>
      <c r="J66" s="137"/>
      <c r="K66" s="137">
        <f>'将来負担比率（分子）の構造'!L$41</f>
        <v>8578</v>
      </c>
      <c r="L66" s="137"/>
      <c r="M66" s="137"/>
      <c r="N66" s="137">
        <f>'将来負担比率（分子）の構造'!M$41</f>
        <v>8117</v>
      </c>
      <c r="O66" s="137"/>
      <c r="P66" s="137"/>
    </row>
    <row r="67" spans="1:16" x14ac:dyDescent="0.15">
      <c r="A67" s="137" t="s">
        <v>63</v>
      </c>
      <c r="B67" s="137" t="e">
        <f>NA()</f>
        <v>#N/A</v>
      </c>
      <c r="C67" s="137">
        <f>IF(ISNUMBER('将来負担比率（分子）の構造'!I$53), IF('将来負担比率（分子）の構造'!I$53 &lt; 0, 0, '将来負担比率（分子）の構造'!I$53), NA())</f>
        <v>5394</v>
      </c>
      <c r="D67" s="137" t="e">
        <f>NA()</f>
        <v>#N/A</v>
      </c>
      <c r="E67" s="137" t="e">
        <f>NA()</f>
        <v>#N/A</v>
      </c>
      <c r="F67" s="137">
        <f>IF(ISNUMBER('将来負担比率（分子）の構造'!J$53), IF('将来負担比率（分子）の構造'!J$53 &lt; 0, 0, '将来負担比率（分子）の構造'!J$53), NA())</f>
        <v>4872</v>
      </c>
      <c r="G67" s="137" t="e">
        <f>NA()</f>
        <v>#N/A</v>
      </c>
      <c r="H67" s="137" t="e">
        <f>NA()</f>
        <v>#N/A</v>
      </c>
      <c r="I67" s="137">
        <f>IF(ISNUMBER('将来負担比率（分子）の構造'!K$53), IF('将来負担比率（分子）の構造'!K$53 &lt; 0, 0, '将来負担比率（分子）の構造'!K$53), NA())</f>
        <v>4413</v>
      </c>
      <c r="J67" s="137" t="e">
        <f>NA()</f>
        <v>#N/A</v>
      </c>
      <c r="K67" s="137" t="e">
        <f>NA()</f>
        <v>#N/A</v>
      </c>
      <c r="L67" s="137">
        <f>IF(ISNUMBER('将来負担比率（分子）の構造'!L$53), IF('将来負担比率（分子）の構造'!L$53 &lt; 0, 0, '将来負担比率（分子）の構造'!L$53), NA())</f>
        <v>4039</v>
      </c>
      <c r="M67" s="137" t="e">
        <f>NA()</f>
        <v>#N/A</v>
      </c>
      <c r="N67" s="137" t="e">
        <f>NA()</f>
        <v>#N/A</v>
      </c>
      <c r="O67" s="137">
        <f>IF(ISNUMBER('将来負担比率（分子）の構造'!M$53), IF('将来負担比率（分子）の構造'!M$53 &lt; 0, 0, '将来負担比率（分子）の構造'!M$53), NA())</f>
        <v>3665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2338664</v>
      </c>
      <c r="S5" s="671"/>
      <c r="T5" s="671"/>
      <c r="U5" s="671"/>
      <c r="V5" s="671"/>
      <c r="W5" s="671"/>
      <c r="X5" s="671"/>
      <c r="Y5" s="718"/>
      <c r="Z5" s="731">
        <v>36.5</v>
      </c>
      <c r="AA5" s="731"/>
      <c r="AB5" s="731"/>
      <c r="AC5" s="731"/>
      <c r="AD5" s="732">
        <v>2110725</v>
      </c>
      <c r="AE5" s="732"/>
      <c r="AF5" s="732"/>
      <c r="AG5" s="732"/>
      <c r="AH5" s="732"/>
      <c r="AI5" s="732"/>
      <c r="AJ5" s="732"/>
      <c r="AK5" s="732"/>
      <c r="AL5" s="719">
        <v>52.6</v>
      </c>
      <c r="AM5" s="688"/>
      <c r="AN5" s="688"/>
      <c r="AO5" s="720"/>
      <c r="AP5" s="707" t="s">
        <v>208</v>
      </c>
      <c r="AQ5" s="708"/>
      <c r="AR5" s="708"/>
      <c r="AS5" s="708"/>
      <c r="AT5" s="708"/>
      <c r="AU5" s="708"/>
      <c r="AV5" s="708"/>
      <c r="AW5" s="708"/>
      <c r="AX5" s="708"/>
      <c r="AY5" s="708"/>
      <c r="AZ5" s="708"/>
      <c r="BA5" s="708"/>
      <c r="BB5" s="708"/>
      <c r="BC5" s="708"/>
      <c r="BD5" s="708"/>
      <c r="BE5" s="708"/>
      <c r="BF5" s="709"/>
      <c r="BG5" s="620">
        <v>2110725</v>
      </c>
      <c r="BH5" s="621"/>
      <c r="BI5" s="621"/>
      <c r="BJ5" s="621"/>
      <c r="BK5" s="621"/>
      <c r="BL5" s="621"/>
      <c r="BM5" s="621"/>
      <c r="BN5" s="622"/>
      <c r="BO5" s="673">
        <v>90.3</v>
      </c>
      <c r="BP5" s="673"/>
      <c r="BQ5" s="673"/>
      <c r="BR5" s="673"/>
      <c r="BS5" s="674">
        <v>10259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32786</v>
      </c>
      <c r="S6" s="621"/>
      <c r="T6" s="621"/>
      <c r="U6" s="621"/>
      <c r="V6" s="621"/>
      <c r="W6" s="621"/>
      <c r="X6" s="621"/>
      <c r="Y6" s="622"/>
      <c r="Z6" s="673">
        <v>0.5</v>
      </c>
      <c r="AA6" s="673"/>
      <c r="AB6" s="673"/>
      <c r="AC6" s="673"/>
      <c r="AD6" s="674">
        <v>32786</v>
      </c>
      <c r="AE6" s="674"/>
      <c r="AF6" s="674"/>
      <c r="AG6" s="674"/>
      <c r="AH6" s="674"/>
      <c r="AI6" s="674"/>
      <c r="AJ6" s="674"/>
      <c r="AK6" s="674"/>
      <c r="AL6" s="643">
        <v>0.8</v>
      </c>
      <c r="AM6" s="675"/>
      <c r="AN6" s="675"/>
      <c r="AO6" s="676"/>
      <c r="AP6" s="617" t="s">
        <v>213</v>
      </c>
      <c r="AQ6" s="618"/>
      <c r="AR6" s="618"/>
      <c r="AS6" s="618"/>
      <c r="AT6" s="618"/>
      <c r="AU6" s="618"/>
      <c r="AV6" s="618"/>
      <c r="AW6" s="618"/>
      <c r="AX6" s="618"/>
      <c r="AY6" s="618"/>
      <c r="AZ6" s="618"/>
      <c r="BA6" s="618"/>
      <c r="BB6" s="618"/>
      <c r="BC6" s="618"/>
      <c r="BD6" s="618"/>
      <c r="BE6" s="618"/>
      <c r="BF6" s="619"/>
      <c r="BG6" s="620">
        <v>2110725</v>
      </c>
      <c r="BH6" s="621"/>
      <c r="BI6" s="621"/>
      <c r="BJ6" s="621"/>
      <c r="BK6" s="621"/>
      <c r="BL6" s="621"/>
      <c r="BM6" s="621"/>
      <c r="BN6" s="622"/>
      <c r="BO6" s="673">
        <v>90.3</v>
      </c>
      <c r="BP6" s="673"/>
      <c r="BQ6" s="673"/>
      <c r="BR6" s="673"/>
      <c r="BS6" s="674">
        <v>10259</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99410</v>
      </c>
      <c r="CS6" s="621"/>
      <c r="CT6" s="621"/>
      <c r="CU6" s="621"/>
      <c r="CV6" s="621"/>
      <c r="CW6" s="621"/>
      <c r="CX6" s="621"/>
      <c r="CY6" s="622"/>
      <c r="CZ6" s="673">
        <v>1.6</v>
      </c>
      <c r="DA6" s="673"/>
      <c r="DB6" s="673"/>
      <c r="DC6" s="673"/>
      <c r="DD6" s="626">
        <v>194</v>
      </c>
      <c r="DE6" s="621"/>
      <c r="DF6" s="621"/>
      <c r="DG6" s="621"/>
      <c r="DH6" s="621"/>
      <c r="DI6" s="621"/>
      <c r="DJ6" s="621"/>
      <c r="DK6" s="621"/>
      <c r="DL6" s="621"/>
      <c r="DM6" s="621"/>
      <c r="DN6" s="621"/>
      <c r="DO6" s="621"/>
      <c r="DP6" s="622"/>
      <c r="DQ6" s="626">
        <v>99410</v>
      </c>
      <c r="DR6" s="621"/>
      <c r="DS6" s="621"/>
      <c r="DT6" s="621"/>
      <c r="DU6" s="621"/>
      <c r="DV6" s="621"/>
      <c r="DW6" s="621"/>
      <c r="DX6" s="621"/>
      <c r="DY6" s="621"/>
      <c r="DZ6" s="621"/>
      <c r="EA6" s="621"/>
      <c r="EB6" s="621"/>
      <c r="EC6" s="656"/>
    </row>
    <row r="7" spans="2:143" ht="11.25" customHeight="1" x14ac:dyDescent="0.15">
      <c r="B7" s="617" t="s">
        <v>215</v>
      </c>
      <c r="C7" s="618"/>
      <c r="D7" s="618"/>
      <c r="E7" s="618"/>
      <c r="F7" s="618"/>
      <c r="G7" s="618"/>
      <c r="H7" s="618"/>
      <c r="I7" s="618"/>
      <c r="J7" s="618"/>
      <c r="K7" s="618"/>
      <c r="L7" s="618"/>
      <c r="M7" s="618"/>
      <c r="N7" s="618"/>
      <c r="O7" s="618"/>
      <c r="P7" s="618"/>
      <c r="Q7" s="619"/>
      <c r="R7" s="620">
        <v>2579</v>
      </c>
      <c r="S7" s="621"/>
      <c r="T7" s="621"/>
      <c r="U7" s="621"/>
      <c r="V7" s="621"/>
      <c r="W7" s="621"/>
      <c r="X7" s="621"/>
      <c r="Y7" s="622"/>
      <c r="Z7" s="673">
        <v>0</v>
      </c>
      <c r="AA7" s="673"/>
      <c r="AB7" s="673"/>
      <c r="AC7" s="673"/>
      <c r="AD7" s="674">
        <v>2579</v>
      </c>
      <c r="AE7" s="674"/>
      <c r="AF7" s="674"/>
      <c r="AG7" s="674"/>
      <c r="AH7" s="674"/>
      <c r="AI7" s="674"/>
      <c r="AJ7" s="674"/>
      <c r="AK7" s="674"/>
      <c r="AL7" s="643">
        <v>0.1</v>
      </c>
      <c r="AM7" s="675"/>
      <c r="AN7" s="675"/>
      <c r="AO7" s="676"/>
      <c r="AP7" s="617" t="s">
        <v>216</v>
      </c>
      <c r="AQ7" s="618"/>
      <c r="AR7" s="618"/>
      <c r="AS7" s="618"/>
      <c r="AT7" s="618"/>
      <c r="AU7" s="618"/>
      <c r="AV7" s="618"/>
      <c r="AW7" s="618"/>
      <c r="AX7" s="618"/>
      <c r="AY7" s="618"/>
      <c r="AZ7" s="618"/>
      <c r="BA7" s="618"/>
      <c r="BB7" s="618"/>
      <c r="BC7" s="618"/>
      <c r="BD7" s="618"/>
      <c r="BE7" s="618"/>
      <c r="BF7" s="619"/>
      <c r="BG7" s="620">
        <v>892257</v>
      </c>
      <c r="BH7" s="621"/>
      <c r="BI7" s="621"/>
      <c r="BJ7" s="621"/>
      <c r="BK7" s="621"/>
      <c r="BL7" s="621"/>
      <c r="BM7" s="621"/>
      <c r="BN7" s="622"/>
      <c r="BO7" s="673">
        <v>38.200000000000003</v>
      </c>
      <c r="BP7" s="673"/>
      <c r="BQ7" s="673"/>
      <c r="BR7" s="673"/>
      <c r="BS7" s="674">
        <v>10259</v>
      </c>
      <c r="BT7" s="674"/>
      <c r="BU7" s="674"/>
      <c r="BV7" s="674"/>
      <c r="BW7" s="674"/>
      <c r="BX7" s="674"/>
      <c r="BY7" s="674"/>
      <c r="BZ7" s="674"/>
      <c r="CA7" s="674"/>
      <c r="CB7" s="710"/>
      <c r="CD7" s="657" t="s">
        <v>217</v>
      </c>
      <c r="CE7" s="654"/>
      <c r="CF7" s="654"/>
      <c r="CG7" s="654"/>
      <c r="CH7" s="654"/>
      <c r="CI7" s="654"/>
      <c r="CJ7" s="654"/>
      <c r="CK7" s="654"/>
      <c r="CL7" s="654"/>
      <c r="CM7" s="654"/>
      <c r="CN7" s="654"/>
      <c r="CO7" s="654"/>
      <c r="CP7" s="654"/>
      <c r="CQ7" s="655"/>
      <c r="CR7" s="620">
        <v>688459</v>
      </c>
      <c r="CS7" s="621"/>
      <c r="CT7" s="621"/>
      <c r="CU7" s="621"/>
      <c r="CV7" s="621"/>
      <c r="CW7" s="621"/>
      <c r="CX7" s="621"/>
      <c r="CY7" s="622"/>
      <c r="CZ7" s="673">
        <v>10.8</v>
      </c>
      <c r="DA7" s="673"/>
      <c r="DB7" s="673"/>
      <c r="DC7" s="673"/>
      <c r="DD7" s="626">
        <v>21713</v>
      </c>
      <c r="DE7" s="621"/>
      <c r="DF7" s="621"/>
      <c r="DG7" s="621"/>
      <c r="DH7" s="621"/>
      <c r="DI7" s="621"/>
      <c r="DJ7" s="621"/>
      <c r="DK7" s="621"/>
      <c r="DL7" s="621"/>
      <c r="DM7" s="621"/>
      <c r="DN7" s="621"/>
      <c r="DO7" s="621"/>
      <c r="DP7" s="622"/>
      <c r="DQ7" s="626">
        <v>582473</v>
      </c>
      <c r="DR7" s="621"/>
      <c r="DS7" s="621"/>
      <c r="DT7" s="621"/>
      <c r="DU7" s="621"/>
      <c r="DV7" s="621"/>
      <c r="DW7" s="621"/>
      <c r="DX7" s="621"/>
      <c r="DY7" s="621"/>
      <c r="DZ7" s="621"/>
      <c r="EA7" s="621"/>
      <c r="EB7" s="621"/>
      <c r="EC7" s="656"/>
    </row>
    <row r="8" spans="2:143" ht="11.25" customHeight="1" x14ac:dyDescent="0.15">
      <c r="B8" s="617" t="s">
        <v>218</v>
      </c>
      <c r="C8" s="618"/>
      <c r="D8" s="618"/>
      <c r="E8" s="618"/>
      <c r="F8" s="618"/>
      <c r="G8" s="618"/>
      <c r="H8" s="618"/>
      <c r="I8" s="618"/>
      <c r="J8" s="618"/>
      <c r="K8" s="618"/>
      <c r="L8" s="618"/>
      <c r="M8" s="618"/>
      <c r="N8" s="618"/>
      <c r="O8" s="618"/>
      <c r="P8" s="618"/>
      <c r="Q8" s="619"/>
      <c r="R8" s="620">
        <v>9405</v>
      </c>
      <c r="S8" s="621"/>
      <c r="T8" s="621"/>
      <c r="U8" s="621"/>
      <c r="V8" s="621"/>
      <c r="W8" s="621"/>
      <c r="X8" s="621"/>
      <c r="Y8" s="622"/>
      <c r="Z8" s="673">
        <v>0.1</v>
      </c>
      <c r="AA8" s="673"/>
      <c r="AB8" s="673"/>
      <c r="AC8" s="673"/>
      <c r="AD8" s="674">
        <v>9405</v>
      </c>
      <c r="AE8" s="674"/>
      <c r="AF8" s="674"/>
      <c r="AG8" s="674"/>
      <c r="AH8" s="674"/>
      <c r="AI8" s="674"/>
      <c r="AJ8" s="674"/>
      <c r="AK8" s="674"/>
      <c r="AL8" s="643">
        <v>0.2</v>
      </c>
      <c r="AM8" s="675"/>
      <c r="AN8" s="675"/>
      <c r="AO8" s="676"/>
      <c r="AP8" s="617" t="s">
        <v>219</v>
      </c>
      <c r="AQ8" s="618"/>
      <c r="AR8" s="618"/>
      <c r="AS8" s="618"/>
      <c r="AT8" s="618"/>
      <c r="AU8" s="618"/>
      <c r="AV8" s="618"/>
      <c r="AW8" s="618"/>
      <c r="AX8" s="618"/>
      <c r="AY8" s="618"/>
      <c r="AZ8" s="618"/>
      <c r="BA8" s="618"/>
      <c r="BB8" s="618"/>
      <c r="BC8" s="618"/>
      <c r="BD8" s="618"/>
      <c r="BE8" s="618"/>
      <c r="BF8" s="619"/>
      <c r="BG8" s="620">
        <v>25034</v>
      </c>
      <c r="BH8" s="621"/>
      <c r="BI8" s="621"/>
      <c r="BJ8" s="621"/>
      <c r="BK8" s="621"/>
      <c r="BL8" s="621"/>
      <c r="BM8" s="621"/>
      <c r="BN8" s="622"/>
      <c r="BO8" s="673">
        <v>1.1000000000000001</v>
      </c>
      <c r="BP8" s="673"/>
      <c r="BQ8" s="673"/>
      <c r="BR8" s="673"/>
      <c r="BS8" s="626" t="s">
        <v>111</v>
      </c>
      <c r="BT8" s="621"/>
      <c r="BU8" s="621"/>
      <c r="BV8" s="621"/>
      <c r="BW8" s="621"/>
      <c r="BX8" s="621"/>
      <c r="BY8" s="621"/>
      <c r="BZ8" s="621"/>
      <c r="CA8" s="621"/>
      <c r="CB8" s="656"/>
      <c r="CD8" s="657" t="s">
        <v>220</v>
      </c>
      <c r="CE8" s="654"/>
      <c r="CF8" s="654"/>
      <c r="CG8" s="654"/>
      <c r="CH8" s="654"/>
      <c r="CI8" s="654"/>
      <c r="CJ8" s="654"/>
      <c r="CK8" s="654"/>
      <c r="CL8" s="654"/>
      <c r="CM8" s="654"/>
      <c r="CN8" s="654"/>
      <c r="CO8" s="654"/>
      <c r="CP8" s="654"/>
      <c r="CQ8" s="655"/>
      <c r="CR8" s="620">
        <v>2232394</v>
      </c>
      <c r="CS8" s="621"/>
      <c r="CT8" s="621"/>
      <c r="CU8" s="621"/>
      <c r="CV8" s="621"/>
      <c r="CW8" s="621"/>
      <c r="CX8" s="621"/>
      <c r="CY8" s="622"/>
      <c r="CZ8" s="673">
        <v>34.9</v>
      </c>
      <c r="DA8" s="673"/>
      <c r="DB8" s="673"/>
      <c r="DC8" s="673"/>
      <c r="DD8" s="626" t="s">
        <v>221</v>
      </c>
      <c r="DE8" s="621"/>
      <c r="DF8" s="621"/>
      <c r="DG8" s="621"/>
      <c r="DH8" s="621"/>
      <c r="DI8" s="621"/>
      <c r="DJ8" s="621"/>
      <c r="DK8" s="621"/>
      <c r="DL8" s="621"/>
      <c r="DM8" s="621"/>
      <c r="DN8" s="621"/>
      <c r="DO8" s="621"/>
      <c r="DP8" s="622"/>
      <c r="DQ8" s="626">
        <v>1266436</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5532</v>
      </c>
      <c r="S9" s="621"/>
      <c r="T9" s="621"/>
      <c r="U9" s="621"/>
      <c r="V9" s="621"/>
      <c r="W9" s="621"/>
      <c r="X9" s="621"/>
      <c r="Y9" s="622"/>
      <c r="Z9" s="673">
        <v>0.1</v>
      </c>
      <c r="AA9" s="673"/>
      <c r="AB9" s="673"/>
      <c r="AC9" s="673"/>
      <c r="AD9" s="674">
        <v>5532</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691130</v>
      </c>
      <c r="BH9" s="621"/>
      <c r="BI9" s="621"/>
      <c r="BJ9" s="621"/>
      <c r="BK9" s="621"/>
      <c r="BL9" s="621"/>
      <c r="BM9" s="621"/>
      <c r="BN9" s="622"/>
      <c r="BO9" s="673">
        <v>29.6</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841677</v>
      </c>
      <c r="CS9" s="621"/>
      <c r="CT9" s="621"/>
      <c r="CU9" s="621"/>
      <c r="CV9" s="621"/>
      <c r="CW9" s="621"/>
      <c r="CX9" s="621"/>
      <c r="CY9" s="622"/>
      <c r="CZ9" s="673">
        <v>13.2</v>
      </c>
      <c r="DA9" s="673"/>
      <c r="DB9" s="673"/>
      <c r="DC9" s="673"/>
      <c r="DD9" s="626">
        <v>19815</v>
      </c>
      <c r="DE9" s="621"/>
      <c r="DF9" s="621"/>
      <c r="DG9" s="621"/>
      <c r="DH9" s="621"/>
      <c r="DI9" s="621"/>
      <c r="DJ9" s="621"/>
      <c r="DK9" s="621"/>
      <c r="DL9" s="621"/>
      <c r="DM9" s="621"/>
      <c r="DN9" s="621"/>
      <c r="DO9" s="621"/>
      <c r="DP9" s="622"/>
      <c r="DQ9" s="626">
        <v>750627</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304126</v>
      </c>
      <c r="S10" s="621"/>
      <c r="T10" s="621"/>
      <c r="U10" s="621"/>
      <c r="V10" s="621"/>
      <c r="W10" s="621"/>
      <c r="X10" s="621"/>
      <c r="Y10" s="622"/>
      <c r="Z10" s="673">
        <v>4.7</v>
      </c>
      <c r="AA10" s="673"/>
      <c r="AB10" s="673"/>
      <c r="AC10" s="673"/>
      <c r="AD10" s="674">
        <v>304126</v>
      </c>
      <c r="AE10" s="674"/>
      <c r="AF10" s="674"/>
      <c r="AG10" s="674"/>
      <c r="AH10" s="674"/>
      <c r="AI10" s="674"/>
      <c r="AJ10" s="674"/>
      <c r="AK10" s="674"/>
      <c r="AL10" s="643">
        <v>7.6</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47167</v>
      </c>
      <c r="BH10" s="621"/>
      <c r="BI10" s="621"/>
      <c r="BJ10" s="621"/>
      <c r="BK10" s="621"/>
      <c r="BL10" s="621"/>
      <c r="BM10" s="621"/>
      <c r="BN10" s="622"/>
      <c r="BO10" s="673">
        <v>2</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14265</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14180</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128926</v>
      </c>
      <c r="BH11" s="621"/>
      <c r="BI11" s="621"/>
      <c r="BJ11" s="621"/>
      <c r="BK11" s="621"/>
      <c r="BL11" s="621"/>
      <c r="BM11" s="621"/>
      <c r="BN11" s="622"/>
      <c r="BO11" s="673">
        <v>5.5</v>
      </c>
      <c r="BP11" s="673"/>
      <c r="BQ11" s="673"/>
      <c r="BR11" s="673"/>
      <c r="BS11" s="626">
        <v>10259</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18916</v>
      </c>
      <c r="CS11" s="621"/>
      <c r="CT11" s="621"/>
      <c r="CU11" s="621"/>
      <c r="CV11" s="621"/>
      <c r="CW11" s="621"/>
      <c r="CX11" s="621"/>
      <c r="CY11" s="622"/>
      <c r="CZ11" s="673">
        <v>0.3</v>
      </c>
      <c r="DA11" s="673"/>
      <c r="DB11" s="673"/>
      <c r="DC11" s="673"/>
      <c r="DD11" s="626" t="s">
        <v>111</v>
      </c>
      <c r="DE11" s="621"/>
      <c r="DF11" s="621"/>
      <c r="DG11" s="621"/>
      <c r="DH11" s="621"/>
      <c r="DI11" s="621"/>
      <c r="DJ11" s="621"/>
      <c r="DK11" s="621"/>
      <c r="DL11" s="621"/>
      <c r="DM11" s="621"/>
      <c r="DN11" s="621"/>
      <c r="DO11" s="621"/>
      <c r="DP11" s="622"/>
      <c r="DQ11" s="626">
        <v>16682</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1082391</v>
      </c>
      <c r="BH12" s="621"/>
      <c r="BI12" s="621"/>
      <c r="BJ12" s="621"/>
      <c r="BK12" s="621"/>
      <c r="BL12" s="621"/>
      <c r="BM12" s="621"/>
      <c r="BN12" s="622"/>
      <c r="BO12" s="673">
        <v>46.3</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24012</v>
      </c>
      <c r="CS12" s="621"/>
      <c r="CT12" s="621"/>
      <c r="CU12" s="621"/>
      <c r="CV12" s="621"/>
      <c r="CW12" s="621"/>
      <c r="CX12" s="621"/>
      <c r="CY12" s="622"/>
      <c r="CZ12" s="673">
        <v>0.4</v>
      </c>
      <c r="DA12" s="673"/>
      <c r="DB12" s="673"/>
      <c r="DC12" s="673"/>
      <c r="DD12" s="626" t="s">
        <v>111</v>
      </c>
      <c r="DE12" s="621"/>
      <c r="DF12" s="621"/>
      <c r="DG12" s="621"/>
      <c r="DH12" s="621"/>
      <c r="DI12" s="621"/>
      <c r="DJ12" s="621"/>
      <c r="DK12" s="621"/>
      <c r="DL12" s="621"/>
      <c r="DM12" s="621"/>
      <c r="DN12" s="621"/>
      <c r="DO12" s="621"/>
      <c r="DP12" s="622"/>
      <c r="DQ12" s="626">
        <v>20450</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13067</v>
      </c>
      <c r="S13" s="621"/>
      <c r="T13" s="621"/>
      <c r="U13" s="621"/>
      <c r="V13" s="621"/>
      <c r="W13" s="621"/>
      <c r="X13" s="621"/>
      <c r="Y13" s="622"/>
      <c r="Z13" s="673">
        <v>0.2</v>
      </c>
      <c r="AA13" s="673"/>
      <c r="AB13" s="673"/>
      <c r="AC13" s="673"/>
      <c r="AD13" s="674">
        <v>13067</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1071268</v>
      </c>
      <c r="BH13" s="621"/>
      <c r="BI13" s="621"/>
      <c r="BJ13" s="621"/>
      <c r="BK13" s="621"/>
      <c r="BL13" s="621"/>
      <c r="BM13" s="621"/>
      <c r="BN13" s="622"/>
      <c r="BO13" s="673">
        <v>45.8</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564570</v>
      </c>
      <c r="CS13" s="621"/>
      <c r="CT13" s="621"/>
      <c r="CU13" s="621"/>
      <c r="CV13" s="621"/>
      <c r="CW13" s="621"/>
      <c r="CX13" s="621"/>
      <c r="CY13" s="622"/>
      <c r="CZ13" s="673">
        <v>8.8000000000000007</v>
      </c>
      <c r="DA13" s="673"/>
      <c r="DB13" s="673"/>
      <c r="DC13" s="673"/>
      <c r="DD13" s="626">
        <v>13375</v>
      </c>
      <c r="DE13" s="621"/>
      <c r="DF13" s="621"/>
      <c r="DG13" s="621"/>
      <c r="DH13" s="621"/>
      <c r="DI13" s="621"/>
      <c r="DJ13" s="621"/>
      <c r="DK13" s="621"/>
      <c r="DL13" s="621"/>
      <c r="DM13" s="621"/>
      <c r="DN13" s="621"/>
      <c r="DO13" s="621"/>
      <c r="DP13" s="622"/>
      <c r="DQ13" s="626">
        <v>546865</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32945</v>
      </c>
      <c r="BH14" s="621"/>
      <c r="BI14" s="621"/>
      <c r="BJ14" s="621"/>
      <c r="BK14" s="621"/>
      <c r="BL14" s="621"/>
      <c r="BM14" s="621"/>
      <c r="BN14" s="622"/>
      <c r="BO14" s="673">
        <v>1.4</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312766</v>
      </c>
      <c r="CS14" s="621"/>
      <c r="CT14" s="621"/>
      <c r="CU14" s="621"/>
      <c r="CV14" s="621"/>
      <c r="CW14" s="621"/>
      <c r="CX14" s="621"/>
      <c r="CY14" s="622"/>
      <c r="CZ14" s="673">
        <v>4.9000000000000004</v>
      </c>
      <c r="DA14" s="673"/>
      <c r="DB14" s="673"/>
      <c r="DC14" s="673"/>
      <c r="DD14" s="626">
        <v>1523</v>
      </c>
      <c r="DE14" s="621"/>
      <c r="DF14" s="621"/>
      <c r="DG14" s="621"/>
      <c r="DH14" s="621"/>
      <c r="DI14" s="621"/>
      <c r="DJ14" s="621"/>
      <c r="DK14" s="621"/>
      <c r="DL14" s="621"/>
      <c r="DM14" s="621"/>
      <c r="DN14" s="621"/>
      <c r="DO14" s="621"/>
      <c r="DP14" s="622"/>
      <c r="DQ14" s="626">
        <v>309638</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11860</v>
      </c>
      <c r="S15" s="621"/>
      <c r="T15" s="621"/>
      <c r="U15" s="621"/>
      <c r="V15" s="621"/>
      <c r="W15" s="621"/>
      <c r="X15" s="621"/>
      <c r="Y15" s="622"/>
      <c r="Z15" s="673">
        <v>0.2</v>
      </c>
      <c r="AA15" s="673"/>
      <c r="AB15" s="673"/>
      <c r="AC15" s="673"/>
      <c r="AD15" s="674">
        <v>11860</v>
      </c>
      <c r="AE15" s="674"/>
      <c r="AF15" s="674"/>
      <c r="AG15" s="674"/>
      <c r="AH15" s="674"/>
      <c r="AI15" s="674"/>
      <c r="AJ15" s="674"/>
      <c r="AK15" s="674"/>
      <c r="AL15" s="643">
        <v>0.3</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103132</v>
      </c>
      <c r="BH15" s="621"/>
      <c r="BI15" s="621"/>
      <c r="BJ15" s="621"/>
      <c r="BK15" s="621"/>
      <c r="BL15" s="621"/>
      <c r="BM15" s="621"/>
      <c r="BN15" s="622"/>
      <c r="BO15" s="673">
        <v>4.4000000000000004</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667210</v>
      </c>
      <c r="CS15" s="621"/>
      <c r="CT15" s="621"/>
      <c r="CU15" s="621"/>
      <c r="CV15" s="621"/>
      <c r="CW15" s="621"/>
      <c r="CX15" s="621"/>
      <c r="CY15" s="622"/>
      <c r="CZ15" s="673">
        <v>10.4</v>
      </c>
      <c r="DA15" s="673"/>
      <c r="DB15" s="673"/>
      <c r="DC15" s="673"/>
      <c r="DD15" s="626">
        <v>137645</v>
      </c>
      <c r="DE15" s="621"/>
      <c r="DF15" s="621"/>
      <c r="DG15" s="621"/>
      <c r="DH15" s="621"/>
      <c r="DI15" s="621"/>
      <c r="DJ15" s="621"/>
      <c r="DK15" s="621"/>
      <c r="DL15" s="621"/>
      <c r="DM15" s="621"/>
      <c r="DN15" s="621"/>
      <c r="DO15" s="621"/>
      <c r="DP15" s="622"/>
      <c r="DQ15" s="626">
        <v>498362</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1722247</v>
      </c>
      <c r="S16" s="621"/>
      <c r="T16" s="621"/>
      <c r="U16" s="621"/>
      <c r="V16" s="621"/>
      <c r="W16" s="621"/>
      <c r="X16" s="621"/>
      <c r="Y16" s="622"/>
      <c r="Z16" s="673">
        <v>26.9</v>
      </c>
      <c r="AA16" s="673"/>
      <c r="AB16" s="673"/>
      <c r="AC16" s="673"/>
      <c r="AD16" s="674">
        <v>1457287</v>
      </c>
      <c r="AE16" s="674"/>
      <c r="AF16" s="674"/>
      <c r="AG16" s="674"/>
      <c r="AH16" s="674"/>
      <c r="AI16" s="674"/>
      <c r="AJ16" s="674"/>
      <c r="AK16" s="674"/>
      <c r="AL16" s="643">
        <v>36.299999999999997</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1457287</v>
      </c>
      <c r="S17" s="621"/>
      <c r="T17" s="621"/>
      <c r="U17" s="621"/>
      <c r="V17" s="621"/>
      <c r="W17" s="621"/>
      <c r="X17" s="621"/>
      <c r="Y17" s="622"/>
      <c r="Z17" s="673">
        <v>22.7</v>
      </c>
      <c r="AA17" s="673"/>
      <c r="AB17" s="673"/>
      <c r="AC17" s="673"/>
      <c r="AD17" s="674">
        <v>1457287</v>
      </c>
      <c r="AE17" s="674"/>
      <c r="AF17" s="674"/>
      <c r="AG17" s="674"/>
      <c r="AH17" s="674"/>
      <c r="AI17" s="674"/>
      <c r="AJ17" s="674"/>
      <c r="AK17" s="674"/>
      <c r="AL17" s="643">
        <v>36.299999999999997</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936400</v>
      </c>
      <c r="CS17" s="621"/>
      <c r="CT17" s="621"/>
      <c r="CU17" s="621"/>
      <c r="CV17" s="621"/>
      <c r="CW17" s="621"/>
      <c r="CX17" s="621"/>
      <c r="CY17" s="622"/>
      <c r="CZ17" s="673">
        <v>14.6</v>
      </c>
      <c r="DA17" s="673"/>
      <c r="DB17" s="673"/>
      <c r="DC17" s="673"/>
      <c r="DD17" s="626" t="s">
        <v>111</v>
      </c>
      <c r="DE17" s="621"/>
      <c r="DF17" s="621"/>
      <c r="DG17" s="621"/>
      <c r="DH17" s="621"/>
      <c r="DI17" s="621"/>
      <c r="DJ17" s="621"/>
      <c r="DK17" s="621"/>
      <c r="DL17" s="621"/>
      <c r="DM17" s="621"/>
      <c r="DN17" s="621"/>
      <c r="DO17" s="621"/>
      <c r="DP17" s="622"/>
      <c r="DQ17" s="626">
        <v>936400</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264960</v>
      </c>
      <c r="S18" s="621"/>
      <c r="T18" s="621"/>
      <c r="U18" s="621"/>
      <c r="V18" s="621"/>
      <c r="W18" s="621"/>
      <c r="X18" s="621"/>
      <c r="Y18" s="622"/>
      <c r="Z18" s="673">
        <v>4.0999999999999996</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227939</v>
      </c>
      <c r="BH19" s="621"/>
      <c r="BI19" s="621"/>
      <c r="BJ19" s="621"/>
      <c r="BK19" s="621"/>
      <c r="BL19" s="621"/>
      <c r="BM19" s="621"/>
      <c r="BN19" s="622"/>
      <c r="BO19" s="673">
        <v>9.6999999999999993</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4440266</v>
      </c>
      <c r="S20" s="621"/>
      <c r="T20" s="621"/>
      <c r="U20" s="621"/>
      <c r="V20" s="621"/>
      <c r="W20" s="621"/>
      <c r="X20" s="621"/>
      <c r="Y20" s="622"/>
      <c r="Z20" s="673">
        <v>69.3</v>
      </c>
      <c r="AA20" s="673"/>
      <c r="AB20" s="673"/>
      <c r="AC20" s="673"/>
      <c r="AD20" s="674">
        <v>3947367</v>
      </c>
      <c r="AE20" s="674"/>
      <c r="AF20" s="674"/>
      <c r="AG20" s="674"/>
      <c r="AH20" s="674"/>
      <c r="AI20" s="674"/>
      <c r="AJ20" s="674"/>
      <c r="AK20" s="674"/>
      <c r="AL20" s="643">
        <v>98.4</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227939</v>
      </c>
      <c r="BH20" s="621"/>
      <c r="BI20" s="621"/>
      <c r="BJ20" s="621"/>
      <c r="BK20" s="621"/>
      <c r="BL20" s="621"/>
      <c r="BM20" s="621"/>
      <c r="BN20" s="622"/>
      <c r="BO20" s="673">
        <v>9.6999999999999993</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6400079</v>
      </c>
      <c r="CS20" s="621"/>
      <c r="CT20" s="621"/>
      <c r="CU20" s="621"/>
      <c r="CV20" s="621"/>
      <c r="CW20" s="621"/>
      <c r="CX20" s="621"/>
      <c r="CY20" s="622"/>
      <c r="CZ20" s="673">
        <v>100</v>
      </c>
      <c r="DA20" s="673"/>
      <c r="DB20" s="673"/>
      <c r="DC20" s="673"/>
      <c r="DD20" s="626">
        <v>194265</v>
      </c>
      <c r="DE20" s="621"/>
      <c r="DF20" s="621"/>
      <c r="DG20" s="621"/>
      <c r="DH20" s="621"/>
      <c r="DI20" s="621"/>
      <c r="DJ20" s="621"/>
      <c r="DK20" s="621"/>
      <c r="DL20" s="621"/>
      <c r="DM20" s="621"/>
      <c r="DN20" s="621"/>
      <c r="DO20" s="621"/>
      <c r="DP20" s="622"/>
      <c r="DQ20" s="626">
        <v>5041523</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3388</v>
      </c>
      <c r="S21" s="621"/>
      <c r="T21" s="621"/>
      <c r="U21" s="621"/>
      <c r="V21" s="621"/>
      <c r="W21" s="621"/>
      <c r="X21" s="621"/>
      <c r="Y21" s="622"/>
      <c r="Z21" s="673">
        <v>0.1</v>
      </c>
      <c r="AA21" s="673"/>
      <c r="AB21" s="673"/>
      <c r="AC21" s="673"/>
      <c r="AD21" s="674">
        <v>3388</v>
      </c>
      <c r="AE21" s="674"/>
      <c r="AF21" s="674"/>
      <c r="AG21" s="674"/>
      <c r="AH21" s="674"/>
      <c r="AI21" s="674"/>
      <c r="AJ21" s="674"/>
      <c r="AK21" s="674"/>
      <c r="AL21" s="643">
        <v>0.1</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3663</v>
      </c>
      <c r="S22" s="621"/>
      <c r="T22" s="621"/>
      <c r="U22" s="621"/>
      <c r="V22" s="621"/>
      <c r="W22" s="621"/>
      <c r="X22" s="621"/>
      <c r="Y22" s="622"/>
      <c r="Z22" s="673">
        <v>0.1</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139518</v>
      </c>
      <c r="S23" s="621"/>
      <c r="T23" s="621"/>
      <c r="U23" s="621"/>
      <c r="V23" s="621"/>
      <c r="W23" s="621"/>
      <c r="X23" s="621"/>
      <c r="Y23" s="622"/>
      <c r="Z23" s="673">
        <v>2.2000000000000002</v>
      </c>
      <c r="AA23" s="673"/>
      <c r="AB23" s="673"/>
      <c r="AC23" s="673"/>
      <c r="AD23" s="674">
        <v>27419</v>
      </c>
      <c r="AE23" s="674"/>
      <c r="AF23" s="674"/>
      <c r="AG23" s="674"/>
      <c r="AH23" s="674"/>
      <c r="AI23" s="674"/>
      <c r="AJ23" s="674"/>
      <c r="AK23" s="674"/>
      <c r="AL23" s="643">
        <v>0.7</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v>227939</v>
      </c>
      <c r="BH23" s="621"/>
      <c r="BI23" s="621"/>
      <c r="BJ23" s="621"/>
      <c r="BK23" s="621"/>
      <c r="BL23" s="621"/>
      <c r="BM23" s="621"/>
      <c r="BN23" s="622"/>
      <c r="BO23" s="673">
        <v>9.6999999999999993</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40629</v>
      </c>
      <c r="S24" s="621"/>
      <c r="T24" s="621"/>
      <c r="U24" s="621"/>
      <c r="V24" s="621"/>
      <c r="W24" s="621"/>
      <c r="X24" s="621"/>
      <c r="Y24" s="622"/>
      <c r="Z24" s="673">
        <v>0.6</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3322739</v>
      </c>
      <c r="CS24" s="671"/>
      <c r="CT24" s="671"/>
      <c r="CU24" s="671"/>
      <c r="CV24" s="671"/>
      <c r="CW24" s="671"/>
      <c r="CX24" s="671"/>
      <c r="CY24" s="718"/>
      <c r="CZ24" s="722">
        <v>51.9</v>
      </c>
      <c r="DA24" s="723"/>
      <c r="DB24" s="723"/>
      <c r="DC24" s="724"/>
      <c r="DD24" s="717">
        <v>2521981</v>
      </c>
      <c r="DE24" s="671"/>
      <c r="DF24" s="671"/>
      <c r="DG24" s="671"/>
      <c r="DH24" s="671"/>
      <c r="DI24" s="671"/>
      <c r="DJ24" s="671"/>
      <c r="DK24" s="718"/>
      <c r="DL24" s="717">
        <v>2520626</v>
      </c>
      <c r="DM24" s="671"/>
      <c r="DN24" s="671"/>
      <c r="DO24" s="671"/>
      <c r="DP24" s="671"/>
      <c r="DQ24" s="671"/>
      <c r="DR24" s="671"/>
      <c r="DS24" s="671"/>
      <c r="DT24" s="671"/>
      <c r="DU24" s="671"/>
      <c r="DV24" s="718"/>
      <c r="DW24" s="719">
        <v>59</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575811</v>
      </c>
      <c r="S25" s="621"/>
      <c r="T25" s="621"/>
      <c r="U25" s="621"/>
      <c r="V25" s="621"/>
      <c r="W25" s="621"/>
      <c r="X25" s="621"/>
      <c r="Y25" s="622"/>
      <c r="Z25" s="673">
        <v>9</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1277893</v>
      </c>
      <c r="CS25" s="639"/>
      <c r="CT25" s="639"/>
      <c r="CU25" s="639"/>
      <c r="CV25" s="639"/>
      <c r="CW25" s="639"/>
      <c r="CX25" s="639"/>
      <c r="CY25" s="640"/>
      <c r="CZ25" s="623">
        <v>20</v>
      </c>
      <c r="DA25" s="641"/>
      <c r="DB25" s="641"/>
      <c r="DC25" s="642"/>
      <c r="DD25" s="626">
        <v>1204102</v>
      </c>
      <c r="DE25" s="639"/>
      <c r="DF25" s="639"/>
      <c r="DG25" s="639"/>
      <c r="DH25" s="639"/>
      <c r="DI25" s="639"/>
      <c r="DJ25" s="639"/>
      <c r="DK25" s="640"/>
      <c r="DL25" s="626">
        <v>1203347</v>
      </c>
      <c r="DM25" s="639"/>
      <c r="DN25" s="639"/>
      <c r="DO25" s="639"/>
      <c r="DP25" s="639"/>
      <c r="DQ25" s="639"/>
      <c r="DR25" s="639"/>
      <c r="DS25" s="639"/>
      <c r="DT25" s="639"/>
      <c r="DU25" s="639"/>
      <c r="DV25" s="640"/>
      <c r="DW25" s="643">
        <v>28.2</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919412</v>
      </c>
      <c r="CS26" s="621"/>
      <c r="CT26" s="621"/>
      <c r="CU26" s="621"/>
      <c r="CV26" s="621"/>
      <c r="CW26" s="621"/>
      <c r="CX26" s="621"/>
      <c r="CY26" s="622"/>
      <c r="CZ26" s="623">
        <v>14.4</v>
      </c>
      <c r="DA26" s="641"/>
      <c r="DB26" s="641"/>
      <c r="DC26" s="642"/>
      <c r="DD26" s="626">
        <v>846969</v>
      </c>
      <c r="DE26" s="621"/>
      <c r="DF26" s="621"/>
      <c r="DG26" s="621"/>
      <c r="DH26" s="621"/>
      <c r="DI26" s="621"/>
      <c r="DJ26" s="621"/>
      <c r="DK26" s="622"/>
      <c r="DL26" s="626" t="s">
        <v>221</v>
      </c>
      <c r="DM26" s="621"/>
      <c r="DN26" s="621"/>
      <c r="DO26" s="621"/>
      <c r="DP26" s="621"/>
      <c r="DQ26" s="621"/>
      <c r="DR26" s="621"/>
      <c r="DS26" s="621"/>
      <c r="DT26" s="621"/>
      <c r="DU26" s="621"/>
      <c r="DV26" s="622"/>
      <c r="DW26" s="643" t="s">
        <v>221</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427565</v>
      </c>
      <c r="S27" s="621"/>
      <c r="T27" s="621"/>
      <c r="U27" s="621"/>
      <c r="V27" s="621"/>
      <c r="W27" s="621"/>
      <c r="X27" s="621"/>
      <c r="Y27" s="622"/>
      <c r="Z27" s="673">
        <v>6.7</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2338664</v>
      </c>
      <c r="BH27" s="621"/>
      <c r="BI27" s="621"/>
      <c r="BJ27" s="621"/>
      <c r="BK27" s="621"/>
      <c r="BL27" s="621"/>
      <c r="BM27" s="621"/>
      <c r="BN27" s="622"/>
      <c r="BO27" s="673">
        <v>100</v>
      </c>
      <c r="BP27" s="673"/>
      <c r="BQ27" s="673"/>
      <c r="BR27" s="673"/>
      <c r="BS27" s="626">
        <v>10259</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1108446</v>
      </c>
      <c r="CS27" s="639"/>
      <c r="CT27" s="639"/>
      <c r="CU27" s="639"/>
      <c r="CV27" s="639"/>
      <c r="CW27" s="639"/>
      <c r="CX27" s="639"/>
      <c r="CY27" s="640"/>
      <c r="CZ27" s="623">
        <v>17.3</v>
      </c>
      <c r="DA27" s="641"/>
      <c r="DB27" s="641"/>
      <c r="DC27" s="642"/>
      <c r="DD27" s="626">
        <v>381479</v>
      </c>
      <c r="DE27" s="639"/>
      <c r="DF27" s="639"/>
      <c r="DG27" s="639"/>
      <c r="DH27" s="639"/>
      <c r="DI27" s="639"/>
      <c r="DJ27" s="639"/>
      <c r="DK27" s="640"/>
      <c r="DL27" s="626">
        <v>380879</v>
      </c>
      <c r="DM27" s="639"/>
      <c r="DN27" s="639"/>
      <c r="DO27" s="639"/>
      <c r="DP27" s="639"/>
      <c r="DQ27" s="639"/>
      <c r="DR27" s="639"/>
      <c r="DS27" s="639"/>
      <c r="DT27" s="639"/>
      <c r="DU27" s="639"/>
      <c r="DV27" s="640"/>
      <c r="DW27" s="643">
        <v>8.9</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30365</v>
      </c>
      <c r="S28" s="621"/>
      <c r="T28" s="621"/>
      <c r="U28" s="621"/>
      <c r="V28" s="621"/>
      <c r="W28" s="621"/>
      <c r="X28" s="621"/>
      <c r="Y28" s="622"/>
      <c r="Z28" s="673">
        <v>0.5</v>
      </c>
      <c r="AA28" s="673"/>
      <c r="AB28" s="673"/>
      <c r="AC28" s="673"/>
      <c r="AD28" s="674">
        <v>29566</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936400</v>
      </c>
      <c r="CS28" s="621"/>
      <c r="CT28" s="621"/>
      <c r="CU28" s="621"/>
      <c r="CV28" s="621"/>
      <c r="CW28" s="621"/>
      <c r="CX28" s="621"/>
      <c r="CY28" s="622"/>
      <c r="CZ28" s="623">
        <v>14.6</v>
      </c>
      <c r="DA28" s="641"/>
      <c r="DB28" s="641"/>
      <c r="DC28" s="642"/>
      <c r="DD28" s="626">
        <v>936400</v>
      </c>
      <c r="DE28" s="621"/>
      <c r="DF28" s="621"/>
      <c r="DG28" s="621"/>
      <c r="DH28" s="621"/>
      <c r="DI28" s="621"/>
      <c r="DJ28" s="621"/>
      <c r="DK28" s="622"/>
      <c r="DL28" s="626">
        <v>936400</v>
      </c>
      <c r="DM28" s="621"/>
      <c r="DN28" s="621"/>
      <c r="DO28" s="621"/>
      <c r="DP28" s="621"/>
      <c r="DQ28" s="621"/>
      <c r="DR28" s="621"/>
      <c r="DS28" s="621"/>
      <c r="DT28" s="621"/>
      <c r="DU28" s="621"/>
      <c r="DV28" s="622"/>
      <c r="DW28" s="643">
        <v>21.9</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27321</v>
      </c>
      <c r="S29" s="621"/>
      <c r="T29" s="621"/>
      <c r="U29" s="621"/>
      <c r="V29" s="621"/>
      <c r="W29" s="621"/>
      <c r="X29" s="621"/>
      <c r="Y29" s="622"/>
      <c r="Z29" s="673">
        <v>0.4</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936325</v>
      </c>
      <c r="CS29" s="639"/>
      <c r="CT29" s="639"/>
      <c r="CU29" s="639"/>
      <c r="CV29" s="639"/>
      <c r="CW29" s="639"/>
      <c r="CX29" s="639"/>
      <c r="CY29" s="640"/>
      <c r="CZ29" s="623">
        <v>14.6</v>
      </c>
      <c r="DA29" s="641"/>
      <c r="DB29" s="641"/>
      <c r="DC29" s="642"/>
      <c r="DD29" s="626">
        <v>936325</v>
      </c>
      <c r="DE29" s="639"/>
      <c r="DF29" s="639"/>
      <c r="DG29" s="639"/>
      <c r="DH29" s="639"/>
      <c r="DI29" s="639"/>
      <c r="DJ29" s="639"/>
      <c r="DK29" s="640"/>
      <c r="DL29" s="626">
        <v>936325</v>
      </c>
      <c r="DM29" s="639"/>
      <c r="DN29" s="639"/>
      <c r="DO29" s="639"/>
      <c r="DP29" s="639"/>
      <c r="DQ29" s="639"/>
      <c r="DR29" s="639"/>
      <c r="DS29" s="639"/>
      <c r="DT29" s="639"/>
      <c r="DU29" s="639"/>
      <c r="DV29" s="640"/>
      <c r="DW29" s="643">
        <v>21.9</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222137</v>
      </c>
      <c r="S30" s="621"/>
      <c r="T30" s="621"/>
      <c r="U30" s="621"/>
      <c r="V30" s="621"/>
      <c r="W30" s="621"/>
      <c r="X30" s="621"/>
      <c r="Y30" s="622"/>
      <c r="Z30" s="673">
        <v>3.5</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v>
      </c>
      <c r="BH30" s="687"/>
      <c r="BI30" s="687"/>
      <c r="BJ30" s="687"/>
      <c r="BK30" s="687"/>
      <c r="BL30" s="687"/>
      <c r="BM30" s="688">
        <v>95.6</v>
      </c>
      <c r="BN30" s="687"/>
      <c r="BO30" s="687"/>
      <c r="BP30" s="687"/>
      <c r="BQ30" s="689"/>
      <c r="BR30" s="686">
        <v>98.8</v>
      </c>
      <c r="BS30" s="687"/>
      <c r="BT30" s="687"/>
      <c r="BU30" s="687"/>
      <c r="BV30" s="687"/>
      <c r="BW30" s="687"/>
      <c r="BX30" s="688">
        <v>94.7</v>
      </c>
      <c r="BY30" s="687"/>
      <c r="BZ30" s="687"/>
      <c r="CA30" s="687"/>
      <c r="CB30" s="689"/>
      <c r="CD30" s="692"/>
      <c r="CE30" s="693"/>
      <c r="CF30" s="657" t="s">
        <v>291</v>
      </c>
      <c r="CG30" s="654"/>
      <c r="CH30" s="654"/>
      <c r="CI30" s="654"/>
      <c r="CJ30" s="654"/>
      <c r="CK30" s="654"/>
      <c r="CL30" s="654"/>
      <c r="CM30" s="654"/>
      <c r="CN30" s="654"/>
      <c r="CO30" s="654"/>
      <c r="CP30" s="654"/>
      <c r="CQ30" s="655"/>
      <c r="CR30" s="620">
        <v>832288</v>
      </c>
      <c r="CS30" s="621"/>
      <c r="CT30" s="621"/>
      <c r="CU30" s="621"/>
      <c r="CV30" s="621"/>
      <c r="CW30" s="621"/>
      <c r="CX30" s="621"/>
      <c r="CY30" s="622"/>
      <c r="CZ30" s="623">
        <v>13</v>
      </c>
      <c r="DA30" s="641"/>
      <c r="DB30" s="641"/>
      <c r="DC30" s="642"/>
      <c r="DD30" s="626">
        <v>832288</v>
      </c>
      <c r="DE30" s="621"/>
      <c r="DF30" s="621"/>
      <c r="DG30" s="621"/>
      <c r="DH30" s="621"/>
      <c r="DI30" s="621"/>
      <c r="DJ30" s="621"/>
      <c r="DK30" s="622"/>
      <c r="DL30" s="626">
        <v>832288</v>
      </c>
      <c r="DM30" s="621"/>
      <c r="DN30" s="621"/>
      <c r="DO30" s="621"/>
      <c r="DP30" s="621"/>
      <c r="DQ30" s="621"/>
      <c r="DR30" s="621"/>
      <c r="DS30" s="621"/>
      <c r="DT30" s="621"/>
      <c r="DU30" s="621"/>
      <c r="DV30" s="622"/>
      <c r="DW30" s="643">
        <v>19.5</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4814</v>
      </c>
      <c r="S31" s="621"/>
      <c r="T31" s="621"/>
      <c r="U31" s="621"/>
      <c r="V31" s="621"/>
      <c r="W31" s="621"/>
      <c r="X31" s="621"/>
      <c r="Y31" s="622"/>
      <c r="Z31" s="673">
        <v>0.1</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98.7</v>
      </c>
      <c r="BH31" s="639"/>
      <c r="BI31" s="639"/>
      <c r="BJ31" s="639"/>
      <c r="BK31" s="639"/>
      <c r="BL31" s="639"/>
      <c r="BM31" s="675">
        <v>96.4</v>
      </c>
      <c r="BN31" s="685"/>
      <c r="BO31" s="685"/>
      <c r="BP31" s="685"/>
      <c r="BQ31" s="649"/>
      <c r="BR31" s="684">
        <v>98.5</v>
      </c>
      <c r="BS31" s="639"/>
      <c r="BT31" s="639"/>
      <c r="BU31" s="639"/>
      <c r="BV31" s="639"/>
      <c r="BW31" s="639"/>
      <c r="BX31" s="675">
        <v>96</v>
      </c>
      <c r="BY31" s="685"/>
      <c r="BZ31" s="685"/>
      <c r="CA31" s="685"/>
      <c r="CB31" s="649"/>
      <c r="CD31" s="692"/>
      <c r="CE31" s="693"/>
      <c r="CF31" s="657" t="s">
        <v>295</v>
      </c>
      <c r="CG31" s="654"/>
      <c r="CH31" s="654"/>
      <c r="CI31" s="654"/>
      <c r="CJ31" s="654"/>
      <c r="CK31" s="654"/>
      <c r="CL31" s="654"/>
      <c r="CM31" s="654"/>
      <c r="CN31" s="654"/>
      <c r="CO31" s="654"/>
      <c r="CP31" s="654"/>
      <c r="CQ31" s="655"/>
      <c r="CR31" s="620">
        <v>104037</v>
      </c>
      <c r="CS31" s="639"/>
      <c r="CT31" s="639"/>
      <c r="CU31" s="639"/>
      <c r="CV31" s="639"/>
      <c r="CW31" s="639"/>
      <c r="CX31" s="639"/>
      <c r="CY31" s="640"/>
      <c r="CZ31" s="623">
        <v>1.6</v>
      </c>
      <c r="DA31" s="641"/>
      <c r="DB31" s="641"/>
      <c r="DC31" s="642"/>
      <c r="DD31" s="626">
        <v>104037</v>
      </c>
      <c r="DE31" s="639"/>
      <c r="DF31" s="639"/>
      <c r="DG31" s="639"/>
      <c r="DH31" s="639"/>
      <c r="DI31" s="639"/>
      <c r="DJ31" s="639"/>
      <c r="DK31" s="640"/>
      <c r="DL31" s="626">
        <v>104037</v>
      </c>
      <c r="DM31" s="639"/>
      <c r="DN31" s="639"/>
      <c r="DO31" s="639"/>
      <c r="DP31" s="639"/>
      <c r="DQ31" s="639"/>
      <c r="DR31" s="639"/>
      <c r="DS31" s="639"/>
      <c r="DT31" s="639"/>
      <c r="DU31" s="639"/>
      <c r="DV31" s="640"/>
      <c r="DW31" s="643">
        <v>2.4</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96023</v>
      </c>
      <c r="S32" s="621"/>
      <c r="T32" s="621"/>
      <c r="U32" s="621"/>
      <c r="V32" s="621"/>
      <c r="W32" s="621"/>
      <c r="X32" s="621"/>
      <c r="Y32" s="622"/>
      <c r="Z32" s="673">
        <v>1.5</v>
      </c>
      <c r="AA32" s="673"/>
      <c r="AB32" s="673"/>
      <c r="AC32" s="673"/>
      <c r="AD32" s="674">
        <v>5165</v>
      </c>
      <c r="AE32" s="674"/>
      <c r="AF32" s="674"/>
      <c r="AG32" s="674"/>
      <c r="AH32" s="674"/>
      <c r="AI32" s="674"/>
      <c r="AJ32" s="674"/>
      <c r="AK32" s="674"/>
      <c r="AL32" s="643">
        <v>0.1</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99.1</v>
      </c>
      <c r="BH32" s="605"/>
      <c r="BI32" s="605"/>
      <c r="BJ32" s="605"/>
      <c r="BK32" s="605"/>
      <c r="BL32" s="605"/>
      <c r="BM32" s="668">
        <v>94.8</v>
      </c>
      <c r="BN32" s="605"/>
      <c r="BO32" s="605"/>
      <c r="BP32" s="605"/>
      <c r="BQ32" s="662"/>
      <c r="BR32" s="683">
        <v>98.9</v>
      </c>
      <c r="BS32" s="605"/>
      <c r="BT32" s="605"/>
      <c r="BU32" s="605"/>
      <c r="BV32" s="605"/>
      <c r="BW32" s="605"/>
      <c r="BX32" s="668">
        <v>93.4</v>
      </c>
      <c r="BY32" s="605"/>
      <c r="BZ32" s="605"/>
      <c r="CA32" s="605"/>
      <c r="CB32" s="662"/>
      <c r="CD32" s="694"/>
      <c r="CE32" s="695"/>
      <c r="CF32" s="657" t="s">
        <v>298</v>
      </c>
      <c r="CG32" s="654"/>
      <c r="CH32" s="654"/>
      <c r="CI32" s="654"/>
      <c r="CJ32" s="654"/>
      <c r="CK32" s="654"/>
      <c r="CL32" s="654"/>
      <c r="CM32" s="654"/>
      <c r="CN32" s="654"/>
      <c r="CO32" s="654"/>
      <c r="CP32" s="654"/>
      <c r="CQ32" s="655"/>
      <c r="CR32" s="620">
        <v>75</v>
      </c>
      <c r="CS32" s="621"/>
      <c r="CT32" s="621"/>
      <c r="CU32" s="621"/>
      <c r="CV32" s="621"/>
      <c r="CW32" s="621"/>
      <c r="CX32" s="621"/>
      <c r="CY32" s="622"/>
      <c r="CZ32" s="623">
        <v>0</v>
      </c>
      <c r="DA32" s="641"/>
      <c r="DB32" s="641"/>
      <c r="DC32" s="642"/>
      <c r="DD32" s="626">
        <v>75</v>
      </c>
      <c r="DE32" s="621"/>
      <c r="DF32" s="621"/>
      <c r="DG32" s="621"/>
      <c r="DH32" s="621"/>
      <c r="DI32" s="621"/>
      <c r="DJ32" s="621"/>
      <c r="DK32" s="622"/>
      <c r="DL32" s="626">
        <v>75</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397358</v>
      </c>
      <c r="S33" s="621"/>
      <c r="T33" s="621"/>
      <c r="U33" s="621"/>
      <c r="V33" s="621"/>
      <c r="W33" s="621"/>
      <c r="X33" s="621"/>
      <c r="Y33" s="622"/>
      <c r="Z33" s="673">
        <v>6.2</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2883075</v>
      </c>
      <c r="CS33" s="639"/>
      <c r="CT33" s="639"/>
      <c r="CU33" s="639"/>
      <c r="CV33" s="639"/>
      <c r="CW33" s="639"/>
      <c r="CX33" s="639"/>
      <c r="CY33" s="640"/>
      <c r="CZ33" s="623">
        <v>45</v>
      </c>
      <c r="DA33" s="641"/>
      <c r="DB33" s="641"/>
      <c r="DC33" s="642"/>
      <c r="DD33" s="626">
        <v>2488358</v>
      </c>
      <c r="DE33" s="639"/>
      <c r="DF33" s="639"/>
      <c r="DG33" s="639"/>
      <c r="DH33" s="639"/>
      <c r="DI33" s="639"/>
      <c r="DJ33" s="639"/>
      <c r="DK33" s="640"/>
      <c r="DL33" s="626">
        <v>2291715</v>
      </c>
      <c r="DM33" s="639"/>
      <c r="DN33" s="639"/>
      <c r="DO33" s="639"/>
      <c r="DP33" s="639"/>
      <c r="DQ33" s="639"/>
      <c r="DR33" s="639"/>
      <c r="DS33" s="639"/>
      <c r="DT33" s="639"/>
      <c r="DU33" s="639"/>
      <c r="DV33" s="640"/>
      <c r="DW33" s="643">
        <v>53.7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1410590</v>
      </c>
      <c r="CS34" s="621"/>
      <c r="CT34" s="621"/>
      <c r="CU34" s="621"/>
      <c r="CV34" s="621"/>
      <c r="CW34" s="621"/>
      <c r="CX34" s="621"/>
      <c r="CY34" s="622"/>
      <c r="CZ34" s="623">
        <v>22</v>
      </c>
      <c r="DA34" s="641"/>
      <c r="DB34" s="641"/>
      <c r="DC34" s="642"/>
      <c r="DD34" s="626">
        <v>1211937</v>
      </c>
      <c r="DE34" s="621"/>
      <c r="DF34" s="621"/>
      <c r="DG34" s="621"/>
      <c r="DH34" s="621"/>
      <c r="DI34" s="621"/>
      <c r="DJ34" s="621"/>
      <c r="DK34" s="622"/>
      <c r="DL34" s="626">
        <v>1119749</v>
      </c>
      <c r="DM34" s="621"/>
      <c r="DN34" s="621"/>
      <c r="DO34" s="621"/>
      <c r="DP34" s="621"/>
      <c r="DQ34" s="621"/>
      <c r="DR34" s="621"/>
      <c r="DS34" s="621"/>
      <c r="DT34" s="621"/>
      <c r="DU34" s="621"/>
      <c r="DV34" s="622"/>
      <c r="DW34" s="643">
        <v>26.2</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257558</v>
      </c>
      <c r="S35" s="621"/>
      <c r="T35" s="621"/>
      <c r="U35" s="621"/>
      <c r="V35" s="621"/>
      <c r="W35" s="621"/>
      <c r="X35" s="621"/>
      <c r="Y35" s="622"/>
      <c r="Z35" s="673">
        <v>4</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1173534</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-88385</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26237</v>
      </c>
      <c r="CS35" s="639"/>
      <c r="CT35" s="639"/>
      <c r="CU35" s="639"/>
      <c r="CV35" s="639"/>
      <c r="CW35" s="639"/>
      <c r="CX35" s="639"/>
      <c r="CY35" s="640"/>
      <c r="CZ35" s="623">
        <v>0.4</v>
      </c>
      <c r="DA35" s="641"/>
      <c r="DB35" s="641"/>
      <c r="DC35" s="642"/>
      <c r="DD35" s="626">
        <v>24850</v>
      </c>
      <c r="DE35" s="639"/>
      <c r="DF35" s="639"/>
      <c r="DG35" s="639"/>
      <c r="DH35" s="639"/>
      <c r="DI35" s="639"/>
      <c r="DJ35" s="639"/>
      <c r="DK35" s="640"/>
      <c r="DL35" s="626">
        <v>24850</v>
      </c>
      <c r="DM35" s="639"/>
      <c r="DN35" s="639"/>
      <c r="DO35" s="639"/>
      <c r="DP35" s="639"/>
      <c r="DQ35" s="639"/>
      <c r="DR35" s="639"/>
      <c r="DS35" s="639"/>
      <c r="DT35" s="639"/>
      <c r="DU35" s="639"/>
      <c r="DV35" s="640"/>
      <c r="DW35" s="643">
        <v>0.6</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6408858</v>
      </c>
      <c r="S36" s="661"/>
      <c r="T36" s="661"/>
      <c r="U36" s="661"/>
      <c r="V36" s="661"/>
      <c r="W36" s="661"/>
      <c r="X36" s="661"/>
      <c r="Y36" s="664"/>
      <c r="Z36" s="665">
        <v>100</v>
      </c>
      <c r="AA36" s="665"/>
      <c r="AB36" s="665"/>
      <c r="AC36" s="665"/>
      <c r="AD36" s="666">
        <v>4012905</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426707</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-121886</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269754</v>
      </c>
      <c r="CS36" s="621"/>
      <c r="CT36" s="621"/>
      <c r="CU36" s="621"/>
      <c r="CV36" s="621"/>
      <c r="CW36" s="621"/>
      <c r="CX36" s="621"/>
      <c r="CY36" s="622"/>
      <c r="CZ36" s="623">
        <v>4.2</v>
      </c>
      <c r="DA36" s="641"/>
      <c r="DB36" s="641"/>
      <c r="DC36" s="642"/>
      <c r="DD36" s="626">
        <v>243315</v>
      </c>
      <c r="DE36" s="621"/>
      <c r="DF36" s="621"/>
      <c r="DG36" s="621"/>
      <c r="DH36" s="621"/>
      <c r="DI36" s="621"/>
      <c r="DJ36" s="621"/>
      <c r="DK36" s="622"/>
      <c r="DL36" s="626">
        <v>182053</v>
      </c>
      <c r="DM36" s="621"/>
      <c r="DN36" s="621"/>
      <c r="DO36" s="621"/>
      <c r="DP36" s="621"/>
      <c r="DQ36" s="621"/>
      <c r="DR36" s="621"/>
      <c r="DS36" s="621"/>
      <c r="DT36" s="621"/>
      <c r="DU36" s="621"/>
      <c r="DV36" s="622"/>
      <c r="DW36" s="643">
        <v>4.3</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26484</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2482</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31206</v>
      </c>
      <c r="CS37" s="639"/>
      <c r="CT37" s="639"/>
      <c r="CU37" s="639"/>
      <c r="CV37" s="639"/>
      <c r="CW37" s="639"/>
      <c r="CX37" s="639"/>
      <c r="CY37" s="640"/>
      <c r="CZ37" s="623">
        <v>0.5</v>
      </c>
      <c r="DA37" s="641"/>
      <c r="DB37" s="641"/>
      <c r="DC37" s="642"/>
      <c r="DD37" s="626">
        <v>31206</v>
      </c>
      <c r="DE37" s="639"/>
      <c r="DF37" s="639"/>
      <c r="DG37" s="639"/>
      <c r="DH37" s="639"/>
      <c r="DI37" s="639"/>
      <c r="DJ37" s="639"/>
      <c r="DK37" s="640"/>
      <c r="DL37" s="626">
        <v>31206</v>
      </c>
      <c r="DM37" s="639"/>
      <c r="DN37" s="639"/>
      <c r="DO37" s="639"/>
      <c r="DP37" s="639"/>
      <c r="DQ37" s="639"/>
      <c r="DR37" s="639"/>
      <c r="DS37" s="639"/>
      <c r="DT37" s="639"/>
      <c r="DU37" s="639"/>
      <c r="DV37" s="640"/>
      <c r="DW37" s="643">
        <v>0.7</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302</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4194</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1146748</v>
      </c>
      <c r="CS38" s="621"/>
      <c r="CT38" s="621"/>
      <c r="CU38" s="621"/>
      <c r="CV38" s="621"/>
      <c r="CW38" s="621"/>
      <c r="CX38" s="621"/>
      <c r="CY38" s="622"/>
      <c r="CZ38" s="623">
        <v>17.899999999999999</v>
      </c>
      <c r="DA38" s="641"/>
      <c r="DB38" s="641"/>
      <c r="DC38" s="642"/>
      <c r="DD38" s="626">
        <v>1005256</v>
      </c>
      <c r="DE38" s="621"/>
      <c r="DF38" s="621"/>
      <c r="DG38" s="621"/>
      <c r="DH38" s="621"/>
      <c r="DI38" s="621"/>
      <c r="DJ38" s="621"/>
      <c r="DK38" s="622"/>
      <c r="DL38" s="626">
        <v>965063</v>
      </c>
      <c r="DM38" s="621"/>
      <c r="DN38" s="621"/>
      <c r="DO38" s="621"/>
      <c r="DP38" s="621"/>
      <c r="DQ38" s="621"/>
      <c r="DR38" s="621"/>
      <c r="DS38" s="621"/>
      <c r="DT38" s="621"/>
      <c r="DU38" s="621"/>
      <c r="DV38" s="622"/>
      <c r="DW38" s="643">
        <v>22.6</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94</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29746</v>
      </c>
      <c r="CS39" s="639"/>
      <c r="CT39" s="639"/>
      <c r="CU39" s="639"/>
      <c r="CV39" s="639"/>
      <c r="CW39" s="639"/>
      <c r="CX39" s="639"/>
      <c r="CY39" s="640"/>
      <c r="CZ39" s="623">
        <v>0.5</v>
      </c>
      <c r="DA39" s="641"/>
      <c r="DB39" s="641"/>
      <c r="DC39" s="642"/>
      <c r="DD39" s="626">
        <v>3000</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224652</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117</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t="s">
        <v>320</v>
      </c>
      <c r="CS40" s="621"/>
      <c r="CT40" s="621"/>
      <c r="CU40" s="621"/>
      <c r="CV40" s="621"/>
      <c r="CW40" s="621"/>
      <c r="CX40" s="621"/>
      <c r="CY40" s="622"/>
      <c r="CZ40" s="623" t="s">
        <v>320</v>
      </c>
      <c r="DA40" s="641"/>
      <c r="DB40" s="641"/>
      <c r="DC40" s="642"/>
      <c r="DD40" s="626" t="s">
        <v>320</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495389</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322</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194265</v>
      </c>
      <c r="CS42" s="621"/>
      <c r="CT42" s="621"/>
      <c r="CU42" s="621"/>
      <c r="CV42" s="621"/>
      <c r="CW42" s="621"/>
      <c r="CX42" s="621"/>
      <c r="CY42" s="622"/>
      <c r="CZ42" s="623">
        <v>3</v>
      </c>
      <c r="DA42" s="624"/>
      <c r="DB42" s="624"/>
      <c r="DC42" s="625"/>
      <c r="DD42" s="626">
        <v>31184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15115</v>
      </c>
      <c r="CS43" s="639"/>
      <c r="CT43" s="639"/>
      <c r="CU43" s="639"/>
      <c r="CV43" s="639"/>
      <c r="CW43" s="639"/>
      <c r="CX43" s="639"/>
      <c r="CY43" s="640"/>
      <c r="CZ43" s="623">
        <v>0.2</v>
      </c>
      <c r="DA43" s="641"/>
      <c r="DB43" s="641"/>
      <c r="DC43" s="642"/>
      <c r="DD43" s="626">
        <v>15115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194265</v>
      </c>
      <c r="CS44" s="621"/>
      <c r="CT44" s="621"/>
      <c r="CU44" s="621"/>
      <c r="CV44" s="621"/>
      <c r="CW44" s="621"/>
      <c r="CX44" s="621"/>
      <c r="CY44" s="622"/>
      <c r="CZ44" s="623">
        <v>3</v>
      </c>
      <c r="DA44" s="624"/>
      <c r="DB44" s="624"/>
      <c r="DC44" s="625"/>
      <c r="DD44" s="626">
        <v>31184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60802</v>
      </c>
      <c r="CS45" s="639"/>
      <c r="CT45" s="639"/>
      <c r="CU45" s="639"/>
      <c r="CV45" s="639"/>
      <c r="CW45" s="639"/>
      <c r="CX45" s="639"/>
      <c r="CY45" s="640"/>
      <c r="CZ45" s="623">
        <v>1</v>
      </c>
      <c r="DA45" s="641"/>
      <c r="DB45" s="641"/>
      <c r="DC45" s="642"/>
      <c r="DD45" s="626">
        <v>4484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133463</v>
      </c>
      <c r="CS46" s="621"/>
      <c r="CT46" s="621"/>
      <c r="CU46" s="621"/>
      <c r="CV46" s="621"/>
      <c r="CW46" s="621"/>
      <c r="CX46" s="621"/>
      <c r="CY46" s="622"/>
      <c r="CZ46" s="623">
        <v>2.1</v>
      </c>
      <c r="DA46" s="624"/>
      <c r="DB46" s="624"/>
      <c r="DC46" s="625"/>
      <c r="DD46" s="626">
        <v>26700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6400079</v>
      </c>
      <c r="CS49" s="605"/>
      <c r="CT49" s="605"/>
      <c r="CU49" s="605"/>
      <c r="CV49" s="605"/>
      <c r="CW49" s="605"/>
      <c r="CX49" s="605"/>
      <c r="CY49" s="606"/>
      <c r="CZ49" s="607">
        <v>100</v>
      </c>
      <c r="DA49" s="608"/>
      <c r="DB49" s="608"/>
      <c r="DC49" s="609"/>
      <c r="DD49" s="610">
        <v>5041523</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6420</v>
      </c>
      <c r="R7" s="1134"/>
      <c r="S7" s="1134"/>
      <c r="T7" s="1134"/>
      <c r="U7" s="1134"/>
      <c r="V7" s="1134">
        <v>6411</v>
      </c>
      <c r="W7" s="1134"/>
      <c r="X7" s="1134"/>
      <c r="Y7" s="1134"/>
      <c r="Z7" s="1134"/>
      <c r="AA7" s="1134">
        <v>9</v>
      </c>
      <c r="AB7" s="1134"/>
      <c r="AC7" s="1134"/>
      <c r="AD7" s="1134"/>
      <c r="AE7" s="1135"/>
      <c r="AF7" s="1136">
        <v>9</v>
      </c>
      <c r="AG7" s="1137"/>
      <c r="AH7" s="1137"/>
      <c r="AI7" s="1137"/>
      <c r="AJ7" s="1138"/>
      <c r="AK7" s="1120">
        <v>220</v>
      </c>
      <c r="AL7" s="1121"/>
      <c r="AM7" s="1121"/>
      <c r="AN7" s="1121"/>
      <c r="AO7" s="1121"/>
      <c r="AP7" s="1121">
        <v>8117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v>6409</v>
      </c>
      <c r="R23" s="1098"/>
      <c r="S23" s="1098"/>
      <c r="T23" s="1098"/>
      <c r="U23" s="1098"/>
      <c r="V23" s="1098">
        <v>6400</v>
      </c>
      <c r="W23" s="1098"/>
      <c r="X23" s="1098"/>
      <c r="Y23" s="1098"/>
      <c r="Z23" s="1098"/>
      <c r="AA23" s="1098">
        <v>9</v>
      </c>
      <c r="AB23" s="1098"/>
      <c r="AC23" s="1098"/>
      <c r="AD23" s="1098"/>
      <c r="AE23" s="1099"/>
      <c r="AF23" s="1100">
        <v>9</v>
      </c>
      <c r="AG23" s="1098"/>
      <c r="AH23" s="1098"/>
      <c r="AI23" s="1098"/>
      <c r="AJ23" s="1101"/>
      <c r="AK23" s="1102"/>
      <c r="AL23" s="1103"/>
      <c r="AM23" s="1103"/>
      <c r="AN23" s="1103"/>
      <c r="AO23" s="1103"/>
      <c r="AP23" s="1098">
        <v>8117</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2256</v>
      </c>
      <c r="R28" s="1083"/>
      <c r="S28" s="1083"/>
      <c r="T28" s="1083"/>
      <c r="U28" s="1083"/>
      <c r="V28" s="1083">
        <v>2344</v>
      </c>
      <c r="W28" s="1083"/>
      <c r="X28" s="1083"/>
      <c r="Y28" s="1083"/>
      <c r="Z28" s="1083"/>
      <c r="AA28" s="1083">
        <v>-88</v>
      </c>
      <c r="AB28" s="1083"/>
      <c r="AC28" s="1083"/>
      <c r="AD28" s="1083"/>
      <c r="AE28" s="1084"/>
      <c r="AF28" s="1085">
        <v>-88</v>
      </c>
      <c r="AG28" s="1083"/>
      <c r="AH28" s="1083"/>
      <c r="AI28" s="1083"/>
      <c r="AJ28" s="1086"/>
      <c r="AK28" s="1087">
        <v>191</v>
      </c>
      <c r="AL28" s="1075"/>
      <c r="AM28" s="1075"/>
      <c r="AN28" s="1075"/>
      <c r="AO28" s="1075"/>
      <c r="AP28" s="1075" t="s">
        <v>537</v>
      </c>
      <c r="AQ28" s="1075"/>
      <c r="AR28" s="1075"/>
      <c r="AS28" s="1075"/>
      <c r="AT28" s="1075"/>
      <c r="AU28" s="1075" t="s">
        <v>537</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1463</v>
      </c>
      <c r="R29" s="1073"/>
      <c r="S29" s="1073"/>
      <c r="T29" s="1073"/>
      <c r="U29" s="1073"/>
      <c r="V29" s="1073">
        <v>1453</v>
      </c>
      <c r="W29" s="1073"/>
      <c r="X29" s="1073"/>
      <c r="Y29" s="1073"/>
      <c r="Z29" s="1073"/>
      <c r="AA29" s="1073">
        <v>10</v>
      </c>
      <c r="AB29" s="1073"/>
      <c r="AC29" s="1073"/>
      <c r="AD29" s="1073"/>
      <c r="AE29" s="1074"/>
      <c r="AF29" s="1048">
        <v>10</v>
      </c>
      <c r="AG29" s="1049"/>
      <c r="AH29" s="1049"/>
      <c r="AI29" s="1049"/>
      <c r="AJ29" s="1050"/>
      <c r="AK29" s="1009">
        <v>210</v>
      </c>
      <c r="AL29" s="1000"/>
      <c r="AM29" s="1000"/>
      <c r="AN29" s="1000"/>
      <c r="AO29" s="1000"/>
      <c r="AP29" s="1000" t="s">
        <v>537</v>
      </c>
      <c r="AQ29" s="1000"/>
      <c r="AR29" s="1000"/>
      <c r="AS29" s="1000"/>
      <c r="AT29" s="1000"/>
      <c r="AU29" s="1000" t="s">
        <v>537</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422</v>
      </c>
      <c r="R30" s="1073"/>
      <c r="S30" s="1073"/>
      <c r="T30" s="1073"/>
      <c r="U30" s="1073"/>
      <c r="V30" s="1073">
        <v>412</v>
      </c>
      <c r="W30" s="1073"/>
      <c r="X30" s="1073"/>
      <c r="Y30" s="1073"/>
      <c r="Z30" s="1073"/>
      <c r="AA30" s="1073">
        <v>10</v>
      </c>
      <c r="AB30" s="1073"/>
      <c r="AC30" s="1073"/>
      <c r="AD30" s="1073"/>
      <c r="AE30" s="1074"/>
      <c r="AF30" s="1048">
        <v>10</v>
      </c>
      <c r="AG30" s="1049"/>
      <c r="AH30" s="1049"/>
      <c r="AI30" s="1049"/>
      <c r="AJ30" s="1050"/>
      <c r="AK30" s="1009">
        <v>262</v>
      </c>
      <c r="AL30" s="1000"/>
      <c r="AM30" s="1000"/>
      <c r="AN30" s="1000"/>
      <c r="AO30" s="1000"/>
      <c r="AP30" s="1000" t="s">
        <v>537</v>
      </c>
      <c r="AQ30" s="1000"/>
      <c r="AR30" s="1000"/>
      <c r="AS30" s="1000"/>
      <c r="AT30" s="1000"/>
      <c r="AU30" s="1000" t="s">
        <v>537</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337</v>
      </c>
      <c r="R31" s="1073"/>
      <c r="S31" s="1073"/>
      <c r="T31" s="1073"/>
      <c r="U31" s="1073"/>
      <c r="V31" s="1073">
        <v>315</v>
      </c>
      <c r="W31" s="1073"/>
      <c r="X31" s="1073"/>
      <c r="Y31" s="1073"/>
      <c r="Z31" s="1073"/>
      <c r="AA31" s="1073">
        <v>22</v>
      </c>
      <c r="AB31" s="1073"/>
      <c r="AC31" s="1073"/>
      <c r="AD31" s="1073"/>
      <c r="AE31" s="1074"/>
      <c r="AF31" s="1048">
        <v>249</v>
      </c>
      <c r="AG31" s="1049"/>
      <c r="AH31" s="1049"/>
      <c r="AI31" s="1049"/>
      <c r="AJ31" s="1050"/>
      <c r="AK31" s="1009">
        <v>0</v>
      </c>
      <c r="AL31" s="1000"/>
      <c r="AM31" s="1000"/>
      <c r="AN31" s="1000"/>
      <c r="AO31" s="1000"/>
      <c r="AP31" s="1000">
        <v>356</v>
      </c>
      <c r="AQ31" s="1000"/>
      <c r="AR31" s="1000"/>
      <c r="AS31" s="1000"/>
      <c r="AT31" s="1000"/>
      <c r="AU31" s="1000">
        <v>0</v>
      </c>
      <c r="AV31" s="1000"/>
      <c r="AW31" s="1000"/>
      <c r="AX31" s="1000"/>
      <c r="AY31" s="1000"/>
      <c r="AZ31" s="1071"/>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1122</v>
      </c>
      <c r="R32" s="1073"/>
      <c r="S32" s="1073"/>
      <c r="T32" s="1073"/>
      <c r="U32" s="1073"/>
      <c r="V32" s="1073">
        <v>1092</v>
      </c>
      <c r="W32" s="1073"/>
      <c r="X32" s="1073"/>
      <c r="Y32" s="1073"/>
      <c r="Z32" s="1073"/>
      <c r="AA32" s="1073">
        <v>-30</v>
      </c>
      <c r="AB32" s="1073"/>
      <c r="AC32" s="1073"/>
      <c r="AD32" s="1073"/>
      <c r="AE32" s="1074"/>
      <c r="AF32" s="1048" t="s">
        <v>111</v>
      </c>
      <c r="AG32" s="1049"/>
      <c r="AH32" s="1049"/>
      <c r="AI32" s="1049"/>
      <c r="AJ32" s="1050"/>
      <c r="AK32" s="1009">
        <v>427</v>
      </c>
      <c r="AL32" s="1000"/>
      <c r="AM32" s="1000"/>
      <c r="AN32" s="1000"/>
      <c r="AO32" s="1000"/>
      <c r="AP32" s="1000">
        <v>7595</v>
      </c>
      <c r="AQ32" s="1000"/>
      <c r="AR32" s="1000"/>
      <c r="AS32" s="1000"/>
      <c r="AT32" s="1000"/>
      <c r="AU32" s="1000">
        <v>4572</v>
      </c>
      <c r="AV32" s="1000"/>
      <c r="AW32" s="1000"/>
      <c r="AX32" s="1000"/>
      <c r="AY32" s="1000"/>
      <c r="AZ32" s="1071"/>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385</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386</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180</v>
      </c>
      <c r="AG63" s="988"/>
      <c r="AH63" s="988"/>
      <c r="AI63" s="988"/>
      <c r="AJ63" s="1059"/>
      <c r="AK63" s="1060"/>
      <c r="AL63" s="992"/>
      <c r="AM63" s="992"/>
      <c r="AN63" s="992"/>
      <c r="AO63" s="992"/>
      <c r="AP63" s="988">
        <v>7951</v>
      </c>
      <c r="AQ63" s="988"/>
      <c r="AR63" s="988"/>
      <c r="AS63" s="988"/>
      <c r="AT63" s="988"/>
      <c r="AU63" s="988">
        <v>4572</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388</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389</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538</v>
      </c>
      <c r="C68" s="1015"/>
      <c r="D68" s="1015"/>
      <c r="E68" s="1015"/>
      <c r="F68" s="1015"/>
      <c r="G68" s="1015"/>
      <c r="H68" s="1015"/>
      <c r="I68" s="1015"/>
      <c r="J68" s="1015"/>
      <c r="K68" s="1015"/>
      <c r="L68" s="1015"/>
      <c r="M68" s="1015"/>
      <c r="N68" s="1015"/>
      <c r="O68" s="1015"/>
      <c r="P68" s="1016"/>
      <c r="Q68" s="1017">
        <v>27</v>
      </c>
      <c r="R68" s="1011"/>
      <c r="S68" s="1011"/>
      <c r="T68" s="1011"/>
      <c r="U68" s="1011"/>
      <c r="V68" s="1011">
        <v>21</v>
      </c>
      <c r="W68" s="1011"/>
      <c r="X68" s="1011"/>
      <c r="Y68" s="1011"/>
      <c r="Z68" s="1011"/>
      <c r="AA68" s="1011">
        <v>6</v>
      </c>
      <c r="AB68" s="1011"/>
      <c r="AC68" s="1011"/>
      <c r="AD68" s="1011"/>
      <c r="AE68" s="1011"/>
      <c r="AF68" s="1011">
        <v>6</v>
      </c>
      <c r="AG68" s="1011"/>
      <c r="AH68" s="1011"/>
      <c r="AI68" s="1011"/>
      <c r="AJ68" s="1011"/>
      <c r="AK68" s="1011" t="s">
        <v>543</v>
      </c>
      <c r="AL68" s="1011"/>
      <c r="AM68" s="1011"/>
      <c r="AN68" s="1011"/>
      <c r="AO68" s="1011"/>
      <c r="AP68" s="1011" t="s">
        <v>543</v>
      </c>
      <c r="AQ68" s="1011"/>
      <c r="AR68" s="1011"/>
      <c r="AS68" s="1011"/>
      <c r="AT68" s="1011"/>
      <c r="AU68" s="1011" t="s">
        <v>543</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539</v>
      </c>
      <c r="C69" s="1004"/>
      <c r="D69" s="1004"/>
      <c r="E69" s="1004"/>
      <c r="F69" s="1004"/>
      <c r="G69" s="1004"/>
      <c r="H69" s="1004"/>
      <c r="I69" s="1004"/>
      <c r="J69" s="1004"/>
      <c r="K69" s="1004"/>
      <c r="L69" s="1004"/>
      <c r="M69" s="1004"/>
      <c r="N69" s="1004"/>
      <c r="O69" s="1004"/>
      <c r="P69" s="1005"/>
      <c r="Q69" s="1007">
        <v>208</v>
      </c>
      <c r="R69" s="1008"/>
      <c r="S69" s="1008"/>
      <c r="T69" s="1008"/>
      <c r="U69" s="1009"/>
      <c r="V69" s="1000">
        <v>187</v>
      </c>
      <c r="W69" s="1000"/>
      <c r="X69" s="1000"/>
      <c r="Y69" s="1000"/>
      <c r="Z69" s="1000"/>
      <c r="AA69" s="1000">
        <v>21</v>
      </c>
      <c r="AB69" s="1000"/>
      <c r="AC69" s="1000"/>
      <c r="AD69" s="1000"/>
      <c r="AE69" s="1000"/>
      <c r="AF69" s="1000">
        <v>21</v>
      </c>
      <c r="AG69" s="1000"/>
      <c r="AH69" s="1000"/>
      <c r="AI69" s="1000"/>
      <c r="AJ69" s="1000"/>
      <c r="AK69" s="1000" t="s">
        <v>476</v>
      </c>
      <c r="AL69" s="1000"/>
      <c r="AM69" s="1000"/>
      <c r="AN69" s="1000"/>
      <c r="AO69" s="1000"/>
      <c r="AP69" s="1000" t="s">
        <v>476</v>
      </c>
      <c r="AQ69" s="1000"/>
      <c r="AR69" s="1000"/>
      <c r="AS69" s="1000"/>
      <c r="AT69" s="1000"/>
      <c r="AU69" s="1000" t="s">
        <v>476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540</v>
      </c>
      <c r="C70" s="1004"/>
      <c r="D70" s="1004"/>
      <c r="E70" s="1004"/>
      <c r="F70" s="1004"/>
      <c r="G70" s="1004"/>
      <c r="H70" s="1004"/>
      <c r="I70" s="1004"/>
      <c r="J70" s="1004"/>
      <c r="K70" s="1004"/>
      <c r="L70" s="1004"/>
      <c r="M70" s="1004"/>
      <c r="N70" s="1004"/>
      <c r="O70" s="1004"/>
      <c r="P70" s="1005"/>
      <c r="Q70" s="1007">
        <v>1080473</v>
      </c>
      <c r="R70" s="1008"/>
      <c r="S70" s="1008"/>
      <c r="T70" s="1008"/>
      <c r="U70" s="1009"/>
      <c r="V70" s="1000">
        <v>1052361</v>
      </c>
      <c r="W70" s="1000"/>
      <c r="X70" s="1000"/>
      <c r="Y70" s="1000"/>
      <c r="Z70" s="1000"/>
      <c r="AA70" s="1000">
        <v>28112</v>
      </c>
      <c r="AB70" s="1000"/>
      <c r="AC70" s="1000"/>
      <c r="AD70" s="1000"/>
      <c r="AE70" s="1000"/>
      <c r="AF70" s="1000">
        <v>28112</v>
      </c>
      <c r="AG70" s="1000"/>
      <c r="AH70" s="1000"/>
      <c r="AI70" s="1000"/>
      <c r="AJ70" s="1000"/>
      <c r="AK70" s="1000">
        <v>14163</v>
      </c>
      <c r="AL70" s="1000"/>
      <c r="AM70" s="1000"/>
      <c r="AN70" s="1000"/>
      <c r="AO70" s="1000"/>
      <c r="AP70" s="1000" t="s">
        <v>476</v>
      </c>
      <c r="AQ70" s="1000"/>
      <c r="AR70" s="1000"/>
      <c r="AS70" s="1000"/>
      <c r="AT70" s="1000"/>
      <c r="AU70" s="1000" t="s">
        <v>476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541</v>
      </c>
      <c r="C71" s="1004"/>
      <c r="D71" s="1004"/>
      <c r="E71" s="1004"/>
      <c r="F71" s="1004"/>
      <c r="G71" s="1004"/>
      <c r="H71" s="1004"/>
      <c r="I71" s="1004"/>
      <c r="J71" s="1004"/>
      <c r="K71" s="1004"/>
      <c r="L71" s="1004"/>
      <c r="M71" s="1004"/>
      <c r="N71" s="1004"/>
      <c r="O71" s="1004"/>
      <c r="P71" s="1005"/>
      <c r="Q71" s="1007">
        <v>41779</v>
      </c>
      <c r="R71" s="1008"/>
      <c r="S71" s="1008"/>
      <c r="T71" s="1008"/>
      <c r="U71" s="1009"/>
      <c r="V71" s="1000">
        <v>34294</v>
      </c>
      <c r="W71" s="1000"/>
      <c r="X71" s="1000"/>
      <c r="Y71" s="1000"/>
      <c r="Z71" s="1000"/>
      <c r="AA71" s="1000">
        <v>7485</v>
      </c>
      <c r="AB71" s="1000"/>
      <c r="AC71" s="1000"/>
      <c r="AD71" s="1000"/>
      <c r="AE71" s="1000"/>
      <c r="AF71" s="1000">
        <v>23182</v>
      </c>
      <c r="AG71" s="1000"/>
      <c r="AH71" s="1000"/>
      <c r="AI71" s="1000"/>
      <c r="AJ71" s="1000"/>
      <c r="AK71" s="1000" t="s">
        <v>476</v>
      </c>
      <c r="AL71" s="1000"/>
      <c r="AM71" s="1000"/>
      <c r="AN71" s="1000"/>
      <c r="AO71" s="1000"/>
      <c r="AP71" s="1000">
        <v>136632</v>
      </c>
      <c r="AQ71" s="1000"/>
      <c r="AR71" s="1000"/>
      <c r="AS71" s="1000"/>
      <c r="AT71" s="1000"/>
      <c r="AU71" s="1000" t="s">
        <v>476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542</v>
      </c>
      <c r="C72" s="1004"/>
      <c r="D72" s="1004"/>
      <c r="E72" s="1004"/>
      <c r="F72" s="1004"/>
      <c r="G72" s="1004"/>
      <c r="H72" s="1004"/>
      <c r="I72" s="1004"/>
      <c r="J72" s="1004"/>
      <c r="K72" s="1004"/>
      <c r="L72" s="1004"/>
      <c r="M72" s="1004"/>
      <c r="N72" s="1004"/>
      <c r="O72" s="1004"/>
      <c r="P72" s="1005"/>
      <c r="Q72" s="1007">
        <v>7740</v>
      </c>
      <c r="R72" s="1008"/>
      <c r="S72" s="1008"/>
      <c r="T72" s="1008"/>
      <c r="U72" s="1009"/>
      <c r="V72" s="1000">
        <v>5794</v>
      </c>
      <c r="W72" s="1000"/>
      <c r="X72" s="1000"/>
      <c r="Y72" s="1000"/>
      <c r="Z72" s="1000"/>
      <c r="AA72" s="1000">
        <v>1946</v>
      </c>
      <c r="AB72" s="1000"/>
      <c r="AC72" s="1000"/>
      <c r="AD72" s="1000"/>
      <c r="AE72" s="1000"/>
      <c r="AF72" s="1000">
        <v>18566</v>
      </c>
      <c r="AG72" s="1000"/>
      <c r="AH72" s="1000"/>
      <c r="AI72" s="1000"/>
      <c r="AJ72" s="1000"/>
      <c r="AK72" s="1000" t="s">
        <v>476</v>
      </c>
      <c r="AL72" s="1000"/>
      <c r="AM72" s="1000"/>
      <c r="AN72" s="1000"/>
      <c r="AO72" s="1000"/>
      <c r="AP72" s="1000">
        <v>17196</v>
      </c>
      <c r="AQ72" s="1000"/>
      <c r="AR72" s="1000"/>
      <c r="AS72" s="1000"/>
      <c r="AT72" s="1000"/>
      <c r="AU72" s="1000" t="s">
        <v>476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390</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69887</v>
      </c>
      <c r="AG88" s="988"/>
      <c r="AH88" s="988"/>
      <c r="AI88" s="988"/>
      <c r="AJ88" s="988"/>
      <c r="AK88" s="992"/>
      <c r="AL88" s="992"/>
      <c r="AM88" s="992"/>
      <c r="AN88" s="992"/>
      <c r="AO88" s="992"/>
      <c r="AP88" s="988">
        <v>153828</v>
      </c>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391</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392</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393</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396</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397</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398</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399</v>
      </c>
      <c r="AB109" s="923"/>
      <c r="AC109" s="923"/>
      <c r="AD109" s="923"/>
      <c r="AE109" s="924"/>
      <c r="AF109" s="925" t="s">
        <v>286</v>
      </c>
      <c r="AG109" s="923"/>
      <c r="AH109" s="923"/>
      <c r="AI109" s="923"/>
      <c r="AJ109" s="924"/>
      <c r="AK109" s="925" t="s">
        <v>285</v>
      </c>
      <c r="AL109" s="923"/>
      <c r="AM109" s="923"/>
      <c r="AN109" s="923"/>
      <c r="AO109" s="924"/>
      <c r="AP109" s="925" t="s">
        <v>400</v>
      </c>
      <c r="AQ109" s="923"/>
      <c r="AR109" s="923"/>
      <c r="AS109" s="923"/>
      <c r="AT109" s="954"/>
      <c r="AU109" s="922" t="s">
        <v>398</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399</v>
      </c>
      <c r="BR109" s="923"/>
      <c r="BS109" s="923"/>
      <c r="BT109" s="923"/>
      <c r="BU109" s="924"/>
      <c r="BV109" s="925" t="s">
        <v>286</v>
      </c>
      <c r="BW109" s="923"/>
      <c r="BX109" s="923"/>
      <c r="BY109" s="923"/>
      <c r="BZ109" s="924"/>
      <c r="CA109" s="925" t="s">
        <v>285</v>
      </c>
      <c r="CB109" s="923"/>
      <c r="CC109" s="923"/>
      <c r="CD109" s="923"/>
      <c r="CE109" s="924"/>
      <c r="CF109" s="961" t="s">
        <v>400</v>
      </c>
      <c r="CG109" s="961"/>
      <c r="CH109" s="961"/>
      <c r="CI109" s="961"/>
      <c r="CJ109" s="961"/>
      <c r="CK109" s="925" t="s">
        <v>401</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399</v>
      </c>
      <c r="DH109" s="923"/>
      <c r="DI109" s="923"/>
      <c r="DJ109" s="923"/>
      <c r="DK109" s="924"/>
      <c r="DL109" s="925" t="s">
        <v>286</v>
      </c>
      <c r="DM109" s="923"/>
      <c r="DN109" s="923"/>
      <c r="DO109" s="923"/>
      <c r="DP109" s="924"/>
      <c r="DQ109" s="925" t="s">
        <v>285</v>
      </c>
      <c r="DR109" s="923"/>
      <c r="DS109" s="923"/>
      <c r="DT109" s="923"/>
      <c r="DU109" s="924"/>
      <c r="DV109" s="925" t="s">
        <v>400</v>
      </c>
      <c r="DW109" s="923"/>
      <c r="DX109" s="923"/>
      <c r="DY109" s="923"/>
      <c r="DZ109" s="954"/>
    </row>
    <row r="110" spans="1:131" s="199" customFormat="1" ht="26.25" customHeight="1" x14ac:dyDescent="0.15">
      <c r="A110" s="825" t="s">
        <v>402</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965725</v>
      </c>
      <c r="AB110" s="916"/>
      <c r="AC110" s="916"/>
      <c r="AD110" s="916"/>
      <c r="AE110" s="917"/>
      <c r="AF110" s="918">
        <v>942152</v>
      </c>
      <c r="AG110" s="916"/>
      <c r="AH110" s="916"/>
      <c r="AI110" s="916"/>
      <c r="AJ110" s="917"/>
      <c r="AK110" s="918">
        <v>962809</v>
      </c>
      <c r="AL110" s="916"/>
      <c r="AM110" s="916"/>
      <c r="AN110" s="916"/>
      <c r="AO110" s="917"/>
      <c r="AP110" s="919">
        <v>27.2</v>
      </c>
      <c r="AQ110" s="920"/>
      <c r="AR110" s="920"/>
      <c r="AS110" s="920"/>
      <c r="AT110" s="921"/>
      <c r="AU110" s="955" t="s">
        <v>61</v>
      </c>
      <c r="AV110" s="956"/>
      <c r="AW110" s="956"/>
      <c r="AX110" s="956"/>
      <c r="AY110" s="956"/>
      <c r="AZ110" s="881" t="s">
        <v>403</v>
      </c>
      <c r="BA110" s="826"/>
      <c r="BB110" s="826"/>
      <c r="BC110" s="826"/>
      <c r="BD110" s="826"/>
      <c r="BE110" s="826"/>
      <c r="BF110" s="826"/>
      <c r="BG110" s="826"/>
      <c r="BH110" s="826"/>
      <c r="BI110" s="826"/>
      <c r="BJ110" s="826"/>
      <c r="BK110" s="826"/>
      <c r="BL110" s="826"/>
      <c r="BM110" s="826"/>
      <c r="BN110" s="826"/>
      <c r="BO110" s="826"/>
      <c r="BP110" s="827"/>
      <c r="BQ110" s="882">
        <v>8941314</v>
      </c>
      <c r="BR110" s="863"/>
      <c r="BS110" s="863"/>
      <c r="BT110" s="863"/>
      <c r="BU110" s="863"/>
      <c r="BV110" s="863">
        <v>8578167</v>
      </c>
      <c r="BW110" s="863"/>
      <c r="BX110" s="863"/>
      <c r="BY110" s="863"/>
      <c r="BZ110" s="863"/>
      <c r="CA110" s="863">
        <v>8117227</v>
      </c>
      <c r="CB110" s="863"/>
      <c r="CC110" s="863"/>
      <c r="CD110" s="863"/>
      <c r="CE110" s="863"/>
      <c r="CF110" s="887">
        <v>229.4</v>
      </c>
      <c r="CG110" s="888"/>
      <c r="CH110" s="888"/>
      <c r="CI110" s="888"/>
      <c r="CJ110" s="888"/>
      <c r="CK110" s="951" t="s">
        <v>404</v>
      </c>
      <c r="CL110" s="837"/>
      <c r="CM110" s="912" t="s">
        <v>405</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406</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407</v>
      </c>
      <c r="BA111" s="768"/>
      <c r="BB111" s="768"/>
      <c r="BC111" s="768"/>
      <c r="BD111" s="768"/>
      <c r="BE111" s="768"/>
      <c r="BF111" s="768"/>
      <c r="BG111" s="768"/>
      <c r="BH111" s="768"/>
      <c r="BI111" s="768"/>
      <c r="BJ111" s="768"/>
      <c r="BK111" s="768"/>
      <c r="BL111" s="768"/>
      <c r="BM111" s="768"/>
      <c r="BN111" s="768"/>
      <c r="BO111" s="768"/>
      <c r="BP111" s="769"/>
      <c r="BQ111" s="834">
        <v>600000</v>
      </c>
      <c r="BR111" s="835"/>
      <c r="BS111" s="835"/>
      <c r="BT111" s="835"/>
      <c r="BU111" s="835"/>
      <c r="BV111" s="835">
        <v>450000</v>
      </c>
      <c r="BW111" s="835"/>
      <c r="BX111" s="835"/>
      <c r="BY111" s="835"/>
      <c r="BZ111" s="835"/>
      <c r="CA111" s="835">
        <v>300000</v>
      </c>
      <c r="CB111" s="835"/>
      <c r="CC111" s="835"/>
      <c r="CD111" s="835"/>
      <c r="CE111" s="835"/>
      <c r="CF111" s="896">
        <v>8.5</v>
      </c>
      <c r="CG111" s="897"/>
      <c r="CH111" s="897"/>
      <c r="CI111" s="897"/>
      <c r="CJ111" s="897"/>
      <c r="CK111" s="952"/>
      <c r="CL111" s="839"/>
      <c r="CM111" s="842" t="s">
        <v>408</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409</v>
      </c>
      <c r="B112" s="938"/>
      <c r="C112" s="768" t="s">
        <v>410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411</v>
      </c>
      <c r="BA112" s="768"/>
      <c r="BB112" s="768"/>
      <c r="BC112" s="768"/>
      <c r="BD112" s="768"/>
      <c r="BE112" s="768"/>
      <c r="BF112" s="768"/>
      <c r="BG112" s="768"/>
      <c r="BH112" s="768"/>
      <c r="BI112" s="768"/>
      <c r="BJ112" s="768"/>
      <c r="BK112" s="768"/>
      <c r="BL112" s="768"/>
      <c r="BM112" s="768"/>
      <c r="BN112" s="768"/>
      <c r="BO112" s="768"/>
      <c r="BP112" s="769"/>
      <c r="BQ112" s="834">
        <v>5013423</v>
      </c>
      <c r="BR112" s="835"/>
      <c r="BS112" s="835"/>
      <c r="BT112" s="835"/>
      <c r="BU112" s="835"/>
      <c r="BV112" s="835">
        <v>4813403</v>
      </c>
      <c r="BW112" s="835"/>
      <c r="BX112" s="835"/>
      <c r="BY112" s="835"/>
      <c r="BZ112" s="835"/>
      <c r="CA112" s="835">
        <v>4572732</v>
      </c>
      <c r="CB112" s="835"/>
      <c r="CC112" s="835"/>
      <c r="CD112" s="835"/>
      <c r="CE112" s="835"/>
      <c r="CF112" s="896">
        <v>129.19999999999999</v>
      </c>
      <c r="CG112" s="897"/>
      <c r="CH112" s="897"/>
      <c r="CI112" s="897"/>
      <c r="CJ112" s="897"/>
      <c r="CK112" s="952"/>
      <c r="CL112" s="839"/>
      <c r="CM112" s="842" t="s">
        <v>412</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352022</v>
      </c>
      <c r="AB113" s="944"/>
      <c r="AC113" s="944"/>
      <c r="AD113" s="944"/>
      <c r="AE113" s="945"/>
      <c r="AF113" s="946">
        <v>371735</v>
      </c>
      <c r="AG113" s="944"/>
      <c r="AH113" s="944"/>
      <c r="AI113" s="944"/>
      <c r="AJ113" s="945"/>
      <c r="AK113" s="946">
        <v>362089</v>
      </c>
      <c r="AL113" s="944"/>
      <c r="AM113" s="944"/>
      <c r="AN113" s="944"/>
      <c r="AO113" s="945"/>
      <c r="AP113" s="947">
        <v>10.199999999999999</v>
      </c>
      <c r="AQ113" s="948"/>
      <c r="AR113" s="948"/>
      <c r="AS113" s="948"/>
      <c r="AT113" s="949"/>
      <c r="AU113" s="957"/>
      <c r="AV113" s="958"/>
      <c r="AW113" s="958"/>
      <c r="AX113" s="958"/>
      <c r="AY113" s="958"/>
      <c r="AZ113" s="833" t="s">
        <v>414</v>
      </c>
      <c r="BA113" s="768"/>
      <c r="BB113" s="768"/>
      <c r="BC113" s="768"/>
      <c r="BD113" s="768"/>
      <c r="BE113" s="768"/>
      <c r="BF113" s="768"/>
      <c r="BG113" s="768"/>
      <c r="BH113" s="768"/>
      <c r="BI113" s="768"/>
      <c r="BJ113" s="768"/>
      <c r="BK113" s="768"/>
      <c r="BL113" s="768"/>
      <c r="BM113" s="768"/>
      <c r="BN113" s="768"/>
      <c r="BO113" s="768"/>
      <c r="BP113" s="769"/>
      <c r="BQ113" s="834" t="s">
        <v>111</v>
      </c>
      <c r="BR113" s="835"/>
      <c r="BS113" s="835"/>
      <c r="BT113" s="835"/>
      <c r="BU113" s="835"/>
      <c r="BV113" s="835" t="s">
        <v>111</v>
      </c>
      <c r="BW113" s="835"/>
      <c r="BX113" s="835"/>
      <c r="BY113" s="835"/>
      <c r="BZ113" s="835"/>
      <c r="CA113" s="835" t="s">
        <v>111</v>
      </c>
      <c r="CB113" s="835"/>
      <c r="CC113" s="835"/>
      <c r="CD113" s="835"/>
      <c r="CE113" s="835"/>
      <c r="CF113" s="896" t="s">
        <v>111</v>
      </c>
      <c r="CG113" s="897"/>
      <c r="CH113" s="897"/>
      <c r="CI113" s="897"/>
      <c r="CJ113" s="897"/>
      <c r="CK113" s="952"/>
      <c r="CL113" s="839"/>
      <c r="CM113" s="842" t="s">
        <v>415</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111</v>
      </c>
      <c r="AB114" s="798"/>
      <c r="AC114" s="798"/>
      <c r="AD114" s="798"/>
      <c r="AE114" s="799"/>
      <c r="AF114" s="800" t="s">
        <v>111</v>
      </c>
      <c r="AG114" s="798"/>
      <c r="AH114" s="798"/>
      <c r="AI114" s="798"/>
      <c r="AJ114" s="799"/>
      <c r="AK114" s="800" t="s">
        <v>111</v>
      </c>
      <c r="AL114" s="798"/>
      <c r="AM114" s="798"/>
      <c r="AN114" s="798"/>
      <c r="AO114" s="799"/>
      <c r="AP114" s="845" t="s">
        <v>111</v>
      </c>
      <c r="AQ114" s="846"/>
      <c r="AR114" s="846"/>
      <c r="AS114" s="846"/>
      <c r="AT114" s="847"/>
      <c r="AU114" s="957"/>
      <c r="AV114" s="958"/>
      <c r="AW114" s="958"/>
      <c r="AX114" s="958"/>
      <c r="AY114" s="958"/>
      <c r="AZ114" s="833" t="s">
        <v>417</v>
      </c>
      <c r="BA114" s="768"/>
      <c r="BB114" s="768"/>
      <c r="BC114" s="768"/>
      <c r="BD114" s="768"/>
      <c r="BE114" s="768"/>
      <c r="BF114" s="768"/>
      <c r="BG114" s="768"/>
      <c r="BH114" s="768"/>
      <c r="BI114" s="768"/>
      <c r="BJ114" s="768"/>
      <c r="BK114" s="768"/>
      <c r="BL114" s="768"/>
      <c r="BM114" s="768"/>
      <c r="BN114" s="768"/>
      <c r="BO114" s="768"/>
      <c r="BP114" s="769"/>
      <c r="BQ114" s="834">
        <v>1200486</v>
      </c>
      <c r="BR114" s="835"/>
      <c r="BS114" s="835"/>
      <c r="BT114" s="835"/>
      <c r="BU114" s="835"/>
      <c r="BV114" s="835">
        <v>1150731</v>
      </c>
      <c r="BW114" s="835"/>
      <c r="BX114" s="835"/>
      <c r="BY114" s="835"/>
      <c r="BZ114" s="835"/>
      <c r="CA114" s="835">
        <v>1183175</v>
      </c>
      <c r="CB114" s="835"/>
      <c r="CC114" s="835"/>
      <c r="CD114" s="835"/>
      <c r="CE114" s="835"/>
      <c r="CF114" s="896">
        <v>33.4</v>
      </c>
      <c r="CG114" s="897"/>
      <c r="CH114" s="897"/>
      <c r="CI114" s="897"/>
      <c r="CJ114" s="897"/>
      <c r="CK114" s="952"/>
      <c r="CL114" s="839"/>
      <c r="CM114" s="842" t="s">
        <v>418</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150000</v>
      </c>
      <c r="AB115" s="944"/>
      <c r="AC115" s="944"/>
      <c r="AD115" s="944"/>
      <c r="AE115" s="945"/>
      <c r="AF115" s="946">
        <v>150000</v>
      </c>
      <c r="AG115" s="944"/>
      <c r="AH115" s="944"/>
      <c r="AI115" s="944"/>
      <c r="AJ115" s="945"/>
      <c r="AK115" s="946">
        <v>150000</v>
      </c>
      <c r="AL115" s="944"/>
      <c r="AM115" s="944"/>
      <c r="AN115" s="944"/>
      <c r="AO115" s="945"/>
      <c r="AP115" s="947">
        <v>4.2</v>
      </c>
      <c r="AQ115" s="948"/>
      <c r="AR115" s="948"/>
      <c r="AS115" s="948"/>
      <c r="AT115" s="949"/>
      <c r="AU115" s="957"/>
      <c r="AV115" s="958"/>
      <c r="AW115" s="958"/>
      <c r="AX115" s="958"/>
      <c r="AY115" s="958"/>
      <c r="AZ115" s="833" t="s">
        <v>420</v>
      </c>
      <c r="BA115" s="768"/>
      <c r="BB115" s="768"/>
      <c r="BC115" s="768"/>
      <c r="BD115" s="768"/>
      <c r="BE115" s="768"/>
      <c r="BF115" s="768"/>
      <c r="BG115" s="768"/>
      <c r="BH115" s="768"/>
      <c r="BI115" s="768"/>
      <c r="BJ115" s="768"/>
      <c r="BK115" s="768"/>
      <c r="BL115" s="768"/>
      <c r="BM115" s="768"/>
      <c r="BN115" s="768"/>
      <c r="BO115" s="768"/>
      <c r="BP115" s="769"/>
      <c r="BQ115" s="834" t="s">
        <v>111</v>
      </c>
      <c r="BR115" s="835"/>
      <c r="BS115" s="835"/>
      <c r="BT115" s="835"/>
      <c r="BU115" s="835"/>
      <c r="BV115" s="835" t="s">
        <v>111</v>
      </c>
      <c r="BW115" s="835"/>
      <c r="BX115" s="835"/>
      <c r="BY115" s="835"/>
      <c r="BZ115" s="835"/>
      <c r="CA115" s="835" t="s">
        <v>111</v>
      </c>
      <c r="CB115" s="835"/>
      <c r="CC115" s="835"/>
      <c r="CD115" s="835"/>
      <c r="CE115" s="835"/>
      <c r="CF115" s="896" t="s">
        <v>111</v>
      </c>
      <c r="CG115" s="897"/>
      <c r="CH115" s="897"/>
      <c r="CI115" s="897"/>
      <c r="CJ115" s="897"/>
      <c r="CK115" s="952"/>
      <c r="CL115" s="839"/>
      <c r="CM115" s="833" t="s">
        <v>421</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422</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156</v>
      </c>
      <c r="AB116" s="798"/>
      <c r="AC116" s="798"/>
      <c r="AD116" s="798"/>
      <c r="AE116" s="799"/>
      <c r="AF116" s="800">
        <v>138</v>
      </c>
      <c r="AG116" s="798"/>
      <c r="AH116" s="798"/>
      <c r="AI116" s="798"/>
      <c r="AJ116" s="799"/>
      <c r="AK116" s="800">
        <v>55</v>
      </c>
      <c r="AL116" s="798"/>
      <c r="AM116" s="798"/>
      <c r="AN116" s="798"/>
      <c r="AO116" s="799"/>
      <c r="AP116" s="845">
        <v>0</v>
      </c>
      <c r="AQ116" s="846"/>
      <c r="AR116" s="846"/>
      <c r="AS116" s="846"/>
      <c r="AT116" s="847"/>
      <c r="AU116" s="957"/>
      <c r="AV116" s="958"/>
      <c r="AW116" s="958"/>
      <c r="AX116" s="958"/>
      <c r="AY116" s="958"/>
      <c r="AZ116" s="884" t="s">
        <v>423</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424</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425</v>
      </c>
      <c r="Z117" s="924"/>
      <c r="AA117" s="929">
        <v>1467903</v>
      </c>
      <c r="AB117" s="930"/>
      <c r="AC117" s="930"/>
      <c r="AD117" s="930"/>
      <c r="AE117" s="931"/>
      <c r="AF117" s="932">
        <v>1464025</v>
      </c>
      <c r="AG117" s="930"/>
      <c r="AH117" s="930"/>
      <c r="AI117" s="930"/>
      <c r="AJ117" s="931"/>
      <c r="AK117" s="932">
        <v>1474953</v>
      </c>
      <c r="AL117" s="930"/>
      <c r="AM117" s="930"/>
      <c r="AN117" s="930"/>
      <c r="AO117" s="931"/>
      <c r="AP117" s="933"/>
      <c r="AQ117" s="934"/>
      <c r="AR117" s="934"/>
      <c r="AS117" s="934"/>
      <c r="AT117" s="935"/>
      <c r="AU117" s="957"/>
      <c r="AV117" s="958"/>
      <c r="AW117" s="958"/>
      <c r="AX117" s="958"/>
      <c r="AY117" s="958"/>
      <c r="AZ117" s="884" t="s">
        <v>426</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401</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399</v>
      </c>
      <c r="AB118" s="923"/>
      <c r="AC118" s="923"/>
      <c r="AD118" s="923"/>
      <c r="AE118" s="924"/>
      <c r="AF118" s="925" t="s">
        <v>286</v>
      </c>
      <c r="AG118" s="923"/>
      <c r="AH118" s="923"/>
      <c r="AI118" s="923"/>
      <c r="AJ118" s="924"/>
      <c r="AK118" s="925" t="s">
        <v>285</v>
      </c>
      <c r="AL118" s="923"/>
      <c r="AM118" s="923"/>
      <c r="AN118" s="923"/>
      <c r="AO118" s="924"/>
      <c r="AP118" s="926" t="s">
        <v>400</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404</v>
      </c>
      <c r="B119" s="837"/>
      <c r="C119" s="912" t="s">
        <v>405</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430</v>
      </c>
      <c r="BP119" s="899"/>
      <c r="BQ119" s="903">
        <v>15755223</v>
      </c>
      <c r="BR119" s="866"/>
      <c r="BS119" s="866"/>
      <c r="BT119" s="866"/>
      <c r="BU119" s="866"/>
      <c r="BV119" s="866">
        <v>14992301</v>
      </c>
      <c r="BW119" s="866"/>
      <c r="BX119" s="866"/>
      <c r="BY119" s="866"/>
      <c r="BZ119" s="866"/>
      <c r="CA119" s="866">
        <v>14173134</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600000</v>
      </c>
      <c r="DH119" s="781"/>
      <c r="DI119" s="781"/>
      <c r="DJ119" s="781"/>
      <c r="DK119" s="782"/>
      <c r="DL119" s="783">
        <v>450000</v>
      </c>
      <c r="DM119" s="781"/>
      <c r="DN119" s="781"/>
      <c r="DO119" s="781"/>
      <c r="DP119" s="782"/>
      <c r="DQ119" s="783">
        <v>300000</v>
      </c>
      <c r="DR119" s="781"/>
      <c r="DS119" s="781"/>
      <c r="DT119" s="781"/>
      <c r="DU119" s="782"/>
      <c r="DV119" s="869">
        <v>8.5</v>
      </c>
      <c r="DW119" s="870"/>
      <c r="DX119" s="870"/>
      <c r="DY119" s="870"/>
      <c r="DZ119" s="871"/>
    </row>
    <row r="120" spans="1:130" s="199" customFormat="1" ht="26.25" customHeight="1" x14ac:dyDescent="0.15">
      <c r="A120" s="838"/>
      <c r="B120" s="839"/>
      <c r="C120" s="842" t="s">
        <v>408</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111</v>
      </c>
      <c r="AB120" s="798"/>
      <c r="AC120" s="798"/>
      <c r="AD120" s="798"/>
      <c r="AE120" s="799"/>
      <c r="AF120" s="800" t="s">
        <v>111</v>
      </c>
      <c r="AG120" s="798"/>
      <c r="AH120" s="798"/>
      <c r="AI120" s="798"/>
      <c r="AJ120" s="799"/>
      <c r="AK120" s="800" t="s">
        <v>111</v>
      </c>
      <c r="AL120" s="798"/>
      <c r="AM120" s="798"/>
      <c r="AN120" s="798"/>
      <c r="AO120" s="799"/>
      <c r="AP120" s="845" t="s">
        <v>111</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894205</v>
      </c>
      <c r="BR120" s="863"/>
      <c r="BS120" s="863"/>
      <c r="BT120" s="863"/>
      <c r="BU120" s="863"/>
      <c r="BV120" s="863">
        <v>658545</v>
      </c>
      <c r="BW120" s="863"/>
      <c r="BX120" s="863"/>
      <c r="BY120" s="863"/>
      <c r="BZ120" s="863"/>
      <c r="CA120" s="863">
        <v>447084</v>
      </c>
      <c r="CB120" s="863"/>
      <c r="CC120" s="863"/>
      <c r="CD120" s="863"/>
      <c r="CE120" s="863"/>
      <c r="CF120" s="887">
        <v>12.6</v>
      </c>
      <c r="CG120" s="888"/>
      <c r="CH120" s="888"/>
      <c r="CI120" s="888"/>
      <c r="CJ120" s="888"/>
      <c r="CK120" s="889" t="s">
        <v>434</v>
      </c>
      <c r="CL120" s="873"/>
      <c r="CM120" s="873"/>
      <c r="CN120" s="873"/>
      <c r="CO120" s="874"/>
      <c r="CP120" s="893" t="s">
        <v>383</v>
      </c>
      <c r="CQ120" s="894"/>
      <c r="CR120" s="894"/>
      <c r="CS120" s="894"/>
      <c r="CT120" s="894"/>
      <c r="CU120" s="894"/>
      <c r="CV120" s="894"/>
      <c r="CW120" s="894"/>
      <c r="CX120" s="894"/>
      <c r="CY120" s="894"/>
      <c r="CZ120" s="894"/>
      <c r="DA120" s="894"/>
      <c r="DB120" s="894"/>
      <c r="DC120" s="894"/>
      <c r="DD120" s="894"/>
      <c r="DE120" s="894"/>
      <c r="DF120" s="895"/>
      <c r="DG120" s="882">
        <v>5013093</v>
      </c>
      <c r="DH120" s="863"/>
      <c r="DI120" s="863"/>
      <c r="DJ120" s="863"/>
      <c r="DK120" s="863"/>
      <c r="DL120" s="863">
        <v>4813061</v>
      </c>
      <c r="DM120" s="863"/>
      <c r="DN120" s="863"/>
      <c r="DO120" s="863"/>
      <c r="DP120" s="863"/>
      <c r="DQ120" s="863">
        <v>4572377</v>
      </c>
      <c r="DR120" s="863"/>
      <c r="DS120" s="863"/>
      <c r="DT120" s="863"/>
      <c r="DU120" s="863"/>
      <c r="DV120" s="864">
        <v>129.19999999999999</v>
      </c>
      <c r="DW120" s="864"/>
      <c r="DX120" s="864"/>
      <c r="DY120" s="864"/>
      <c r="DZ120" s="865"/>
    </row>
    <row r="121" spans="1:130" s="199" customFormat="1" ht="26.25" customHeight="1" x14ac:dyDescent="0.15">
      <c r="A121" s="838"/>
      <c r="B121" s="839"/>
      <c r="C121" s="884" t="s">
        <v>435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111</v>
      </c>
      <c r="AB121" s="798"/>
      <c r="AC121" s="798"/>
      <c r="AD121" s="798"/>
      <c r="AE121" s="799"/>
      <c r="AF121" s="800" t="s">
        <v>111</v>
      </c>
      <c r="AG121" s="798"/>
      <c r="AH121" s="798"/>
      <c r="AI121" s="798"/>
      <c r="AJ121" s="799"/>
      <c r="AK121" s="800" t="s">
        <v>111</v>
      </c>
      <c r="AL121" s="798"/>
      <c r="AM121" s="798"/>
      <c r="AN121" s="798"/>
      <c r="AO121" s="799"/>
      <c r="AP121" s="845" t="s">
        <v>111</v>
      </c>
      <c r="AQ121" s="846"/>
      <c r="AR121" s="846"/>
      <c r="AS121" s="846"/>
      <c r="AT121" s="847"/>
      <c r="AU121" s="907"/>
      <c r="AV121" s="908"/>
      <c r="AW121" s="908"/>
      <c r="AX121" s="908"/>
      <c r="AY121" s="909"/>
      <c r="AZ121" s="833" t="s">
        <v>436</v>
      </c>
      <c r="BA121" s="768"/>
      <c r="BB121" s="768"/>
      <c r="BC121" s="768"/>
      <c r="BD121" s="768"/>
      <c r="BE121" s="768"/>
      <c r="BF121" s="768"/>
      <c r="BG121" s="768"/>
      <c r="BH121" s="768"/>
      <c r="BI121" s="768"/>
      <c r="BJ121" s="768"/>
      <c r="BK121" s="768"/>
      <c r="BL121" s="768"/>
      <c r="BM121" s="768"/>
      <c r="BN121" s="768"/>
      <c r="BO121" s="768"/>
      <c r="BP121" s="769"/>
      <c r="BQ121" s="834">
        <v>2368724</v>
      </c>
      <c r="BR121" s="835"/>
      <c r="BS121" s="835"/>
      <c r="BT121" s="835"/>
      <c r="BU121" s="835"/>
      <c r="BV121" s="835">
        <v>2267190</v>
      </c>
      <c r="BW121" s="835"/>
      <c r="BX121" s="835"/>
      <c r="BY121" s="835"/>
      <c r="BZ121" s="835"/>
      <c r="CA121" s="835">
        <v>2146993</v>
      </c>
      <c r="CB121" s="835"/>
      <c r="CC121" s="835"/>
      <c r="CD121" s="835"/>
      <c r="CE121" s="835"/>
      <c r="CF121" s="896">
        <v>60.7</v>
      </c>
      <c r="CG121" s="897"/>
      <c r="CH121" s="897"/>
      <c r="CI121" s="897"/>
      <c r="CJ121" s="897"/>
      <c r="CK121" s="890"/>
      <c r="CL121" s="876"/>
      <c r="CM121" s="876"/>
      <c r="CN121" s="876"/>
      <c r="CO121" s="877"/>
      <c r="CP121" s="856" t="s">
        <v>381</v>
      </c>
      <c r="CQ121" s="857"/>
      <c r="CR121" s="857"/>
      <c r="CS121" s="857"/>
      <c r="CT121" s="857"/>
      <c r="CU121" s="857"/>
      <c r="CV121" s="857"/>
      <c r="CW121" s="857"/>
      <c r="CX121" s="857"/>
      <c r="CY121" s="857"/>
      <c r="CZ121" s="857"/>
      <c r="DA121" s="857"/>
      <c r="DB121" s="857"/>
      <c r="DC121" s="857"/>
      <c r="DD121" s="857"/>
      <c r="DE121" s="857"/>
      <c r="DF121" s="858"/>
      <c r="DG121" s="834">
        <v>330</v>
      </c>
      <c r="DH121" s="835"/>
      <c r="DI121" s="835"/>
      <c r="DJ121" s="835"/>
      <c r="DK121" s="835"/>
      <c r="DL121" s="835">
        <v>342</v>
      </c>
      <c r="DM121" s="835"/>
      <c r="DN121" s="835"/>
      <c r="DO121" s="835"/>
      <c r="DP121" s="835"/>
      <c r="DQ121" s="835">
        <v>355</v>
      </c>
      <c r="DR121" s="835"/>
      <c r="DS121" s="835"/>
      <c r="DT121" s="835"/>
      <c r="DU121" s="835"/>
      <c r="DV121" s="812">
        <v>0</v>
      </c>
      <c r="DW121" s="812"/>
      <c r="DX121" s="812"/>
      <c r="DY121" s="812"/>
      <c r="DZ121" s="813"/>
    </row>
    <row r="122" spans="1:130" s="199" customFormat="1" ht="26.25" customHeight="1" x14ac:dyDescent="0.15">
      <c r="A122" s="838"/>
      <c r="B122" s="839"/>
      <c r="C122" s="842" t="s">
        <v>418</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111</v>
      </c>
      <c r="AB122" s="798"/>
      <c r="AC122" s="798"/>
      <c r="AD122" s="798"/>
      <c r="AE122" s="799"/>
      <c r="AF122" s="800" t="s">
        <v>111</v>
      </c>
      <c r="AG122" s="798"/>
      <c r="AH122" s="798"/>
      <c r="AI122" s="798"/>
      <c r="AJ122" s="799"/>
      <c r="AK122" s="800" t="s">
        <v>111</v>
      </c>
      <c r="AL122" s="798"/>
      <c r="AM122" s="798"/>
      <c r="AN122" s="798"/>
      <c r="AO122" s="799"/>
      <c r="AP122" s="845" t="s">
        <v>111</v>
      </c>
      <c r="AQ122" s="846"/>
      <c r="AR122" s="846"/>
      <c r="AS122" s="846"/>
      <c r="AT122" s="847"/>
      <c r="AU122" s="907"/>
      <c r="AV122" s="908"/>
      <c r="AW122" s="908"/>
      <c r="AX122" s="908"/>
      <c r="AY122" s="909"/>
      <c r="AZ122" s="900" t="s">
        <v>437</v>
      </c>
      <c r="BA122" s="901"/>
      <c r="BB122" s="901"/>
      <c r="BC122" s="901"/>
      <c r="BD122" s="901"/>
      <c r="BE122" s="901"/>
      <c r="BF122" s="901"/>
      <c r="BG122" s="901"/>
      <c r="BH122" s="901"/>
      <c r="BI122" s="901"/>
      <c r="BJ122" s="901"/>
      <c r="BK122" s="901"/>
      <c r="BL122" s="901"/>
      <c r="BM122" s="901"/>
      <c r="BN122" s="901"/>
      <c r="BO122" s="901"/>
      <c r="BP122" s="902"/>
      <c r="BQ122" s="903">
        <v>8079048</v>
      </c>
      <c r="BR122" s="866"/>
      <c r="BS122" s="866"/>
      <c r="BT122" s="866"/>
      <c r="BU122" s="866"/>
      <c r="BV122" s="866">
        <v>8027963</v>
      </c>
      <c r="BW122" s="866"/>
      <c r="BX122" s="866"/>
      <c r="BY122" s="866"/>
      <c r="BZ122" s="866"/>
      <c r="CA122" s="866">
        <v>7913780</v>
      </c>
      <c r="CB122" s="866"/>
      <c r="CC122" s="866"/>
      <c r="CD122" s="866"/>
      <c r="CE122" s="866"/>
      <c r="CF122" s="867">
        <v>223.7</v>
      </c>
      <c r="CG122" s="868"/>
      <c r="CH122" s="868"/>
      <c r="CI122" s="868"/>
      <c r="CJ122" s="868"/>
      <c r="CK122" s="890"/>
      <c r="CL122" s="876"/>
      <c r="CM122" s="876"/>
      <c r="CN122" s="876"/>
      <c r="CO122" s="877"/>
      <c r="CP122" s="856" t="s">
        <v>379</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424</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438</v>
      </c>
      <c r="BP123" s="899"/>
      <c r="BQ123" s="853">
        <v>11341977</v>
      </c>
      <c r="BR123" s="854"/>
      <c r="BS123" s="854"/>
      <c r="BT123" s="854"/>
      <c r="BU123" s="854"/>
      <c r="BV123" s="854">
        <v>10953698</v>
      </c>
      <c r="BW123" s="854"/>
      <c r="BX123" s="854"/>
      <c r="BY123" s="854"/>
      <c r="BZ123" s="854"/>
      <c r="CA123" s="854">
        <v>10507857</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439</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126.1</v>
      </c>
      <c r="BR124" s="852"/>
      <c r="BS124" s="852"/>
      <c r="BT124" s="852"/>
      <c r="BU124" s="852"/>
      <c r="BV124" s="852">
        <v>111.9</v>
      </c>
      <c r="BW124" s="852"/>
      <c r="BX124" s="852"/>
      <c r="BY124" s="852"/>
      <c r="BZ124" s="852"/>
      <c r="CA124" s="852">
        <v>103.5</v>
      </c>
      <c r="CB124" s="852"/>
      <c r="CC124" s="852"/>
      <c r="CD124" s="852"/>
      <c r="CE124" s="852"/>
      <c r="CF124" s="742"/>
      <c r="CG124" s="743"/>
      <c r="CH124" s="743"/>
      <c r="CI124" s="743"/>
      <c r="CJ124" s="883"/>
      <c r="CK124" s="891"/>
      <c r="CL124" s="891"/>
      <c r="CM124" s="891"/>
      <c r="CN124" s="891"/>
      <c r="CO124" s="892"/>
      <c r="CP124" s="856" t="s">
        <v>440</v>
      </c>
      <c r="CQ124" s="857"/>
      <c r="CR124" s="857"/>
      <c r="CS124" s="857"/>
      <c r="CT124" s="857"/>
      <c r="CU124" s="857"/>
      <c r="CV124" s="857"/>
      <c r="CW124" s="857"/>
      <c r="CX124" s="857"/>
      <c r="CY124" s="857"/>
      <c r="CZ124" s="857"/>
      <c r="DA124" s="857"/>
      <c r="DB124" s="857"/>
      <c r="DC124" s="857"/>
      <c r="DD124" s="857"/>
      <c r="DE124" s="857"/>
      <c r="DF124" s="858"/>
      <c r="DG124" s="780" t="s">
        <v>441</v>
      </c>
      <c r="DH124" s="781"/>
      <c r="DI124" s="781"/>
      <c r="DJ124" s="781"/>
      <c r="DK124" s="782"/>
      <c r="DL124" s="783" t="s">
        <v>441</v>
      </c>
      <c r="DM124" s="781"/>
      <c r="DN124" s="781"/>
      <c r="DO124" s="781"/>
      <c r="DP124" s="782"/>
      <c r="DQ124" s="783" t="s">
        <v>441</v>
      </c>
      <c r="DR124" s="781"/>
      <c r="DS124" s="781"/>
      <c r="DT124" s="781"/>
      <c r="DU124" s="782"/>
      <c r="DV124" s="869" t="s">
        <v>441</v>
      </c>
      <c r="DW124" s="870"/>
      <c r="DX124" s="870"/>
      <c r="DY124" s="870"/>
      <c r="DZ124" s="871"/>
    </row>
    <row r="125" spans="1:130" s="199" customFormat="1" ht="26.25" customHeight="1" x14ac:dyDescent="0.15">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441</v>
      </c>
      <c r="AB125" s="798"/>
      <c r="AC125" s="798"/>
      <c r="AD125" s="798"/>
      <c r="AE125" s="799"/>
      <c r="AF125" s="800" t="s">
        <v>441</v>
      </c>
      <c r="AG125" s="798"/>
      <c r="AH125" s="798"/>
      <c r="AI125" s="798"/>
      <c r="AJ125" s="799"/>
      <c r="AK125" s="800" t="s">
        <v>441</v>
      </c>
      <c r="AL125" s="798"/>
      <c r="AM125" s="798"/>
      <c r="AN125" s="798"/>
      <c r="AO125" s="799"/>
      <c r="AP125" s="845" t="s">
        <v>441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442</v>
      </c>
      <c r="CL125" s="873"/>
      <c r="CM125" s="873"/>
      <c r="CN125" s="873"/>
      <c r="CO125" s="874"/>
      <c r="CP125" s="881" t="s">
        <v>443</v>
      </c>
      <c r="CQ125" s="826"/>
      <c r="CR125" s="826"/>
      <c r="CS125" s="826"/>
      <c r="CT125" s="826"/>
      <c r="CU125" s="826"/>
      <c r="CV125" s="826"/>
      <c r="CW125" s="826"/>
      <c r="CX125" s="826"/>
      <c r="CY125" s="826"/>
      <c r="CZ125" s="826"/>
      <c r="DA125" s="826"/>
      <c r="DB125" s="826"/>
      <c r="DC125" s="826"/>
      <c r="DD125" s="826"/>
      <c r="DE125" s="826"/>
      <c r="DF125" s="827"/>
      <c r="DG125" s="882" t="s">
        <v>441</v>
      </c>
      <c r="DH125" s="863"/>
      <c r="DI125" s="863"/>
      <c r="DJ125" s="863"/>
      <c r="DK125" s="863"/>
      <c r="DL125" s="863" t="s">
        <v>441</v>
      </c>
      <c r="DM125" s="863"/>
      <c r="DN125" s="863"/>
      <c r="DO125" s="863"/>
      <c r="DP125" s="863"/>
      <c r="DQ125" s="863" t="s">
        <v>441</v>
      </c>
      <c r="DR125" s="863"/>
      <c r="DS125" s="863"/>
      <c r="DT125" s="863"/>
      <c r="DU125" s="863"/>
      <c r="DV125" s="864" t="s">
        <v>441</v>
      </c>
      <c r="DW125" s="864"/>
      <c r="DX125" s="864"/>
      <c r="DY125" s="864"/>
      <c r="DZ125" s="865"/>
    </row>
    <row r="126" spans="1:130" s="199" customFormat="1" ht="26.25" customHeight="1" thickBot="1" x14ac:dyDescent="0.2">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150000</v>
      </c>
      <c r="AB126" s="798"/>
      <c r="AC126" s="798"/>
      <c r="AD126" s="798"/>
      <c r="AE126" s="799"/>
      <c r="AF126" s="800">
        <v>150000</v>
      </c>
      <c r="AG126" s="798"/>
      <c r="AH126" s="798"/>
      <c r="AI126" s="798"/>
      <c r="AJ126" s="799"/>
      <c r="AK126" s="800">
        <v>150000</v>
      </c>
      <c r="AL126" s="798"/>
      <c r="AM126" s="798"/>
      <c r="AN126" s="798"/>
      <c r="AO126" s="799"/>
      <c r="AP126" s="845">
        <v>4.2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444</v>
      </c>
      <c r="CQ126" s="768"/>
      <c r="CR126" s="768"/>
      <c r="CS126" s="768"/>
      <c r="CT126" s="768"/>
      <c r="CU126" s="768"/>
      <c r="CV126" s="768"/>
      <c r="CW126" s="768"/>
      <c r="CX126" s="768"/>
      <c r="CY126" s="768"/>
      <c r="CZ126" s="768"/>
      <c r="DA126" s="768"/>
      <c r="DB126" s="768"/>
      <c r="DC126" s="768"/>
      <c r="DD126" s="768"/>
      <c r="DE126" s="768"/>
      <c r="DF126" s="769"/>
      <c r="DG126" s="834" t="s">
        <v>441</v>
      </c>
      <c r="DH126" s="835"/>
      <c r="DI126" s="835"/>
      <c r="DJ126" s="835"/>
      <c r="DK126" s="835"/>
      <c r="DL126" s="835" t="s">
        <v>441</v>
      </c>
      <c r="DM126" s="835"/>
      <c r="DN126" s="835"/>
      <c r="DO126" s="835"/>
      <c r="DP126" s="835"/>
      <c r="DQ126" s="835" t="s">
        <v>441</v>
      </c>
      <c r="DR126" s="835"/>
      <c r="DS126" s="835"/>
      <c r="DT126" s="835"/>
      <c r="DU126" s="835"/>
      <c r="DV126" s="812" t="s">
        <v>441</v>
      </c>
      <c r="DW126" s="812"/>
      <c r="DX126" s="812"/>
      <c r="DY126" s="812"/>
      <c r="DZ126" s="813"/>
    </row>
    <row r="127" spans="1:130" s="199" customFormat="1" ht="26.25" customHeight="1" x14ac:dyDescent="0.15">
      <c r="A127" s="840"/>
      <c r="B127" s="841"/>
      <c r="C127" s="859" t="s">
        <v>445</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441</v>
      </c>
      <c r="AB127" s="798"/>
      <c r="AC127" s="798"/>
      <c r="AD127" s="798"/>
      <c r="AE127" s="799"/>
      <c r="AF127" s="800" t="s">
        <v>441</v>
      </c>
      <c r="AG127" s="798"/>
      <c r="AH127" s="798"/>
      <c r="AI127" s="798"/>
      <c r="AJ127" s="799"/>
      <c r="AK127" s="800" t="s">
        <v>441</v>
      </c>
      <c r="AL127" s="798"/>
      <c r="AM127" s="798"/>
      <c r="AN127" s="798"/>
      <c r="AO127" s="799"/>
      <c r="AP127" s="845" t="s">
        <v>441</v>
      </c>
      <c r="AQ127" s="846"/>
      <c r="AR127" s="846"/>
      <c r="AS127" s="846"/>
      <c r="AT127" s="847"/>
      <c r="AU127" s="235"/>
      <c r="AV127" s="235"/>
      <c r="AW127" s="235"/>
      <c r="AX127" s="862" t="s">
        <v>446</v>
      </c>
      <c r="AY127" s="830"/>
      <c r="AZ127" s="830"/>
      <c r="BA127" s="830"/>
      <c r="BB127" s="830"/>
      <c r="BC127" s="830"/>
      <c r="BD127" s="830"/>
      <c r="BE127" s="831"/>
      <c r="BF127" s="829" t="s">
        <v>447</v>
      </c>
      <c r="BG127" s="830"/>
      <c r="BH127" s="830"/>
      <c r="BI127" s="830"/>
      <c r="BJ127" s="830"/>
      <c r="BK127" s="830"/>
      <c r="BL127" s="831"/>
      <c r="BM127" s="829" t="s">
        <v>448</v>
      </c>
      <c r="BN127" s="830"/>
      <c r="BO127" s="830"/>
      <c r="BP127" s="830"/>
      <c r="BQ127" s="830"/>
      <c r="BR127" s="830"/>
      <c r="BS127" s="831"/>
      <c r="BT127" s="829" t="s">
        <v>449</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450</v>
      </c>
      <c r="CQ127" s="768"/>
      <c r="CR127" s="768"/>
      <c r="CS127" s="768"/>
      <c r="CT127" s="768"/>
      <c r="CU127" s="768"/>
      <c r="CV127" s="768"/>
      <c r="CW127" s="768"/>
      <c r="CX127" s="768"/>
      <c r="CY127" s="768"/>
      <c r="CZ127" s="768"/>
      <c r="DA127" s="768"/>
      <c r="DB127" s="768"/>
      <c r="DC127" s="768"/>
      <c r="DD127" s="768"/>
      <c r="DE127" s="768"/>
      <c r="DF127" s="769"/>
      <c r="DG127" s="834" t="s">
        <v>441</v>
      </c>
      <c r="DH127" s="835"/>
      <c r="DI127" s="835"/>
      <c r="DJ127" s="835"/>
      <c r="DK127" s="835"/>
      <c r="DL127" s="835" t="s">
        <v>441</v>
      </c>
      <c r="DM127" s="835"/>
      <c r="DN127" s="835"/>
      <c r="DO127" s="835"/>
      <c r="DP127" s="835"/>
      <c r="DQ127" s="835" t="s">
        <v>441</v>
      </c>
      <c r="DR127" s="835"/>
      <c r="DS127" s="835"/>
      <c r="DT127" s="835"/>
      <c r="DU127" s="835"/>
      <c r="DV127" s="812" t="s">
        <v>441</v>
      </c>
      <c r="DW127" s="812"/>
      <c r="DX127" s="812"/>
      <c r="DY127" s="812"/>
      <c r="DZ127" s="813"/>
    </row>
    <row r="128" spans="1:130" s="199" customFormat="1" ht="26.25" customHeight="1" thickBot="1" x14ac:dyDescent="0.2">
      <c r="A128" s="814" t="s">
        <v>451</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452</v>
      </c>
      <c r="X128" s="816"/>
      <c r="Y128" s="816"/>
      <c r="Z128" s="817"/>
      <c r="AA128" s="818">
        <v>196347</v>
      </c>
      <c r="AB128" s="819"/>
      <c r="AC128" s="819"/>
      <c r="AD128" s="819"/>
      <c r="AE128" s="820"/>
      <c r="AF128" s="821">
        <v>202302</v>
      </c>
      <c r="AG128" s="819"/>
      <c r="AH128" s="819"/>
      <c r="AI128" s="819"/>
      <c r="AJ128" s="820"/>
      <c r="AK128" s="821">
        <v>200243</v>
      </c>
      <c r="AL128" s="819"/>
      <c r="AM128" s="819"/>
      <c r="AN128" s="819"/>
      <c r="AO128" s="820"/>
      <c r="AP128" s="822"/>
      <c r="AQ128" s="823"/>
      <c r="AR128" s="823"/>
      <c r="AS128" s="823"/>
      <c r="AT128" s="824"/>
      <c r="AU128" s="235"/>
      <c r="AV128" s="235"/>
      <c r="AW128" s="235"/>
      <c r="AX128" s="825" t="s">
        <v>453</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454</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455</v>
      </c>
      <c r="X129" s="795"/>
      <c r="Y129" s="795"/>
      <c r="Z129" s="796"/>
      <c r="AA129" s="797">
        <v>4063848</v>
      </c>
      <c r="AB129" s="798"/>
      <c r="AC129" s="798"/>
      <c r="AD129" s="798"/>
      <c r="AE129" s="799"/>
      <c r="AF129" s="800">
        <v>4181286</v>
      </c>
      <c r="AG129" s="798"/>
      <c r="AH129" s="798"/>
      <c r="AI129" s="798"/>
      <c r="AJ129" s="799"/>
      <c r="AK129" s="800">
        <v>4144498</v>
      </c>
      <c r="AL129" s="798"/>
      <c r="AM129" s="798"/>
      <c r="AN129" s="798"/>
      <c r="AO129" s="799"/>
      <c r="AP129" s="801"/>
      <c r="AQ129" s="802"/>
      <c r="AR129" s="802"/>
      <c r="AS129" s="802"/>
      <c r="AT129" s="803"/>
      <c r="AU129" s="237"/>
      <c r="AV129" s="237"/>
      <c r="AW129" s="237"/>
      <c r="AX129" s="767" t="s">
        <v>456</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457</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458</v>
      </c>
      <c r="X130" s="795"/>
      <c r="Y130" s="795"/>
      <c r="Z130" s="796"/>
      <c r="AA130" s="797">
        <v>564723</v>
      </c>
      <c r="AB130" s="798"/>
      <c r="AC130" s="798"/>
      <c r="AD130" s="798"/>
      <c r="AE130" s="799"/>
      <c r="AF130" s="800">
        <v>573516</v>
      </c>
      <c r="AG130" s="798"/>
      <c r="AH130" s="798"/>
      <c r="AI130" s="798"/>
      <c r="AJ130" s="799"/>
      <c r="AK130" s="800">
        <v>606419</v>
      </c>
      <c r="AL130" s="798"/>
      <c r="AM130" s="798"/>
      <c r="AN130" s="798"/>
      <c r="AO130" s="799"/>
      <c r="AP130" s="801"/>
      <c r="AQ130" s="802"/>
      <c r="AR130" s="802"/>
      <c r="AS130" s="802"/>
      <c r="AT130" s="803"/>
      <c r="AU130" s="237"/>
      <c r="AV130" s="237"/>
      <c r="AW130" s="237"/>
      <c r="AX130" s="767" t="s">
        <v>459</v>
      </c>
      <c r="AY130" s="768"/>
      <c r="AZ130" s="768"/>
      <c r="BA130" s="768"/>
      <c r="BB130" s="768"/>
      <c r="BC130" s="768"/>
      <c r="BD130" s="768"/>
      <c r="BE130" s="769"/>
      <c r="BF130" s="770">
        <v>19.3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460</v>
      </c>
      <c r="X131" s="778"/>
      <c r="Y131" s="778"/>
      <c r="Z131" s="779"/>
      <c r="AA131" s="780">
        <v>3499125</v>
      </c>
      <c r="AB131" s="781"/>
      <c r="AC131" s="781"/>
      <c r="AD131" s="781"/>
      <c r="AE131" s="782"/>
      <c r="AF131" s="783">
        <v>3607770</v>
      </c>
      <c r="AG131" s="781"/>
      <c r="AH131" s="781"/>
      <c r="AI131" s="781"/>
      <c r="AJ131" s="782"/>
      <c r="AK131" s="783">
        <v>3538079</v>
      </c>
      <c r="AL131" s="781"/>
      <c r="AM131" s="781"/>
      <c r="AN131" s="781"/>
      <c r="AO131" s="782"/>
      <c r="AP131" s="784"/>
      <c r="AQ131" s="785"/>
      <c r="AR131" s="785"/>
      <c r="AS131" s="785"/>
      <c r="AT131" s="786"/>
      <c r="AU131" s="237"/>
      <c r="AV131" s="237"/>
      <c r="AW131" s="237"/>
      <c r="AX131" s="745" t="s">
        <v>461</v>
      </c>
      <c r="AY131" s="746"/>
      <c r="AZ131" s="746"/>
      <c r="BA131" s="746"/>
      <c r="BB131" s="746"/>
      <c r="BC131" s="746"/>
      <c r="BD131" s="746"/>
      <c r="BE131" s="747"/>
      <c r="BF131" s="748">
        <v>103.5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462</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463</v>
      </c>
      <c r="W132" s="758"/>
      <c r="X132" s="758"/>
      <c r="Y132" s="758"/>
      <c r="Z132" s="759"/>
      <c r="AA132" s="760">
        <v>20.200278640000001</v>
      </c>
      <c r="AB132" s="761"/>
      <c r="AC132" s="761"/>
      <c r="AD132" s="761"/>
      <c r="AE132" s="762"/>
      <c r="AF132" s="763">
        <v>19.075689409999999</v>
      </c>
      <c r="AG132" s="761"/>
      <c r="AH132" s="761"/>
      <c r="AI132" s="761"/>
      <c r="AJ132" s="762"/>
      <c r="AK132" s="763">
        <v>18.888526800000001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464</v>
      </c>
      <c r="W133" s="737"/>
      <c r="X133" s="737"/>
      <c r="Y133" s="737"/>
      <c r="Z133" s="738"/>
      <c r="AA133" s="739">
        <v>19.600000000000001</v>
      </c>
      <c r="AB133" s="740"/>
      <c r="AC133" s="740"/>
      <c r="AD133" s="740"/>
      <c r="AE133" s="741"/>
      <c r="AF133" s="739">
        <v>19.7</v>
      </c>
      <c r="AG133" s="740"/>
      <c r="AH133" s="740"/>
      <c r="AI133" s="740"/>
      <c r="AJ133" s="741"/>
      <c r="AK133" s="739">
        <v>19.3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zoomScaleNormal="100"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465</v>
      </c>
      <c r="B5" s="248"/>
      <c r="C5" s="248"/>
      <c r="D5" s="248"/>
      <c r="E5" s="248"/>
      <c r="F5" s="248"/>
      <c r="G5" s="248"/>
      <c r="H5" s="248"/>
      <c r="I5" s="248"/>
      <c r="J5" s="248"/>
      <c r="K5" s="248"/>
      <c r="L5" s="248"/>
      <c r="M5" s="248"/>
      <c r="N5" s="248"/>
      <c r="O5" s="249"/>
    </row>
    <row r="6" spans="1:16" x14ac:dyDescent="0.15">
      <c r="A6" s="250"/>
      <c r="B6" s="246"/>
      <c r="C6" s="246"/>
      <c r="D6" s="246"/>
      <c r="E6" s="246"/>
      <c r="F6" s="246"/>
      <c r="G6" s="251" t="s">
        <v>466</v>
      </c>
      <c r="H6" s="251"/>
      <c r="I6" s="251"/>
      <c r="J6" s="251"/>
      <c r="K6" s="246"/>
      <c r="L6" s="246"/>
      <c r="M6" s="246"/>
      <c r="N6" s="246"/>
    </row>
    <row r="7" spans="1:16" x14ac:dyDescent="0.15">
      <c r="A7" s="250"/>
      <c r="B7" s="246"/>
      <c r="C7" s="246"/>
      <c r="D7" s="246"/>
      <c r="E7" s="246"/>
      <c r="F7" s="246"/>
      <c r="G7" s="253"/>
      <c r="H7" s="254"/>
      <c r="I7" s="254"/>
      <c r="J7" s="255"/>
      <c r="K7" s="1152" t="s">
        <v>467</v>
      </c>
      <c r="L7" s="256"/>
      <c r="M7" s="257" t="s">
        <v>468</v>
      </c>
      <c r="N7" s="258"/>
    </row>
    <row r="8" spans="1:16" x14ac:dyDescent="0.15">
      <c r="A8" s="250"/>
      <c r="B8" s="246"/>
      <c r="C8" s="246"/>
      <c r="D8" s="246"/>
      <c r="E8" s="246"/>
      <c r="F8" s="246"/>
      <c r="G8" s="259"/>
      <c r="H8" s="260"/>
      <c r="I8" s="260"/>
      <c r="J8" s="261"/>
      <c r="K8" s="1153"/>
      <c r="L8" s="262" t="s">
        <v>469</v>
      </c>
      <c r="M8" s="263" t="s">
        <v>470</v>
      </c>
      <c r="N8" s="264" t="s">
        <v>471</v>
      </c>
    </row>
    <row r="9" spans="1:16" x14ac:dyDescent="0.15">
      <c r="A9" s="250"/>
      <c r="B9" s="246"/>
      <c r="C9" s="246"/>
      <c r="D9" s="246"/>
      <c r="E9" s="246"/>
      <c r="F9" s="246"/>
      <c r="G9" s="1166" t="s">
        <v>472</v>
      </c>
      <c r="H9" s="1167"/>
      <c r="I9" s="1167"/>
      <c r="J9" s="1168"/>
      <c r="K9" s="265">
        <v>1277893</v>
      </c>
      <c r="L9" s="266">
        <v>73328</v>
      </c>
      <c r="M9" s="267">
        <v>79561</v>
      </c>
      <c r="N9" s="268">
        <v>-7.8</v>
      </c>
    </row>
    <row r="10" spans="1:16" x14ac:dyDescent="0.15">
      <c r="A10" s="250"/>
      <c r="B10" s="246"/>
      <c r="C10" s="246"/>
      <c r="D10" s="246"/>
      <c r="E10" s="246"/>
      <c r="F10" s="246"/>
      <c r="G10" s="1166" t="s">
        <v>473</v>
      </c>
      <c r="H10" s="1167"/>
      <c r="I10" s="1167"/>
      <c r="J10" s="1168"/>
      <c r="K10" s="269">
        <v>138237</v>
      </c>
      <c r="L10" s="270">
        <v>7932</v>
      </c>
      <c r="M10" s="271">
        <v>7948</v>
      </c>
      <c r="N10" s="272">
        <v>-0.2</v>
      </c>
    </row>
    <row r="11" spans="1:16" ht="13.5" customHeight="1" x14ac:dyDescent="0.15">
      <c r="A11" s="250"/>
      <c r="B11" s="246"/>
      <c r="C11" s="246"/>
      <c r="D11" s="246"/>
      <c r="E11" s="246"/>
      <c r="F11" s="246"/>
      <c r="G11" s="1166" t="s">
        <v>474</v>
      </c>
      <c r="H11" s="1167"/>
      <c r="I11" s="1167"/>
      <c r="J11" s="1168"/>
      <c r="K11" s="269">
        <v>1437</v>
      </c>
      <c r="L11" s="270">
        <v>82</v>
      </c>
      <c r="M11" s="271">
        <v>11971</v>
      </c>
      <c r="N11" s="272">
        <v>-99.3</v>
      </c>
    </row>
    <row r="12" spans="1:16" ht="13.5" customHeight="1" x14ac:dyDescent="0.15">
      <c r="A12" s="250"/>
      <c r="B12" s="246"/>
      <c r="C12" s="246"/>
      <c r="D12" s="246"/>
      <c r="E12" s="246"/>
      <c r="F12" s="246"/>
      <c r="G12" s="1166" t="s">
        <v>475</v>
      </c>
      <c r="H12" s="1167"/>
      <c r="I12" s="1167"/>
      <c r="J12" s="1168"/>
      <c r="K12" s="269" t="s">
        <v>476</v>
      </c>
      <c r="L12" s="270" t="s">
        <v>476</v>
      </c>
      <c r="M12" s="271">
        <v>484</v>
      </c>
      <c r="N12" s="272" t="s">
        <v>476</v>
      </c>
    </row>
    <row r="13" spans="1:16" ht="13.5" customHeight="1" x14ac:dyDescent="0.15">
      <c r="A13" s="250"/>
      <c r="B13" s="246"/>
      <c r="C13" s="246"/>
      <c r="D13" s="246"/>
      <c r="E13" s="246"/>
      <c r="F13" s="246"/>
      <c r="G13" s="1166" t="s">
        <v>477</v>
      </c>
      <c r="H13" s="1167"/>
      <c r="I13" s="1167"/>
      <c r="J13" s="1168"/>
      <c r="K13" s="269" t="s">
        <v>476</v>
      </c>
      <c r="L13" s="270" t="s">
        <v>476</v>
      </c>
      <c r="M13" s="271">
        <v>5</v>
      </c>
      <c r="N13" s="272" t="s">
        <v>476</v>
      </c>
    </row>
    <row r="14" spans="1:16" ht="13.5" customHeight="1" x14ac:dyDescent="0.15">
      <c r="A14" s="250"/>
      <c r="B14" s="246"/>
      <c r="C14" s="246"/>
      <c r="D14" s="246"/>
      <c r="E14" s="246"/>
      <c r="F14" s="246"/>
      <c r="G14" s="1166" t="s">
        <v>478</v>
      </c>
      <c r="H14" s="1167"/>
      <c r="I14" s="1167"/>
      <c r="J14" s="1168"/>
      <c r="K14" s="269">
        <v>72121</v>
      </c>
      <c r="L14" s="270">
        <v>4138</v>
      </c>
      <c r="M14" s="271">
        <v>3782</v>
      </c>
      <c r="N14" s="272">
        <v>9.4</v>
      </c>
    </row>
    <row r="15" spans="1:16" ht="13.5" customHeight="1" x14ac:dyDescent="0.15">
      <c r="A15" s="250"/>
      <c r="B15" s="246"/>
      <c r="C15" s="246"/>
      <c r="D15" s="246"/>
      <c r="E15" s="246"/>
      <c r="F15" s="246"/>
      <c r="G15" s="1166" t="s">
        <v>479</v>
      </c>
      <c r="H15" s="1167"/>
      <c r="I15" s="1167"/>
      <c r="J15" s="1168"/>
      <c r="K15" s="269">
        <v>15115</v>
      </c>
      <c r="L15" s="270">
        <v>867</v>
      </c>
      <c r="M15" s="271">
        <v>1791</v>
      </c>
      <c r="N15" s="272">
        <v>-51.6</v>
      </c>
    </row>
    <row r="16" spans="1:16" x14ac:dyDescent="0.15">
      <c r="A16" s="250"/>
      <c r="B16" s="246"/>
      <c r="C16" s="246"/>
      <c r="D16" s="246"/>
      <c r="E16" s="246"/>
      <c r="F16" s="246"/>
      <c r="G16" s="1169" t="s">
        <v>480</v>
      </c>
      <c r="H16" s="1170"/>
      <c r="I16" s="1170"/>
      <c r="J16" s="1171"/>
      <c r="K16" s="270">
        <v>-62605</v>
      </c>
      <c r="L16" s="270">
        <v>-3592</v>
      </c>
      <c r="M16" s="271">
        <v>-8307</v>
      </c>
      <c r="N16" s="272">
        <v>-56.8</v>
      </c>
    </row>
    <row r="17" spans="1:16" x14ac:dyDescent="0.15">
      <c r="A17" s="250"/>
      <c r="B17" s="246"/>
      <c r="C17" s="246"/>
      <c r="D17" s="246"/>
      <c r="E17" s="246"/>
      <c r="F17" s="246"/>
      <c r="G17" s="1169" t="s">
        <v>169</v>
      </c>
      <c r="H17" s="1170"/>
      <c r="I17" s="1170"/>
      <c r="J17" s="1171"/>
      <c r="K17" s="270">
        <v>1442198</v>
      </c>
      <c r="L17" s="270">
        <v>82757</v>
      </c>
      <c r="M17" s="271">
        <v>97236</v>
      </c>
      <c r="N17" s="272">
        <v>-14.9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481</v>
      </c>
      <c r="H19" s="246"/>
      <c r="I19" s="246"/>
      <c r="J19" s="246"/>
      <c r="K19" s="246"/>
      <c r="L19" s="246"/>
      <c r="M19" s="246"/>
      <c r="N19" s="246"/>
    </row>
    <row r="20" spans="1:16" x14ac:dyDescent="0.15">
      <c r="A20" s="250"/>
      <c r="B20" s="246"/>
      <c r="C20" s="246"/>
      <c r="D20" s="246"/>
      <c r="E20" s="246"/>
      <c r="F20" s="246"/>
      <c r="G20" s="274"/>
      <c r="H20" s="275"/>
      <c r="I20" s="275"/>
      <c r="J20" s="276"/>
      <c r="K20" s="277" t="s">
        <v>482</v>
      </c>
      <c r="L20" s="278" t="s">
        <v>483</v>
      </c>
      <c r="M20" s="279" t="s">
        <v>484</v>
      </c>
      <c r="N20" s="280"/>
    </row>
    <row r="21" spans="1:16" s="286" customFormat="1" x14ac:dyDescent="0.15">
      <c r="A21" s="281"/>
      <c r="B21" s="251"/>
      <c r="C21" s="251"/>
      <c r="D21" s="251"/>
      <c r="E21" s="251"/>
      <c r="F21" s="251"/>
      <c r="G21" s="1163" t="s">
        <v>485</v>
      </c>
      <c r="H21" s="1164"/>
      <c r="I21" s="1164"/>
      <c r="J21" s="1165"/>
      <c r="K21" s="282">
        <v>8.7799999999999994</v>
      </c>
      <c r="L21" s="283">
        <v>9.07</v>
      </c>
      <c r="M21" s="284">
        <v>-0.28999999999999998</v>
      </c>
      <c r="N21" s="251"/>
      <c r="O21" s="285"/>
      <c r="P21" s="281"/>
    </row>
    <row r="22" spans="1:16" s="286" customFormat="1" x14ac:dyDescent="0.15">
      <c r="A22" s="281"/>
      <c r="B22" s="251"/>
      <c r="C22" s="251"/>
      <c r="D22" s="251"/>
      <c r="E22" s="251"/>
      <c r="F22" s="251"/>
      <c r="G22" s="1163" t="s">
        <v>486</v>
      </c>
      <c r="H22" s="1164"/>
      <c r="I22" s="1164"/>
      <c r="J22" s="1165"/>
      <c r="K22" s="287">
        <v>97.6</v>
      </c>
      <c r="L22" s="288">
        <v>97.2</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487</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488</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489</v>
      </c>
      <c r="H29" s="251"/>
      <c r="I29" s="251"/>
      <c r="J29" s="251"/>
      <c r="K29" s="246"/>
      <c r="L29" s="246"/>
      <c r="M29" s="246"/>
      <c r="N29" s="246"/>
      <c r="O29" s="295"/>
    </row>
    <row r="30" spans="1:16" x14ac:dyDescent="0.15">
      <c r="A30" s="250"/>
      <c r="B30" s="246"/>
      <c r="C30" s="246"/>
      <c r="D30" s="246"/>
      <c r="E30" s="246"/>
      <c r="F30" s="246"/>
      <c r="G30" s="253"/>
      <c r="H30" s="254"/>
      <c r="I30" s="254"/>
      <c r="J30" s="255"/>
      <c r="K30" s="1152" t="s">
        <v>467</v>
      </c>
      <c r="L30" s="256"/>
      <c r="M30" s="257" t="s">
        <v>468</v>
      </c>
      <c r="N30" s="258"/>
    </row>
    <row r="31" spans="1:16" x14ac:dyDescent="0.15">
      <c r="A31" s="250"/>
      <c r="B31" s="246"/>
      <c r="C31" s="246"/>
      <c r="D31" s="246"/>
      <c r="E31" s="246"/>
      <c r="F31" s="246"/>
      <c r="G31" s="259"/>
      <c r="H31" s="260"/>
      <c r="I31" s="260"/>
      <c r="J31" s="261"/>
      <c r="K31" s="1153"/>
      <c r="L31" s="262" t="s">
        <v>469</v>
      </c>
      <c r="M31" s="263" t="s">
        <v>470</v>
      </c>
      <c r="N31" s="264" t="s">
        <v>471</v>
      </c>
    </row>
    <row r="32" spans="1:16" ht="27" customHeight="1" x14ac:dyDescent="0.15">
      <c r="A32" s="250"/>
      <c r="B32" s="246"/>
      <c r="C32" s="246"/>
      <c r="D32" s="246"/>
      <c r="E32" s="246"/>
      <c r="F32" s="246"/>
      <c r="G32" s="1154" t="s">
        <v>490</v>
      </c>
      <c r="H32" s="1155"/>
      <c r="I32" s="1155"/>
      <c r="J32" s="1156"/>
      <c r="K32" s="296">
        <v>962809</v>
      </c>
      <c r="L32" s="296">
        <v>55248</v>
      </c>
      <c r="M32" s="297">
        <v>47831</v>
      </c>
      <c r="N32" s="298">
        <v>15.5</v>
      </c>
    </row>
    <row r="33" spans="1:16" ht="13.5" customHeight="1" x14ac:dyDescent="0.15">
      <c r="A33" s="250"/>
      <c r="B33" s="246"/>
      <c r="C33" s="246"/>
      <c r="D33" s="246"/>
      <c r="E33" s="246"/>
      <c r="F33" s="246"/>
      <c r="G33" s="1154" t="s">
        <v>491</v>
      </c>
      <c r="H33" s="1155"/>
      <c r="I33" s="1155"/>
      <c r="J33" s="1156"/>
      <c r="K33" s="296" t="s">
        <v>476</v>
      </c>
      <c r="L33" s="296" t="s">
        <v>476</v>
      </c>
      <c r="M33" s="297" t="s">
        <v>476</v>
      </c>
      <c r="N33" s="298" t="s">
        <v>476</v>
      </c>
    </row>
    <row r="34" spans="1:16" ht="27" customHeight="1" x14ac:dyDescent="0.15">
      <c r="A34" s="250"/>
      <c r="B34" s="246"/>
      <c r="C34" s="246"/>
      <c r="D34" s="246"/>
      <c r="E34" s="246"/>
      <c r="F34" s="246"/>
      <c r="G34" s="1154" t="s">
        <v>492</v>
      </c>
      <c r="H34" s="1155"/>
      <c r="I34" s="1155"/>
      <c r="J34" s="1156"/>
      <c r="K34" s="296" t="s">
        <v>476</v>
      </c>
      <c r="L34" s="296" t="s">
        <v>476</v>
      </c>
      <c r="M34" s="297">
        <v>13</v>
      </c>
      <c r="N34" s="298" t="s">
        <v>476</v>
      </c>
    </row>
    <row r="35" spans="1:16" ht="27" customHeight="1" x14ac:dyDescent="0.15">
      <c r="A35" s="250"/>
      <c r="B35" s="246"/>
      <c r="C35" s="246"/>
      <c r="D35" s="246"/>
      <c r="E35" s="246"/>
      <c r="F35" s="246"/>
      <c r="G35" s="1154" t="s">
        <v>493</v>
      </c>
      <c r="H35" s="1155"/>
      <c r="I35" s="1155"/>
      <c r="J35" s="1156"/>
      <c r="K35" s="296">
        <v>362089</v>
      </c>
      <c r="L35" s="296">
        <v>20777</v>
      </c>
      <c r="M35" s="297">
        <v>14490</v>
      </c>
      <c r="N35" s="298">
        <v>43.4</v>
      </c>
    </row>
    <row r="36" spans="1:16" ht="27" customHeight="1" x14ac:dyDescent="0.15">
      <c r="A36" s="250"/>
      <c r="B36" s="246"/>
      <c r="C36" s="246"/>
      <c r="D36" s="246"/>
      <c r="E36" s="246"/>
      <c r="F36" s="246"/>
      <c r="G36" s="1154" t="s">
        <v>494</v>
      </c>
      <c r="H36" s="1155"/>
      <c r="I36" s="1155"/>
      <c r="J36" s="1156"/>
      <c r="K36" s="296" t="s">
        <v>476</v>
      </c>
      <c r="L36" s="296" t="s">
        <v>476</v>
      </c>
      <c r="M36" s="297">
        <v>3677</v>
      </c>
      <c r="N36" s="298" t="s">
        <v>476</v>
      </c>
    </row>
    <row r="37" spans="1:16" ht="13.5" customHeight="1" x14ac:dyDescent="0.15">
      <c r="A37" s="250"/>
      <c r="B37" s="246"/>
      <c r="C37" s="246"/>
      <c r="D37" s="246"/>
      <c r="E37" s="246"/>
      <c r="F37" s="246"/>
      <c r="G37" s="1154" t="s">
        <v>495</v>
      </c>
      <c r="H37" s="1155"/>
      <c r="I37" s="1155"/>
      <c r="J37" s="1156"/>
      <c r="K37" s="296">
        <v>150000</v>
      </c>
      <c r="L37" s="296">
        <v>8607</v>
      </c>
      <c r="M37" s="297">
        <v>1018</v>
      </c>
      <c r="N37" s="298">
        <v>745.5</v>
      </c>
    </row>
    <row r="38" spans="1:16" ht="27" customHeight="1" x14ac:dyDescent="0.15">
      <c r="A38" s="250"/>
      <c r="B38" s="246"/>
      <c r="C38" s="246"/>
      <c r="D38" s="246"/>
      <c r="E38" s="246"/>
      <c r="F38" s="246"/>
      <c r="G38" s="1157" t="s">
        <v>496</v>
      </c>
      <c r="H38" s="1158"/>
      <c r="I38" s="1158"/>
      <c r="J38" s="1159"/>
      <c r="K38" s="299">
        <v>55</v>
      </c>
      <c r="L38" s="299">
        <v>3</v>
      </c>
      <c r="M38" s="300">
        <v>7</v>
      </c>
      <c r="N38" s="301">
        <v>-57.1</v>
      </c>
      <c r="O38" s="295"/>
    </row>
    <row r="39" spans="1:16" x14ac:dyDescent="0.15">
      <c r="A39" s="250"/>
      <c r="B39" s="246"/>
      <c r="C39" s="246"/>
      <c r="D39" s="246"/>
      <c r="E39" s="246"/>
      <c r="F39" s="246"/>
      <c r="G39" s="1157" t="s">
        <v>497</v>
      </c>
      <c r="H39" s="1158"/>
      <c r="I39" s="1158"/>
      <c r="J39" s="1159"/>
      <c r="K39" s="302">
        <v>-200243</v>
      </c>
      <c r="L39" s="302">
        <v>-11490</v>
      </c>
      <c r="M39" s="303">
        <v>-3521</v>
      </c>
      <c r="N39" s="304">
        <v>226.3</v>
      </c>
      <c r="O39" s="295"/>
    </row>
    <row r="40" spans="1:16" ht="27" customHeight="1" x14ac:dyDescent="0.15">
      <c r="A40" s="250"/>
      <c r="B40" s="246"/>
      <c r="C40" s="246"/>
      <c r="D40" s="246"/>
      <c r="E40" s="246"/>
      <c r="F40" s="246"/>
      <c r="G40" s="1154" t="s">
        <v>498</v>
      </c>
      <c r="H40" s="1155"/>
      <c r="I40" s="1155"/>
      <c r="J40" s="1156"/>
      <c r="K40" s="302">
        <v>-606419</v>
      </c>
      <c r="L40" s="302">
        <v>-34798</v>
      </c>
      <c r="M40" s="303">
        <v>-43531</v>
      </c>
      <c r="N40" s="304">
        <v>-20.100000000000001</v>
      </c>
      <c r="O40" s="295"/>
    </row>
    <row r="41" spans="1:16" x14ac:dyDescent="0.15">
      <c r="A41" s="250"/>
      <c r="B41" s="246"/>
      <c r="C41" s="246"/>
      <c r="D41" s="246"/>
      <c r="E41" s="246"/>
      <c r="F41" s="246"/>
      <c r="G41" s="1160" t="s">
        <v>280</v>
      </c>
      <c r="H41" s="1161"/>
      <c r="I41" s="1161"/>
      <c r="J41" s="1162"/>
      <c r="K41" s="296">
        <v>668291</v>
      </c>
      <c r="L41" s="302">
        <v>38348</v>
      </c>
      <c r="M41" s="303">
        <v>19983</v>
      </c>
      <c r="N41" s="304">
        <v>91.9</v>
      </c>
      <c r="O41" s="295"/>
    </row>
    <row r="42" spans="1:16" x14ac:dyDescent="0.15">
      <c r="A42" s="250"/>
      <c r="B42" s="246"/>
      <c r="C42" s="246"/>
      <c r="D42" s="246"/>
      <c r="E42" s="246"/>
      <c r="F42" s="246"/>
      <c r="G42" s="305" t="s">
        <v>499</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500</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501</v>
      </c>
      <c r="H48" s="310"/>
      <c r="I48" s="310"/>
      <c r="J48" s="310"/>
      <c r="K48" s="310"/>
      <c r="L48" s="310"/>
      <c r="M48" s="311"/>
      <c r="N48" s="310"/>
    </row>
    <row r="49" spans="1:14" ht="13.5" customHeight="1" x14ac:dyDescent="0.15">
      <c r="A49" s="250"/>
      <c r="B49" s="246"/>
      <c r="C49" s="246"/>
      <c r="D49" s="246"/>
      <c r="E49" s="246"/>
      <c r="F49" s="246"/>
      <c r="G49" s="312"/>
      <c r="H49" s="313"/>
      <c r="I49" s="1147" t="s">
        <v>467</v>
      </c>
      <c r="J49" s="1149" t="s">
        <v>502</v>
      </c>
      <c r="K49" s="1150"/>
      <c r="L49" s="1150"/>
      <c r="M49" s="1150"/>
      <c r="N49" s="1151"/>
    </row>
    <row r="50" spans="1:14" x14ac:dyDescent="0.15">
      <c r="A50" s="250"/>
      <c r="B50" s="246"/>
      <c r="C50" s="246"/>
      <c r="D50" s="246"/>
      <c r="E50" s="246"/>
      <c r="F50" s="246"/>
      <c r="G50" s="314"/>
      <c r="H50" s="315"/>
      <c r="I50" s="1148"/>
      <c r="J50" s="316" t="s">
        <v>503</v>
      </c>
      <c r="K50" s="317" t="s">
        <v>504</v>
      </c>
      <c r="L50" s="318" t="s">
        <v>505</v>
      </c>
      <c r="M50" s="319" t="s">
        <v>506</v>
      </c>
      <c r="N50" s="320" t="s">
        <v>507</v>
      </c>
    </row>
    <row r="51" spans="1:14" x14ac:dyDescent="0.15">
      <c r="A51" s="250"/>
      <c r="B51" s="246"/>
      <c r="C51" s="246"/>
      <c r="D51" s="246"/>
      <c r="E51" s="246"/>
      <c r="F51" s="246"/>
      <c r="G51" s="312" t="s">
        <v>508</v>
      </c>
      <c r="H51" s="313"/>
      <c r="I51" s="321">
        <v>187810</v>
      </c>
      <c r="J51" s="322">
        <v>10441</v>
      </c>
      <c r="K51" s="323">
        <v>277.89999999999998</v>
      </c>
      <c r="L51" s="324">
        <v>69806</v>
      </c>
      <c r="M51" s="325">
        <v>13.4</v>
      </c>
      <c r="N51" s="326">
        <v>264.5</v>
      </c>
    </row>
    <row r="52" spans="1:14" x14ac:dyDescent="0.15">
      <c r="A52" s="250"/>
      <c r="B52" s="246"/>
      <c r="C52" s="246"/>
      <c r="D52" s="246"/>
      <c r="E52" s="246"/>
      <c r="F52" s="246"/>
      <c r="G52" s="327"/>
      <c r="H52" s="328" t="s">
        <v>509</v>
      </c>
      <c r="I52" s="329">
        <v>81281</v>
      </c>
      <c r="J52" s="330">
        <v>4519</v>
      </c>
      <c r="K52" s="331">
        <v>63.6</v>
      </c>
      <c r="L52" s="332">
        <v>32823</v>
      </c>
      <c r="M52" s="333">
        <v>1</v>
      </c>
      <c r="N52" s="334">
        <v>62.6</v>
      </c>
    </row>
    <row r="53" spans="1:14" x14ac:dyDescent="0.15">
      <c r="A53" s="250"/>
      <c r="B53" s="246"/>
      <c r="C53" s="246"/>
      <c r="D53" s="246"/>
      <c r="E53" s="246"/>
      <c r="F53" s="246"/>
      <c r="G53" s="312" t="s">
        <v>510</v>
      </c>
      <c r="H53" s="313"/>
      <c r="I53" s="321">
        <v>1128469</v>
      </c>
      <c r="J53" s="322">
        <v>63085</v>
      </c>
      <c r="K53" s="323">
        <v>504.2</v>
      </c>
      <c r="L53" s="324">
        <v>74444</v>
      </c>
      <c r="M53" s="325">
        <v>6.6</v>
      </c>
      <c r="N53" s="326">
        <v>497.6</v>
      </c>
    </row>
    <row r="54" spans="1:14" x14ac:dyDescent="0.15">
      <c r="A54" s="250"/>
      <c r="B54" s="246"/>
      <c r="C54" s="246"/>
      <c r="D54" s="246"/>
      <c r="E54" s="246"/>
      <c r="F54" s="246"/>
      <c r="G54" s="327"/>
      <c r="H54" s="328" t="s">
        <v>509</v>
      </c>
      <c r="I54" s="329">
        <v>441816</v>
      </c>
      <c r="J54" s="330">
        <v>24699</v>
      </c>
      <c r="K54" s="331">
        <v>446.6</v>
      </c>
      <c r="L54" s="332">
        <v>34175</v>
      </c>
      <c r="M54" s="333">
        <v>4.0999999999999996</v>
      </c>
      <c r="N54" s="334">
        <v>442.5</v>
      </c>
    </row>
    <row r="55" spans="1:14" x14ac:dyDescent="0.15">
      <c r="A55" s="250"/>
      <c r="B55" s="246"/>
      <c r="C55" s="246"/>
      <c r="D55" s="246"/>
      <c r="E55" s="246"/>
      <c r="F55" s="246"/>
      <c r="G55" s="312" t="s">
        <v>511</v>
      </c>
      <c r="H55" s="313"/>
      <c r="I55" s="321">
        <v>913243</v>
      </c>
      <c r="J55" s="322">
        <v>51584</v>
      </c>
      <c r="K55" s="323">
        <v>-18.2</v>
      </c>
      <c r="L55" s="324">
        <v>85205</v>
      </c>
      <c r="M55" s="325">
        <v>14.5</v>
      </c>
      <c r="N55" s="326">
        <v>-32.700000000000003</v>
      </c>
    </row>
    <row r="56" spans="1:14" x14ac:dyDescent="0.15">
      <c r="A56" s="250"/>
      <c r="B56" s="246"/>
      <c r="C56" s="246"/>
      <c r="D56" s="246"/>
      <c r="E56" s="246"/>
      <c r="F56" s="246"/>
      <c r="G56" s="327"/>
      <c r="H56" s="328" t="s">
        <v>509</v>
      </c>
      <c r="I56" s="329">
        <v>742335</v>
      </c>
      <c r="J56" s="330">
        <v>41930</v>
      </c>
      <c r="K56" s="331">
        <v>69.8</v>
      </c>
      <c r="L56" s="332">
        <v>38847</v>
      </c>
      <c r="M56" s="333">
        <v>13.7</v>
      </c>
      <c r="N56" s="334">
        <v>56.1</v>
      </c>
    </row>
    <row r="57" spans="1:14" x14ac:dyDescent="0.15">
      <c r="A57" s="250"/>
      <c r="B57" s="246"/>
      <c r="C57" s="246"/>
      <c r="D57" s="246"/>
      <c r="E57" s="246"/>
      <c r="F57" s="246"/>
      <c r="G57" s="312" t="s">
        <v>512</v>
      </c>
      <c r="H57" s="313"/>
      <c r="I57" s="321">
        <v>179961</v>
      </c>
      <c r="J57" s="322">
        <v>10268</v>
      </c>
      <c r="K57" s="323">
        <v>-80.099999999999994</v>
      </c>
      <c r="L57" s="324">
        <v>69469</v>
      </c>
      <c r="M57" s="325">
        <v>-18.5</v>
      </c>
      <c r="N57" s="326">
        <v>-61.6</v>
      </c>
    </row>
    <row r="58" spans="1:14" x14ac:dyDescent="0.15">
      <c r="A58" s="250"/>
      <c r="B58" s="246"/>
      <c r="C58" s="246"/>
      <c r="D58" s="246"/>
      <c r="E58" s="246"/>
      <c r="F58" s="246"/>
      <c r="G58" s="327"/>
      <c r="H58" s="328" t="s">
        <v>509</v>
      </c>
      <c r="I58" s="329">
        <v>179961</v>
      </c>
      <c r="J58" s="330">
        <v>10268</v>
      </c>
      <c r="K58" s="331">
        <v>-75.5</v>
      </c>
      <c r="L58" s="332">
        <v>38215</v>
      </c>
      <c r="M58" s="333">
        <v>-1.6</v>
      </c>
      <c r="N58" s="334">
        <v>-73.900000000000006</v>
      </c>
    </row>
    <row r="59" spans="1:14" x14ac:dyDescent="0.15">
      <c r="A59" s="250"/>
      <c r="B59" s="246"/>
      <c r="C59" s="246"/>
      <c r="D59" s="246"/>
      <c r="E59" s="246"/>
      <c r="F59" s="246"/>
      <c r="G59" s="312" t="s">
        <v>513</v>
      </c>
      <c r="H59" s="313"/>
      <c r="I59" s="321">
        <v>194265</v>
      </c>
      <c r="J59" s="322">
        <v>11147</v>
      </c>
      <c r="K59" s="323">
        <v>8.6</v>
      </c>
      <c r="L59" s="324">
        <v>67293</v>
      </c>
      <c r="M59" s="325">
        <v>-3.1</v>
      </c>
      <c r="N59" s="326">
        <v>11.7</v>
      </c>
    </row>
    <row r="60" spans="1:14" x14ac:dyDescent="0.15">
      <c r="A60" s="250"/>
      <c r="B60" s="246"/>
      <c r="C60" s="246"/>
      <c r="D60" s="246"/>
      <c r="E60" s="246"/>
      <c r="F60" s="246"/>
      <c r="G60" s="327"/>
      <c r="H60" s="328" t="s">
        <v>509</v>
      </c>
      <c r="I60" s="335">
        <v>133463</v>
      </c>
      <c r="J60" s="330">
        <v>7658</v>
      </c>
      <c r="K60" s="331">
        <v>-25.4</v>
      </c>
      <c r="L60" s="332">
        <v>35076</v>
      </c>
      <c r="M60" s="333">
        <v>-8.1999999999999993</v>
      </c>
      <c r="N60" s="334">
        <v>-17.2</v>
      </c>
    </row>
    <row r="61" spans="1:14" x14ac:dyDescent="0.15">
      <c r="A61" s="250"/>
      <c r="B61" s="246"/>
      <c r="C61" s="246"/>
      <c r="D61" s="246"/>
      <c r="E61" s="246"/>
      <c r="F61" s="246"/>
      <c r="G61" s="312" t="s">
        <v>514</v>
      </c>
      <c r="H61" s="336"/>
      <c r="I61" s="337">
        <v>520750</v>
      </c>
      <c r="J61" s="338">
        <v>29305</v>
      </c>
      <c r="K61" s="339">
        <v>138.5</v>
      </c>
      <c r="L61" s="340">
        <v>73243</v>
      </c>
      <c r="M61" s="341">
        <v>2.6</v>
      </c>
      <c r="N61" s="326">
        <v>135.9</v>
      </c>
    </row>
    <row r="62" spans="1:14" x14ac:dyDescent="0.15">
      <c r="A62" s="250"/>
      <c r="B62" s="246"/>
      <c r="C62" s="246"/>
      <c r="D62" s="246"/>
      <c r="E62" s="246"/>
      <c r="F62" s="246"/>
      <c r="G62" s="327"/>
      <c r="H62" s="328" t="s">
        <v>509</v>
      </c>
      <c r="I62" s="329">
        <v>315771</v>
      </c>
      <c r="J62" s="330">
        <v>17815</v>
      </c>
      <c r="K62" s="331">
        <v>95.8</v>
      </c>
      <c r="L62" s="332">
        <v>35827</v>
      </c>
      <c r="M62" s="333">
        <v>1.8</v>
      </c>
      <c r="N62" s="334">
        <v>94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516</v>
      </c>
      <c r="G46" s="8" t="s">
        <v>517</v>
      </c>
      <c r="H46" s="8" t="s">
        <v>518</v>
      </c>
      <c r="I46" s="8" t="s">
        <v>519</v>
      </c>
      <c r="J46" s="9" t="s">
        <v>520</v>
      </c>
    </row>
    <row r="47" spans="2:10" ht="57.75" customHeight="1" x14ac:dyDescent="0.15">
      <c r="B47" s="10"/>
      <c r="C47" s="1172" t="s">
        <v>3</v>
      </c>
      <c r="D47" s="1172"/>
      <c r="E47" s="1173"/>
      <c r="F47" s="11">
        <v>11.12</v>
      </c>
      <c r="G47" s="12">
        <v>14.95</v>
      </c>
      <c r="H47" s="12">
        <v>16.12</v>
      </c>
      <c r="I47" s="12">
        <v>10.23</v>
      </c>
      <c r="J47" s="13">
        <v>6.26</v>
      </c>
    </row>
    <row r="48" spans="2:10" ht="57.75" customHeight="1" x14ac:dyDescent="0.15">
      <c r="B48" s="14"/>
      <c r="C48" s="1174" t="s">
        <v>4</v>
      </c>
      <c r="D48" s="1174"/>
      <c r="E48" s="1175"/>
      <c r="F48" s="15">
        <v>7.64</v>
      </c>
      <c r="G48" s="16">
        <v>6.04</v>
      </c>
      <c r="H48" s="16">
        <v>0.09</v>
      </c>
      <c r="I48" s="16">
        <v>0.11</v>
      </c>
      <c r="J48" s="17">
        <v>0.21</v>
      </c>
    </row>
    <row r="49" spans="2:10" ht="57.75" customHeight="1" thickBot="1" x14ac:dyDescent="0.2">
      <c r="B49" s="18"/>
      <c r="C49" s="1176" t="s">
        <v>5</v>
      </c>
      <c r="D49" s="1176"/>
      <c r="E49" s="1177"/>
      <c r="F49" s="19">
        <v>2.89</v>
      </c>
      <c r="G49" s="20">
        <v>2.33</v>
      </c>
      <c r="H49" s="20" t="s">
        <v>521</v>
      </c>
      <c r="I49" s="20" t="s">
        <v>522</v>
      </c>
      <c r="J49" s="21" t="s">
        <v>523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2018-03-01T08:10:12Z</cp:lastPrinted>
  <dcterms:created xsi:type="dcterms:W3CDTF">2018-01-24T05:33:57Z</dcterms:created>
  <dcterms:modified xsi:type="dcterms:W3CDTF">2018-11-27T01:03:35Z</dcterms:modified>
  <cp:category/>
</cp:coreProperties>
</file>