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2049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l="1"/>
  <c r="BW34" i="9" l="1"/>
  <c r="BW35" i="9" s="1"/>
  <c r="BW36" i="9" s="1"/>
  <c r="BW37" i="9" s="1"/>
  <c r="BW38" i="9" s="1"/>
  <c r="BE34" i="9"/>
  <c r="CO34" i="9" l="1"/>
</calcChain>
</file>

<file path=xl/sharedStrings.xml><?xml version="1.0" encoding="utf-8"?>
<sst xmlns="http://schemas.openxmlformats.org/spreadsheetml/2006/main" count="1082" uniqueCount="565">
  <si>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</si>
  <si>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</si>
  <si>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</si>
  <si>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</si>
  <si>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</si>
  <si>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</si>
  <si>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</si>
  <si>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</si>
  <si>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</si>
  <si>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</si>
  <si>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</si>
  <si>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</si>
  <si>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</si>
  <si>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</si>
  <si>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</si>
  <si>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</si>
  <si>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</si>
  <si>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</si>
  <si>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</si>
  <si>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</si>
  <si>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</si>
  <si>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</si>
  <si>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</si>
  <si>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</si>
  <si>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</si>
  <si>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</si>
  <si>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</si>
  <si>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</si>
  <si>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</si>
  <si>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</si>
  <si>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</si>
  <si>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</si>
  <si>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</si>
  <si>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</si>
  <si>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</si>
  <si>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</si>
  <si>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</si>
  <si>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</si>
  <si>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</si>
  <si>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</si>
  <si>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</si>
  <si>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</si>
  <si>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</si>
  <si>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</si>
  <si>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</si>
  <si>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</si>
  <si>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</si>
  <si>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</si>
  <si>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</si>
  <si>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</si>
  <si>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</si>
  <si>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</si>
  <si>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</si>
  <si>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</si>
  <si>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</si>
  <si>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</si>
  <si>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</si>
  <si>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</si>
  <si>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</si>
  <si>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</si>
  <si>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</si>
  <si>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</si>
  <si>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</si>
  <si>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</si>
  <si>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</si>
  <si>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</si>
  <si>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</si>
  <si>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</si>
  <si>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</si>
  <si>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</si>
  <si>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</si>
  <si>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</si>
  <si>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</si>
  <si>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</si>
  <si>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</si>
  <si>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</si>
  <si>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</si>
  <si>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</si>
  <si>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</si>
  <si>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</si>
  <si>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</si>
  <si>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</si>
  <si>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</si>
  <si>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</si>
  <si>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</si>
  <si>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</si>
  <si>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</si>
  <si>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</si>
  <si>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</si>
  <si>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</si>
  <si>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</si>
  <si>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</si>
  <si>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</si>
  <si>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</si>
  <si>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</si>
  <si>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</si>
  <si>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</si>
  <si>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</si>
  <si>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</si>
  <si>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</si>
  <si>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</si>
  <si>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</si>
  <si>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</si>
  <si>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</si>
  <si>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</si>
  <si>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</si>
  <si>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</si>
  <si>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</si>
  <si>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</si>
  <si>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</si>
  <si>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</si>
  <si>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</si>
  <si>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</si>
  <si>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</si>
  <si>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</si>
  <si>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</si>
  <si>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</si>
  <si>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</si>
  <si>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</si>
  <si>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</si>
  <si>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</si>
  <si>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</si>
  <si>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</si>
  <si>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</si>
  <si>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</si>
  <si>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</si>
  <si>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</si>
  <si>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</si>
  <si>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</si>
  <si>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</si>
  <si>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</si>
  <si>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</si>
  <si>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</si>
  <si>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</si>
  <si>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</si>
  <si>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</si>
  <si>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</si>
  <si>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</si>
  <si>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</si>
  <si>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</si>
  <si>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</si>
  <si>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</si>
  <si>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</si>
  <si>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</si>
  <si>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</si>
  <si>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</si>
  <si>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</si>
  <si>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</si>
  <si>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</si>
  <si>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</si>
  <si>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</si>
  <si>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</si>
  <si>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</si>
  <si>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</si>
  <si>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</si>
  <si>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</si>
  <si>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</si>
  <si>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</si>
  <si>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</si>
  <si>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</si>
  <si>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</si>
  <si>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</si>
  <si>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</si>
  <si>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</si>
  <si>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</si>
  <si>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</si>
  <si>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</si>
  <si>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</si>
  <si>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</si>
  <si>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</si>
  <si>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</si>
  <si>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</si>
  <si>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</si>
  <si>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</si>
  <si>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</si>
  <si>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</si>
  <si>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</si>
  <si>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</si>
  <si>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</si>
  <si>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</si>
  <si>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</si>
  <si>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</si>
  <si>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</si>
  <si>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</si>
  <si>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</si>
  <si>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</si>
  <si>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</si>
  <si>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</si>
  <si>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</si>
  <si>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</si>
  <si>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</si>
  <si>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</si>
  <si>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</si>
  <si>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</si>
  <si>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</si>
  <si>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</si>
  <si>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</si>
  <si>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大阪府島本町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</si>
  <si>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</si>
  <si>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</si>
  <si>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</si>
  <si>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</si>
  <si>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</si>
  <si>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</si>
  <si>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</si>
  <si>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</si>
  <si>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</si>
  <si>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</si>
  <si>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</si>
  <si>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</si>
  <si>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</si>
  <si>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</si>
  <si>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</si>
  <si>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</si>
  <si>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</si>
  <si>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</si>
  <si>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</si>
  <si>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</si>
  <si>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</si>
  <si>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</si>
  <si>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</si>
  <si>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</si>
  <si>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</si>
  <si>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</si>
  <si>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</si>
  <si>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</si>
  <si>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</si>
  <si>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</si>
  <si>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</si>
  <si>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</si>
  <si>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</si>
  <si>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</si>
  <si>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</si>
  <si>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</si>
  <si>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</si>
  <si>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</si>
  <si>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</si>
  <si>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</si>
  <si>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</si>
  <si>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</si>
  <si>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</si>
  <si>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</si>
  <si>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</si>
  <si>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</si>
  <si>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</si>
  <si>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</si>
  <si>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</si>
  <si>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</si>
  <si>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</si>
  <si>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</si>
  <si>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</si>
  <si>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</si>
  <si>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</si>
  <si>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</si>
  <si>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</si>
  <si>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</si>
  <si>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</si>
  <si>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</si>
  <si>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</si>
  <si>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</si>
  <si>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</si>
  <si>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</si>
  <si>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</si>
  <si>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</si>
  <si>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</si>
  <si>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</si>
  <si>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</si>
  <si>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</si>
  <si>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</si>
  <si>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</si>
  <si>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</si>
  <si>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</si>
  <si>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</si>
  <si>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</si>
  <si>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</si>
  <si>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</si>
  <si>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</si>
  <si>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</si>
  <si>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</si>
  <si>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</si>
  <si>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</si>
  <si>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</si>
  <si>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</si>
  <si>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</si>
  <si>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</si>
  <si>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</si>
  <si>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</si>
  <si>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</si>
  <si>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</si>
  <si>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</si>
  <si>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</si>
  <si>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</si>
  <si>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</si>
  <si>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</si>
  <si>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</si>
  <si>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</si>
  <si>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</si>
  <si>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</si>
  <si>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</si>
  <si>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</si>
  <si>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</si>
  <si>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</si>
  <si>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</si>
  <si>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</si>
  <si>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</si>
  <si>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</si>
  <si>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</si>
  <si>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</si>
  <si>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</si>
  <si>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</si>
  <si>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</si>
  <si>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</si>
  <si>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</si>
  <si>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</si>
  <si>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</si>
  <si>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</si>
  <si>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</si>
  <si>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</si>
  <si>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</si>
  <si>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</si>
  <si>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</si>
  <si>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</si>
  <si>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</si>
  <si>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</si>
  <si>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</si>
  <si>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</si>
  <si>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</si>
  <si>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</si>
  <si>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</si>
  <si>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</si>
  <si>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</si>
  <si>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</si>
  <si>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</si>
  <si>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</si>
  <si>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</si>
  <si>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</si>
  <si>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</si>
  <si>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</si>
  <si>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</si>
  <si>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</si>
  <si>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</si>
  <si>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</si>
  <si>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</si>
  <si>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</si>
  <si>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</si>
  <si>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</si>
  <si>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</si>
  <si>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大阪府島本町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</si>
  <si>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</si>
  <si>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</si>
  <si>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</si>
  <si>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</si>
  <si>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</si>
  <si>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</si>
  <si>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</si>
  <si>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</si>
  <si>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</si>
  <si>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</si>
  <si>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</si>
  <si>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</si>
  <si>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</si>
  <si>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</si>
  <si>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</si>
  <si>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</si>
  <si>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</si>
  <si>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</si>
  <si>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</si>
  <si>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</si>
  <si>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</si>
  <si>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</si>
  <si>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</si>
  <si>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</si>
  <si>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</si>
  <si>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</si>
  <si>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</si>
  <si>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</si>
  <si>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</si>
  <si>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</si>
  <si>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</si>
  <si>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</si>
  <si>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</si>
  <si>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</si>
  <si>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</si>
  <si>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</si>
  <si>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</si>
  <si>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</si>
  <si>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</si>
  <si>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</si>
  <si>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</si>
  <si>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</si>
  <si>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</si>
  <si>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</si>
  <si>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</si>
  <si>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</si>
  <si>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</si>
  <si>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</si>
  <si>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</si>
  <si>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</si>
  <si>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</si>
  <si>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</si>
  <si>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</si>
  <si>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</si>
  <si>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</si>
  <si>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</si>
  <si>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</si>
  <si>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</si>
  <si>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</si>
  <si>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</si>
  <si>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</si>
  <si>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</si>
  <si>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</si>
  <si>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</si>
  <si>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</si>
  <si>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</si>
  <si>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</si>
  <si>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</si>
  <si>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</si>
  <si>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</si>
  <si>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</si>
  <si>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</si>
  <si>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</si>
  <si>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</si>
  <si>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</si>
  <si>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</si>
  <si>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</si>
  <si>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</si>
  <si>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</si>
  <si>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</si>
  <si>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</si>
  <si>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</si>
  <si>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</si>
  <si>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</si>
  <si>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</si>
  <si>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</si>
  <si>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</si>
  <si>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</si>
  <si>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</si>
  <si>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</si>
  <si>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</si>
  <si>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</si>
  <si>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</si>
  <si>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</si>
  <si>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</si>
  <si>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</si>
  <si>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</si>
  <si>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</si>
  <si>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</si>
  <si>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</si>
  <si>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</si>
  <si>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</si>
  <si>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</si>
  <si>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</si>
  <si>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</si>
  <si>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</si>
  <si>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</si>
  <si>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</si>
  <si>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</si>
  <si>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</si>
  <si>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</si>
  <si>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</si>
  <si>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</si>
  <si>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</si>
  <si>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</si>
  <si>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</si>
  <si>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</si>
  <si>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</si>
  <si>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</si>
  <si>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</si>
  <si>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</si>
  <si>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</si>
  <si>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</si>
  <si>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</si>
  <si>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</si>
  <si>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</si>
  <si>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</si>
  <si>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</si>
  <si>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</si>
  <si>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</si>
  <si>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</si>
  <si>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</si>
  <si>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</si>
  <si>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</si>
  <si>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</si>
  <si>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</si>
  <si>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</si>
  <si>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</si>
  <si>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</si>
  <si>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</si>
  <si>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</si>
  <si>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</si>
  <si>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</si>
  <si>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</si>
  <si>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</si>
  <si>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</si>
  <si>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</si>
  <si>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</si>
  <si>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</si>
  <si>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</si>
  <si>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</si>
  <si>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</si>
  <si>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</si>
  <si>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</si>
  <si>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</si>
  <si>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</si>
  <si>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</si>
  <si>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</si>
  <si>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</si>
  <si>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</si>
  <si>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</si>
  <si>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</si>
  <si>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</si>
  <si>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</si>
  <si>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</si>
  <si>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</si>
  <si>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</si>
  <si>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</si>
  <si>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</si>
  <si>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</si>
  <si>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</si>
  <si>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</si>
  <si>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</si>
  <si>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</si>
  <si>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</si>
  <si>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</si>
  <si>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</si>
  <si>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0.91</t>
  </si>
  <si>
    <t>▲ 0.16</t>
  </si>
  <si>
    <t>水道事業会計</t>
  </si>
  <si>
    <t>国民健康保険事業特別会計</t>
  </si>
  <si>
    <t>介護保険事業特別会計</t>
  </si>
  <si>
    <t>一般会計</t>
  </si>
  <si>
    <t>後期高齢者医療特別会計</t>
  </si>
  <si>
    <t>公共下水道事業特別会計</t>
  </si>
  <si>
    <t>土地取得事業特別会計</t>
  </si>
  <si>
    <t>大沢地区特設水道施設事業特別会計</t>
  </si>
  <si>
    <t>その他会計（赤字）</t>
  </si>
  <si>
    <t>その他会計（黒字）</t>
  </si>
  <si>
    <t>-</t>
    <phoneticPr fontId="2"/>
  </si>
  <si>
    <t>-</t>
    <phoneticPr fontId="2"/>
  </si>
  <si>
    <t>-</t>
    <phoneticPr fontId="2"/>
  </si>
  <si>
    <t>-</t>
    <phoneticPr fontId="2"/>
  </si>
  <si>
    <t>-</t>
    <phoneticPr fontId="2"/>
  </si>
  <si>
    <t>-</t>
    <phoneticPr fontId="2"/>
  </si>
  <si>
    <t>公益財団法人大阪府三島救急医療センター</t>
    <phoneticPr fontId="2"/>
  </si>
  <si>
    <t>○</t>
    <phoneticPr fontId="2"/>
  </si>
  <si>
    <t>淀川右岸水防事務組合</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</si>
  <si>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</si>
  <si>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</si>
  <si>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</si>
  <si>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</si>
  <si>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</si>
  <si>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</si>
  <si>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</si>
  <si>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</si>
  <si>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</si>
  <si>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に比して低い数値となっている。
　有形固定資産減価償却率については、平成27年度においては類似団体と大きな差はない。
　今後、町内の開発に伴う校舎の増築工事や庁舎の建て替えなどにより有形固定資産減価償却率は減少が見込まれるが、町債残高の増加、基金の取り崩しなどにより将来負担比率の増加が見込まれる。
　なお、平成28年度決算に係る固定資産台帳については、平成30年1月1日時点で整備中のため、平成28年度の当該団体値等は表示されていない。
</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</si>
  <si>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</si>
  <si>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</si>
  <si>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</si>
  <si>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</si>
  <si>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</si>
  <si>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</si>
  <si>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実質公債費比率については、積極的な公共施設の整備に努めてきたために町債残高や公共下水道事業特別会計への公債費繰出が類似団体と比較して多いものの、償還が進んでおりその差は縮まっている。
　将来負担比率については、上記のように町債残高や公債費繰出が多いものの、基準財政需要額に算入されるものが多いこと、また、都市計画税を課税していることや、基金残高が比較的多いことなどから、将来負担額に対する財源が多く、類似団体に比して低い数値となっている。
　今後は町内の開発に伴う校舎の増築工事や庁舎の建て替えなどの町債にかかる公債費の増加が見込まれるが、利率の状況を勘案し、基金の取り崩しと起債の抑制のバランスを見極めつつ、公債費負担の軽減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</si>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</sst>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4BAF-4BD3-A8D7-E3D69ADF60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23270</c:v>
                </c:pt>
                <c:pt idx="1">
                  <c:v>16995</c:v>
                </c:pt>
                <c:pt idx="2">
                  <c:v>39848</c:v>
                </c:pt>
                <c:pt idx="3">
                  <c:v>60639</c:v>
                </c:pt>
                <c:pt idx="4">
                  <c:v>43077</c:v>
                </c:pt>
              </c:numCache>
            </c:numRef>
          </c:val>
          <c:smooth val="0"/>
          <c:extLst>
            <c:ext xmlns:c16="http://schemas.microsoft.com/office/drawing/2014/chart" uri="{C3380CC4-5D6E-409C-BE32-E72D297353CC}">
              <c16:uniqueId val="{00000001-4BAF-4BD3-A8D7-E3D69ADF6041}"/>
            </c:ext>
          </c:extLst>
        </c:ser>
        <c:dLbls>
          <c:showLegendKey val="0"/>
          <c:showVal val="0"/>
          <c:showCatName val="0"/>
          <c:showSerName val="0"/>
          <c:showPercent val="0"/>
          <c:showBubbleSize val="0"/>
        </c:dLbls>
        <c:marker val="1"/>
        <c:smooth val="0"/>
        <c:axId val="127355136"/>
        <c:axId val="127370752"/>
      </c:lineChart>
      <c:catAx>
        <c:axId val="12735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70752"/>
        <c:crosses val="autoZero"/>
        <c:auto val="1"/>
        <c:lblAlgn val="ctr"/>
        <c:lblOffset val="100"/>
        <c:tickLblSkip val="1"/>
        <c:tickMarkSkip val="1"/>
        <c:noMultiLvlLbl val="0"/>
      </c:catAx>
      <c:valAx>
        <c:axId val="1273707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5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0.81</c:v>
                </c:pt>
                <c:pt idx="1">
                  <c:v>1.99</c:v>
                </c:pt>
                <c:pt idx="2">
                  <c:v>0.87</c:v>
                </c:pt>
                <c:pt idx="3">
                  <c:v>0.8</c:v>
                </c:pt>
                <c:pt idx="4">
                  <c:v>0.85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20.99</c:v>
                </c:pt>
                <c:pt idx="1">
                  <c:v>21.97</c:v>
                </c:pt>
                <c:pt idx="2">
                  <c:v>22.12</c:v>
                </c:pt>
                <c:pt idx="3">
                  <c:v>21.69</c:v>
                </c:pt>
                <c:pt idx="4">
                  <c:v>21.65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299008"/>
        <c:axId val="13430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1.03</c:v>
                </c:pt>
                <c:pt idx="1">
                  <c:v>2.4</c:v>
                </c:pt>
                <c:pt idx="2">
                  <c:v>-0.91</c:v>
                </c:pt>
                <c:pt idx="3">
                  <c:v>-0.16</c:v>
                </c:pt>
                <c:pt idx="4">
                  <c:v>0.53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299008"/>
        <c:axId val="134301184"/>
      </c:lineChart>
      <c:catAx>
        <c:axId val="1342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01184"/>
        <c:crosses val="autoZero"/>
        <c:auto val="1"/>
        <c:lblAlgn val="ctr"/>
        <c:lblOffset val="100"/>
        <c:tickLblSkip val="1"/>
        <c:tickMarkSkip val="1"/>
        <c:noMultiLvlLbl val="0"/>
      </c:catAx>
      <c:valAx>
        <c:axId val="13430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0.13</c:v>
                </c:pt>
                <c:pt idx="4">
                  <c:v>#N/A</c:v>
                </c:pt>
                <c:pt idx="5">
                  <c:v>0.46</c:v>
                </c:pt>
                <c:pt idx="6">
                  <c:v>#N/A</c:v>
                </c:pt>
                <c:pt idx="7">
                  <c:v>0</c:v>
                </c:pt>
                <c:pt idx="8">
                  <c:v>#N/A</c:v>
                </c:pt>
                <c:pt idx="9">
                  <c:v>0.21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0.16</c:v>
                </c:pt>
                <c:pt idx="4">
                  <c:v>#N/A</c:v>
                </c:pt>
                <c:pt idx="5">
                  <c:v>0.19</c:v>
                </c:pt>
                <c:pt idx="6">
                  <c:v>#N/A</c:v>
                </c:pt>
                <c:pt idx="7">
                  <c:v>0.22</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0.81</c:v>
                </c:pt>
                <c:pt idx="2">
                  <c:v>#N/A</c:v>
                </c:pt>
                <c:pt idx="3">
                  <c:v>1.97</c:v>
                </c:pt>
                <c:pt idx="4">
                  <c:v>#N/A</c:v>
                </c:pt>
                <c:pt idx="5">
                  <c:v>0.87</c:v>
                </c:pt>
                <c:pt idx="6">
                  <c:v>#N/A</c:v>
                </c:pt>
                <c:pt idx="7">
                  <c:v>0.79</c:v>
                </c:pt>
                <c:pt idx="8">
                  <c:v>#N/A</c:v>
                </c:pt>
                <c:pt idx="9">
                  <c:v>0.84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1.69</c:v>
                </c:pt>
                <c:pt idx="2">
                  <c:v>#N/A</c:v>
                </c:pt>
                <c:pt idx="3">
                  <c:v>1.38</c:v>
                </c:pt>
                <c:pt idx="4">
                  <c:v>#N/A</c:v>
                </c:pt>
                <c:pt idx="5">
                  <c:v>1.75</c:v>
                </c:pt>
                <c:pt idx="6">
                  <c:v>#N/A</c:v>
                </c:pt>
                <c:pt idx="7">
                  <c:v>1.21</c:v>
                </c:pt>
                <c:pt idx="8">
                  <c:v>#N/A</c:v>
                </c:pt>
                <c:pt idx="9">
                  <c:v>1.48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c:v>
                </c:pt>
                <c:pt idx="2">
                  <c:v>#N/A</c:v>
                </c:pt>
                <c:pt idx="3">
                  <c:v>3.81</c:v>
                </c:pt>
                <c:pt idx="4">
                  <c:v>#N/A</c:v>
                </c:pt>
                <c:pt idx="5">
                  <c:v>1.1499999999999999</c:v>
                </c:pt>
                <c:pt idx="6">
                  <c:v>#N/A</c:v>
                </c:pt>
                <c:pt idx="7">
                  <c:v>2.2000000000000002</c:v>
                </c:pt>
                <c:pt idx="8">
                  <c:v>#N/A</c:v>
                </c:pt>
                <c:pt idx="9">
                  <c:v>2.7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29.25</c:v>
                </c:pt>
                <c:pt idx="2">
                  <c:v>#N/A</c:v>
                </c:pt>
                <c:pt idx="3">
                  <c:v>27.42</c:v>
                </c:pt>
                <c:pt idx="4">
                  <c:v>#N/A</c:v>
                </c:pt>
                <c:pt idx="5">
                  <c:v>25.17</c:v>
                </c:pt>
                <c:pt idx="6">
                  <c:v>#N/A</c:v>
                </c:pt>
                <c:pt idx="7">
                  <c:v>24.99</c:v>
                </c:pt>
                <c:pt idx="8">
                  <c:v>#N/A</c:v>
                </c:pt>
                <c:pt idx="9">
                  <c:v>22.17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397760"/>
        <c:axId val="137399296"/>
      </c:barChart>
      <c:catAx>
        <c:axId val="1373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99296"/>
        <c:crosses val="autoZero"/>
        <c:auto val="1"/>
        <c:lblAlgn val="ctr"/>
        <c:lblOffset val="100"/>
        <c:tickLblSkip val="1"/>
        <c:tickMarkSkip val="1"/>
        <c:noMultiLvlLbl val="0"/>
      </c:catAx>
      <c:valAx>
        <c:axId val="1373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9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1193</c:v>
                </c:pt>
                <c:pt idx="5">
                  <c:v>1195</c:v>
                </c:pt>
                <c:pt idx="8">
                  <c:v>1245</c:v>
                </c:pt>
                <c:pt idx="11">
                  <c:v>1161</c:v>
                </c:pt>
                <c:pt idx="14">
                  <c:v>1218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399</c:v>
                </c:pt>
                <c:pt idx="3">
                  <c:v>394</c:v>
                </c:pt>
                <c:pt idx="6">
                  <c:v>394</c:v>
                </c:pt>
                <c:pt idx="9">
                  <c:v>357</c:v>
                </c:pt>
                <c:pt idx="12">
                  <c:v>378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1301</c:v>
                </c:pt>
                <c:pt idx="3">
                  <c:v>1230</c:v>
                </c:pt>
                <c:pt idx="6">
                  <c:v>1166</c:v>
                </c:pt>
                <c:pt idx="9">
                  <c:v>1166</c:v>
                </c:pt>
                <c:pt idx="12">
                  <c:v>1059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7622272"/>
        <c:axId val="13762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518</c:v>
                </c:pt>
                <c:pt idx="2">
                  <c:v>#N/A</c:v>
                </c:pt>
                <c:pt idx="3">
                  <c:v>#N/A</c:v>
                </c:pt>
                <c:pt idx="4">
                  <c:v>440</c:v>
                </c:pt>
                <c:pt idx="5">
                  <c:v>#N/A</c:v>
                </c:pt>
                <c:pt idx="6">
                  <c:v>#N/A</c:v>
                </c:pt>
                <c:pt idx="7">
                  <c:v>326</c:v>
                </c:pt>
                <c:pt idx="8">
                  <c:v>#N/A</c:v>
                </c:pt>
                <c:pt idx="9">
                  <c:v>#N/A</c:v>
                </c:pt>
                <c:pt idx="10">
                  <c:v>373</c:v>
                </c:pt>
                <c:pt idx="11">
                  <c:v>#N/A</c:v>
                </c:pt>
                <c:pt idx="12">
                  <c:v>#N/A</c:v>
                </c:pt>
                <c:pt idx="13">
                  <c:v>230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7622272"/>
        <c:axId val="137624192"/>
      </c:lineChart>
      <c:catAx>
        <c:axId val="13762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24192"/>
        <c:crosses val="autoZero"/>
        <c:auto val="1"/>
        <c:lblAlgn val="ctr"/>
        <c:lblOffset val="100"/>
        <c:tickLblSkip val="1"/>
        <c:tickMarkSkip val="1"/>
        <c:noMultiLvlLbl val="0"/>
      </c:catAx>
      <c:valAx>
        <c:axId val="13762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2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10150</c:v>
                </c:pt>
                <c:pt idx="5">
                  <c:v>10187</c:v>
                </c:pt>
                <c:pt idx="8">
                  <c:v>10036</c:v>
                </c:pt>
                <c:pt idx="11">
                  <c:v>10303</c:v>
                </c:pt>
                <c:pt idx="14">
                  <c:v>10422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3665</c:v>
                </c:pt>
                <c:pt idx="5">
                  <c:v>3655</c:v>
                </c:pt>
                <c:pt idx="8">
                  <c:v>3595</c:v>
                </c:pt>
                <c:pt idx="11">
                  <c:v>3556</c:v>
                </c:pt>
                <c:pt idx="14">
                  <c:v>3207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4451</c:v>
                </c:pt>
                <c:pt idx="5">
                  <c:v>5180</c:v>
                </c:pt>
                <c:pt idx="8">
                  <c:v>5115</c:v>
                </c:pt>
                <c:pt idx="11">
                  <c:v>4730</c:v>
                </c:pt>
                <c:pt idx="14">
                  <c:v>4881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1354</c:v>
                </c:pt>
                <c:pt idx="3">
                  <c:v>1127</c:v>
                </c:pt>
                <c:pt idx="6">
                  <c:v>997</c:v>
                </c:pt>
                <c:pt idx="9">
                  <c:v>932</c:v>
                </c:pt>
                <c:pt idx="12">
                  <c:v>1233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4955</c:v>
                </c:pt>
                <c:pt idx="3">
                  <c:v>4683</c:v>
                </c:pt>
                <c:pt idx="6">
                  <c:v>4436</c:v>
                </c:pt>
                <c:pt idx="9">
                  <c:v>4098</c:v>
                </c:pt>
                <c:pt idx="12">
                  <c:v>3778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c:v>
                </c:pt>
                <c:pt idx="3">
                  <c:v>41</c:v>
                </c:pt>
                <c:pt idx="6">
                  <c:v>31</c:v>
                </c:pt>
                <c:pt idx="9">
                  <c:v>20</c:v>
                </c:pt>
                <c:pt idx="12">
                  <c:v>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11031</c:v>
                </c:pt>
                <c:pt idx="3">
                  <c:v>10745</c:v>
                </c:pt>
                <c:pt idx="6">
                  <c:v>10572</c:v>
                </c:pt>
                <c:pt idx="9">
                  <c:v>10938</c:v>
                </c:pt>
                <c:pt idx="12">
                  <c:v>10965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005888"/>
        <c:axId val="14116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005888"/>
        <c:axId val="141166080"/>
      </c:lineChart>
      <c:catAx>
        <c:axId val="13800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66080"/>
        <c:crosses val="autoZero"/>
        <c:auto val="1"/>
        <c:lblAlgn val="ctr"/>
        <c:lblOffset val="100"/>
        <c:tickLblSkip val="1"/>
        <c:tickMarkSkip val="1"/>
        <c:noMultiLvlLbl val="0"/>
      </c:catAx>
      <c:valAx>
        <c:axId val="14116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0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{0B371BD3-7072-4548-970A-2131E199114B}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FCE-49A8-8DCF-53F8133FD00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{997C7E41-4209-4A85-B109-C4382AA88A79}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FCE-49A8-8DCF-53F8133FD00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{1E2F4115-2CBC-4E75-A525-771643311450}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FCE-49A8-8DCF-53F8133FD00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{83E13987-5F9F-43C5-ABB2-D184E7BDB994}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FCE-49A8-8DCF-53F8133FD00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{30898F1D-F158-4E1A-A998-F6396A5864A7}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FCE-49A8-8DCF-53F8133FD0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FCE-49A8-8DCF-53F8133FD00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{8B721535-A049-4D78-944B-345EA7BC26CD}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FCE-49A8-8DCF-53F8133FD00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{659309EC-C954-44ED-B757-41D395654D8C}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FCE-49A8-8DCF-53F8133FD00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{10BCE870-745B-4828-8408-D28AB6144449}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FCE-49A8-8DCF-53F8133FD00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{B059C971-9A54-4591-A1E1-D753E896AAAC}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FCE-49A8-8DCF-53F8133FD00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{9552E848-F1FB-4561-95FD-BDDF692EEABB}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FCE-49A8-8DCF-53F8133FD0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c:ext xmlns:c16="http://schemas.microsoft.com/office/drawing/2014/chart" uri="{C3380CC4-5D6E-409C-BE32-E72D297353CC}">
              <c16:uniqueId val="{0000000B-4FCE-49A8-8DCF-53F8133FD00B}"/>
            </c:ext>
          </c:extLst>
        </c:ser>
        <c:dLbls>
          <c:showLegendKey val="0"/>
          <c:showVal val="0"/>
          <c:showCatName val="0"/>
          <c:showSerName val="0"/>
          <c:showPercent val="0"/>
          <c:showBubbleSize val="0"/>
        </c:dLbls>
        <c:axId val="520781824"/>
        <c:axId val="520782216"/>
      </c:scatterChart>
      <c:valAx>
        <c:axId val="52078182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782216"/>
        <c:crosses val="autoZero"/>
        <c:crossBetween val="midCat"/>
      </c:valAx>
      <c:valAx>
        <c:axId val="520782216"/>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78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{9B2D95C2-1644-41FC-AEAA-4A39A0F86E7B}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1E6-42C5-8C3F-507E3D35718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{B86B3C69-4E28-4195-B71B-E83F2F43AA71}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1E6-42C5-8C3F-507E3D35718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{A44D6859-BE4A-48C8-961C-C2FB3CC4BB59}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1E6-42C5-8C3F-507E3D35718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{6B15559E-1C7E-44E1-B055-10B93BDD90C6}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1E6-42C5-8C3F-507E3D35718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{64EABC7C-8828-4F2E-9C16-6477E0F8DF9B}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1E6-42C5-8C3F-507E3D3571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9.3000000000000007</c:v>
                </c:pt>
                <c:pt idx="2">
                  <c:v>7.9</c:v>
                </c:pt>
                <c:pt idx="3">
                  <c:v>6.9</c:v>
                </c:pt>
                <c:pt idx="4">
                  <c:v>5.6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1E6-42C5-8C3F-507E3D35718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{02CD2E51-60C8-46B3-AEFB-D82C17243F0D}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1E6-42C5-8C3F-507E3D35718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{B027C8D8-C291-4D66-9C85-57EE73DCD64A}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1E6-42C5-8C3F-507E3D35718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{BB6E2768-0BF1-4E42-B468-669AE8A739CE}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1E6-42C5-8C3F-507E3D35718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{BA922A69-1F41-4476-88F3-B8BB7CBE3522}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1E6-42C5-8C3F-507E3D35718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{33C8DAE9-1436-4C8B-B10D-CDF0E1E73E66}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1E6-42C5-8C3F-507E3D3571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A1E6-42C5-8C3F-507E3D357181}"/>
            </c:ext>
          </c:extLst>
        </c:ser>
        <c:dLbls>
          <c:showLegendKey val="0"/>
          <c:showVal val="0"/>
          <c:showCatName val="0"/>
          <c:showSerName val="0"/>
          <c:showPercent val="0"/>
          <c:showBubbleSize val="0"/>
        </c:dLbls>
        <c:axId val="520779864"/>
        <c:axId val="520783784"/>
      </c:scatterChart>
      <c:valAx>
        <c:axId val="520779864"/>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783784"/>
        <c:crosses val="autoZero"/>
        <c:crossBetween val="midCat"/>
      </c:valAx>
      <c:valAx>
        <c:axId val="520783784"/>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0779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ふれあいセンター建設に係る町債の償還</a:t>
          </a:r>
          <a:r>
            <a:rPr kumimoji="1" lang="ja-JP" altLang="en-US" sz="1100">
              <a:solidFill>
                <a:schemeClr val="dk1"/>
              </a:solidFill>
              <a:effectLst/>
              <a:latin typeface="+mn-lt"/>
              <a:ea typeface="+mn-ea"/>
              <a:cs typeface="+mn-cs"/>
            </a:rPr>
            <a:t>が進んでいる</a:t>
          </a:r>
          <a:r>
            <a:rPr kumimoji="1" lang="ja-JP" altLang="ja-JP" sz="1100">
              <a:solidFill>
                <a:schemeClr val="dk1"/>
              </a:solidFill>
              <a:effectLst/>
              <a:latin typeface="+mn-lt"/>
              <a:ea typeface="+mn-ea"/>
              <a:cs typeface="+mn-cs"/>
            </a:rPr>
            <a:t>ものの、臨時財政対策債の元金償還が増加していることや、学校耐震化事業などの町債にかかる公債費の増加が見込まれるため、利率の状況を勘案し、基金の取り崩しと起債の抑制のバランスを見極めつつ、公債費負担の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年度は、公営企業債</a:t>
          </a:r>
          <a:r>
            <a:rPr kumimoji="1" lang="ja-JP" altLang="en-US" sz="1100">
              <a:solidFill>
                <a:schemeClr val="dk1"/>
              </a:solidFill>
              <a:effectLst/>
              <a:latin typeface="+mn-lt"/>
              <a:ea typeface="+mn-ea"/>
              <a:cs typeface="+mn-cs"/>
            </a:rPr>
            <a:t>の償還が進み、公営企業債</a:t>
          </a:r>
          <a:r>
            <a:rPr kumimoji="1" lang="ja-JP" altLang="ja-JP" sz="1100">
              <a:solidFill>
                <a:schemeClr val="dk1"/>
              </a:solidFill>
              <a:effectLst/>
              <a:latin typeface="+mn-lt"/>
              <a:ea typeface="+mn-ea"/>
              <a:cs typeface="+mn-cs"/>
            </a:rPr>
            <a:t>現在高が減少、退職手当負担見込額が増加し、将来負担額がほぼ同額と</a:t>
          </a:r>
          <a:r>
            <a:rPr kumimoji="1" lang="ja-JP" altLang="en-US" sz="1100">
              <a:solidFill>
                <a:schemeClr val="dk1"/>
              </a:solidFill>
              <a:effectLst/>
              <a:latin typeface="+mn-lt"/>
              <a:ea typeface="+mn-ea"/>
              <a:cs typeface="+mn-cs"/>
            </a:rPr>
            <a:t>なった。充当可能財源等については、平成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年度の決算収支から基金残高が増加し、</a:t>
          </a:r>
          <a:r>
            <a:rPr kumimoji="1" lang="ja-JP" altLang="ja-JP" sz="1100">
              <a:solidFill>
                <a:schemeClr val="dk1"/>
              </a:solidFill>
              <a:effectLst/>
              <a:latin typeface="+mn-lt"/>
              <a:ea typeface="+mn-ea"/>
              <a:cs typeface="+mn-cs"/>
            </a:rPr>
            <a:t>将充当可能基金</a:t>
          </a:r>
          <a:r>
            <a:rPr kumimoji="1" lang="ja-JP" altLang="en-US" sz="1100">
              <a:solidFill>
                <a:schemeClr val="dk1"/>
              </a:solidFill>
              <a:effectLst/>
              <a:latin typeface="+mn-lt"/>
              <a:ea typeface="+mn-ea"/>
              <a:cs typeface="+mn-cs"/>
            </a:rPr>
            <a:t>が増加したほか</a:t>
          </a:r>
          <a:r>
            <a:rPr kumimoji="1" lang="ja-JP" altLang="ja-JP" sz="1100">
              <a:solidFill>
                <a:schemeClr val="dk1"/>
              </a:solidFill>
              <a:effectLst/>
              <a:latin typeface="+mn-lt"/>
              <a:ea typeface="+mn-ea"/>
              <a:cs typeface="+mn-cs"/>
            </a:rPr>
            <a:t>、基準財政需要額算入見込額が増加した。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利率の状況を勘案し、基金の取り崩しと起債の抑制のバランスを見極めつつ、公債費負担の軽減に努める。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30,667
30,490
16.81
10,702,678
10,615,944
55,401
6,525,589
10,965,114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j-ea"/>
              <a:ea typeface="+mj-ea"/>
              <a:cs typeface="+mn-cs"/>
            </a:rPr>
            <a:t>27</a:t>
          </a:r>
          <a:r>
            <a:rPr lang="ja-JP" altLang="ja-JP" sz="1100">
              <a:solidFill>
                <a:schemeClr val="dk1"/>
              </a:solidFill>
              <a:effectLst/>
              <a:latin typeface="+mn-lt"/>
              <a:ea typeface="+mn-ea"/>
              <a:cs typeface="+mn-cs"/>
            </a:rPr>
            <a:t>年度においては類似団体と大きな差はない。</a:t>
          </a:r>
          <a:endParaRPr lang="ja-JP" altLang="ja-JP">
            <a:effectLst/>
          </a:endParaRPr>
        </a:p>
        <a:p>
          <a:r>
            <a:rPr lang="ja-JP" altLang="ja-JP" sz="1100">
              <a:solidFill>
                <a:schemeClr val="dk1"/>
              </a:solidFill>
              <a:effectLst/>
              <a:latin typeface="+mn-lt"/>
              <a:ea typeface="+mn-ea"/>
              <a:cs typeface="+mn-cs"/>
            </a:rPr>
            <a:t>　今後、町内の開発に伴う校舎の増築工事や庁舎の建て替えなどにより減少が見込まれる。</a:t>
          </a:r>
          <a:endParaRPr lang="ja-JP" altLang="ja-JP">
            <a:effectLst/>
          </a:endParaRPr>
        </a:p>
        <a:p>
          <a:r>
            <a:rPr lang="ja-JP" altLang="ja-JP" sz="1100">
              <a:solidFill>
                <a:schemeClr val="dk1"/>
              </a:solidFill>
              <a:effectLst/>
              <a:latin typeface="+mn-lt"/>
              <a:ea typeface="+mn-ea"/>
              <a:cs typeface="+mn-cs"/>
            </a:rPr>
            <a:t>　なお、平成</a:t>
          </a:r>
          <a:r>
            <a:rPr lang="en-US" altLang="ja-JP" sz="1100">
              <a:solidFill>
                <a:schemeClr val="dk1"/>
              </a:solidFill>
              <a:effectLst/>
              <a:latin typeface="+mj-ea"/>
              <a:ea typeface="+mj-ea"/>
              <a:cs typeface="+mn-cs"/>
            </a:rPr>
            <a:t>28</a:t>
          </a:r>
          <a:r>
            <a:rPr lang="ja-JP" altLang="ja-JP" sz="1100">
              <a:solidFill>
                <a:schemeClr val="dk1"/>
              </a:solidFill>
              <a:effectLst/>
              <a:latin typeface="+mj-ea"/>
              <a:ea typeface="+mj-ea"/>
              <a:cs typeface="+mn-cs"/>
            </a:rPr>
            <a:t>年度決算に係る固定資産台帳については、平成</a:t>
          </a:r>
          <a:r>
            <a:rPr lang="en-US" altLang="ja-JP" sz="1100">
              <a:solidFill>
                <a:schemeClr val="dk1"/>
              </a:solidFill>
              <a:effectLst/>
              <a:latin typeface="+mj-ea"/>
              <a:ea typeface="+mj-ea"/>
              <a:cs typeface="+mn-cs"/>
            </a:rPr>
            <a:t>30</a:t>
          </a:r>
          <a:r>
            <a:rPr lang="ja-JP" altLang="ja-JP" sz="1100">
              <a:solidFill>
                <a:schemeClr val="dk1"/>
              </a:solidFill>
              <a:effectLst/>
              <a:latin typeface="+mj-ea"/>
              <a:ea typeface="+mj-ea"/>
              <a:cs typeface="+mn-cs"/>
            </a:rPr>
            <a:t>年</a:t>
          </a:r>
          <a:r>
            <a:rPr lang="en-US" altLang="ja-JP" sz="1100">
              <a:solidFill>
                <a:schemeClr val="dk1"/>
              </a:solidFill>
              <a:effectLst/>
              <a:latin typeface="+mj-ea"/>
              <a:ea typeface="+mj-ea"/>
              <a:cs typeface="+mn-cs"/>
            </a:rPr>
            <a:t>1</a:t>
          </a:r>
          <a:r>
            <a:rPr lang="ja-JP" altLang="ja-JP" sz="1100">
              <a:solidFill>
                <a:schemeClr val="dk1"/>
              </a:solidFill>
              <a:effectLst/>
              <a:latin typeface="+mj-ea"/>
              <a:ea typeface="+mj-ea"/>
              <a:cs typeface="+mn-cs"/>
            </a:rPr>
            <a:t>月</a:t>
          </a:r>
          <a:r>
            <a:rPr lang="en-US" altLang="ja-JP" sz="1100">
              <a:solidFill>
                <a:schemeClr val="dk1"/>
              </a:solidFill>
              <a:effectLst/>
              <a:latin typeface="+mj-ea"/>
              <a:ea typeface="+mj-ea"/>
              <a:cs typeface="+mn-cs"/>
            </a:rPr>
            <a:t>1</a:t>
          </a:r>
          <a:r>
            <a:rPr lang="ja-JP" altLang="ja-JP" sz="1100">
              <a:solidFill>
                <a:schemeClr val="dk1"/>
              </a:solidFill>
              <a:effectLst/>
              <a:latin typeface="+mj-ea"/>
              <a:ea typeface="+mj-ea"/>
              <a:cs typeface="+mn-cs"/>
            </a:rPr>
            <a:t>日時点で整備中のため、平成</a:t>
          </a:r>
          <a:r>
            <a:rPr lang="en-US" altLang="ja-JP" sz="1100">
              <a:solidFill>
                <a:schemeClr val="dk1"/>
              </a:solidFill>
              <a:effectLst/>
              <a:latin typeface="+mj-ea"/>
              <a:ea typeface="+mj-ea"/>
              <a:cs typeface="+mn-cs"/>
            </a:rPr>
            <a:t>28</a:t>
          </a:r>
          <a:r>
            <a:rPr lang="ja-JP" altLang="ja-JP" sz="1100">
              <a:solidFill>
                <a:schemeClr val="dk1"/>
              </a:solidFill>
              <a:effectLst/>
              <a:latin typeface="+mn-lt"/>
              <a:ea typeface="+mn-ea"/>
              <a:cs typeface="+mn-cs"/>
            </a:rPr>
            <a:t>年度の当該団体値等は表示されていない。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85" name="円/楕円 84"/>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20337</xdr:rowOff>
    </xdr:from>
    <xdr:ext cx="405111" cy="259045"/>
    <xdr:sp macro="" textlink="">
      <xdr:nvSpPr>
        <xdr:cNvPr id="87" name="n_1mainValue有形固定資産減価償却率"/>
        <xdr:cNvSpPr txBox="1"/>
      </xdr:nvSpPr>
      <xdr:spPr>
        <a:xfrm>
          <a:off x="3836043"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30,667
30,490
16.81
10,702,678
10,615,944
55,401
6,525,589
10,965,114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149225</xdr:rowOff>
    </xdr:from>
    <xdr:to>
      <xdr:col>5</xdr:col>
      <xdr:colOff>409575</xdr:colOff>
      <xdr:row>39</xdr:row>
      <xdr:rowOff>79375</xdr:rowOff>
    </xdr:to>
    <xdr:sp macro="" textlink="">
      <xdr:nvSpPr>
        <xdr:cNvPr id="70" name="円/楕円 69"/>
        <xdr:cNvSpPr/>
      </xdr:nvSpPr>
      <xdr:spPr>
        <a:xfrm>
          <a:off x="3746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70502</xdr:rowOff>
    </xdr:from>
    <xdr:ext cx="405111" cy="259045"/>
    <xdr:sp macro="" textlink="">
      <xdr:nvSpPr>
        <xdr:cNvPr id="72" name="n_1mainValue【道路】&#10;有形固定資産減価償却率"/>
        <xdr:cNvSpPr txBox="1"/>
      </xdr:nvSpPr>
      <xdr:spPr>
        <a:xfrm>
          <a:off x="3582043"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100736</xdr:rowOff>
    </xdr:from>
    <xdr:to>
      <xdr:col>15</xdr:col>
      <xdr:colOff>180340</xdr:colOff>
      <xdr:row>40</xdr:row>
      <xdr:rowOff>92659</xdr:rowOff>
    </xdr:to>
    <xdr:cxnSp macro="">
      <xdr:nvCxnSpPr>
        <xdr:cNvPr id="96" name="直線コネクタ 95"/>
        <xdr:cNvCxnSpPr/>
      </xdr:nvCxnSpPr>
      <xdr:spPr>
        <a:xfrm flipV="1">
          <a:off x="10476865" y="5758586"/>
          <a:ext cx="0" cy="1192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96486</xdr:rowOff>
    </xdr:from>
    <xdr:ext cx="469744" cy="259045"/>
    <xdr:sp macro="" textlink="">
      <xdr:nvSpPr>
        <xdr:cNvPr id="97" name="【道路】&#10;一人当たり延長最小値テキスト"/>
        <xdr:cNvSpPr txBox="1"/>
      </xdr:nvSpPr>
      <xdr:spPr>
        <a:xfrm>
          <a:off x="105664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92659</xdr:rowOff>
    </xdr:from>
    <xdr:to>
      <xdr:col>15</xdr:col>
      <xdr:colOff>269875</xdr:colOff>
      <xdr:row>40</xdr:row>
      <xdr:rowOff>92659</xdr:rowOff>
    </xdr:to>
    <xdr:cxnSp macro="">
      <xdr:nvCxnSpPr>
        <xdr:cNvPr id="98" name="直線コネクタ 97"/>
        <xdr:cNvCxnSpPr/>
      </xdr:nvCxnSpPr>
      <xdr:spPr>
        <a:xfrm>
          <a:off x="10388600" y="695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47413</xdr:rowOff>
    </xdr:from>
    <xdr:ext cx="534377" cy="259045"/>
    <xdr:sp macro="" textlink="">
      <xdr:nvSpPr>
        <xdr:cNvPr id="99" name="【道路】&#10;一人当たり延長最大値テキスト"/>
        <xdr:cNvSpPr txBox="1"/>
      </xdr:nvSpPr>
      <xdr:spPr>
        <a:xfrm>
          <a:off x="10566400" y="5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33</xdr:row>
      <xdr:rowOff>100736</xdr:rowOff>
    </xdr:from>
    <xdr:to>
      <xdr:col>15</xdr:col>
      <xdr:colOff>269875</xdr:colOff>
      <xdr:row>33</xdr:row>
      <xdr:rowOff>100736</xdr:rowOff>
    </xdr:to>
    <xdr:cxnSp macro="">
      <xdr:nvCxnSpPr>
        <xdr:cNvPr id="100" name="直線コネクタ 99"/>
        <xdr:cNvCxnSpPr/>
      </xdr:nvCxnSpPr>
      <xdr:spPr>
        <a:xfrm>
          <a:off x="10388600" y="57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xdr:rowOff>
    </xdr:from>
    <xdr:ext cx="469744" cy="259045"/>
    <xdr:sp macro="" textlink="">
      <xdr:nvSpPr>
        <xdr:cNvPr id="101" name="【道路】&#10;一人当たり延長平均値テキスト"/>
        <xdr:cNvSpPr txBox="1"/>
      </xdr:nvSpPr>
      <xdr:spPr>
        <a:xfrm>
          <a:off x="10566400" y="651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21590</xdr:rowOff>
    </xdr:from>
    <xdr:to>
      <xdr:col>15</xdr:col>
      <xdr:colOff>231775</xdr:colOff>
      <xdr:row>38</xdr:row>
      <xdr:rowOff>123190</xdr:rowOff>
    </xdr:to>
    <xdr:sp macro="" textlink="">
      <xdr:nvSpPr>
        <xdr:cNvPr id="102" name="フローチャート : 判断 101"/>
        <xdr:cNvSpPr/>
      </xdr:nvSpPr>
      <xdr:spPr>
        <a:xfrm>
          <a:off x="10426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120955</xdr:rowOff>
    </xdr:from>
    <xdr:to>
      <xdr:col>14</xdr:col>
      <xdr:colOff>79375</xdr:colOff>
      <xdr:row>38</xdr:row>
      <xdr:rowOff>51105</xdr:rowOff>
    </xdr:to>
    <xdr:sp macro="" textlink="">
      <xdr:nvSpPr>
        <xdr:cNvPr id="103" name="フローチャート : 判断 102"/>
        <xdr:cNvSpPr/>
      </xdr:nvSpPr>
      <xdr:spPr>
        <a:xfrm>
          <a:off x="9588500" y="64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155092</xdr:rowOff>
    </xdr:from>
    <xdr:to>
      <xdr:col>14</xdr:col>
      <xdr:colOff>79375</xdr:colOff>
      <xdr:row>41</xdr:row>
      <xdr:rowOff>85242</xdr:rowOff>
    </xdr:to>
    <xdr:sp macro="" textlink="">
      <xdr:nvSpPr>
        <xdr:cNvPr id="109" name="円/楕円 108"/>
        <xdr:cNvSpPr/>
      </xdr:nvSpPr>
      <xdr:spPr>
        <a:xfrm>
          <a:off x="9588500" y="70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67632</xdr:rowOff>
    </xdr:from>
    <xdr:ext cx="469744" cy="259045"/>
    <xdr:sp macro="" textlink="">
      <xdr:nvSpPr>
        <xdr:cNvPr id="110" name="n_1aveValue【道路】&#10;一人当たり延長"/>
        <xdr:cNvSpPr txBox="1"/>
      </xdr:nvSpPr>
      <xdr:spPr>
        <a:xfrm>
          <a:off x="9391727"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76369</xdr:rowOff>
    </xdr:from>
    <xdr:ext cx="469744" cy="259045"/>
    <xdr:sp macro="" textlink="">
      <xdr:nvSpPr>
        <xdr:cNvPr id="111" name="n_1mainValue【道路】&#10;一人当たり延長"/>
        <xdr:cNvSpPr txBox="1"/>
      </xdr:nvSpPr>
      <xdr:spPr>
        <a:xfrm>
          <a:off x="9391727" y="710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167640</xdr:rowOff>
    </xdr:from>
    <xdr:to>
      <xdr:col>6</xdr:col>
      <xdr:colOff>510540</xdr:colOff>
      <xdr:row>61</xdr:row>
      <xdr:rowOff>76200</xdr:rowOff>
    </xdr:to>
    <xdr:cxnSp macro="">
      <xdr:nvCxnSpPr>
        <xdr:cNvPr id="136" name="直線コネクタ 135"/>
        <xdr:cNvCxnSpPr/>
      </xdr:nvCxnSpPr>
      <xdr:spPr>
        <a:xfrm flipV="1">
          <a:off x="4634865" y="94259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80027</xdr:rowOff>
    </xdr:from>
    <xdr:ext cx="405111" cy="259045"/>
    <xdr:sp macro="" textlink="">
      <xdr:nvSpPr>
        <xdr:cNvPr id="137" name="【橋りょう・トンネル】&#10;有形固定資産減価償却率最小値テキスト"/>
        <xdr:cNvSpPr txBox="1"/>
      </xdr:nvSpPr>
      <xdr:spPr>
        <a:xfrm>
          <a:off x="47244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61</xdr:row>
      <xdr:rowOff>76200</xdr:rowOff>
    </xdr:from>
    <xdr:to>
      <xdr:col>6</xdr:col>
      <xdr:colOff>600075</xdr:colOff>
      <xdr:row>61</xdr:row>
      <xdr:rowOff>76200</xdr:rowOff>
    </xdr:to>
    <xdr:cxnSp macro="">
      <xdr:nvCxnSpPr>
        <xdr:cNvPr id="138" name="直線コネクタ 137"/>
        <xdr:cNvCxnSpPr/>
      </xdr:nvCxnSpPr>
      <xdr:spPr>
        <a:xfrm>
          <a:off x="4546600" y="1053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114317</xdr:rowOff>
    </xdr:from>
    <xdr:ext cx="405111" cy="259045"/>
    <xdr:sp macro="" textlink="">
      <xdr:nvSpPr>
        <xdr:cNvPr id="139" name="【橋りょう・トンネル】&#10;有形固定資産減価償却率最大値テキスト"/>
        <xdr:cNvSpPr txBox="1"/>
      </xdr:nvSpPr>
      <xdr:spPr>
        <a:xfrm>
          <a:off x="47244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54</xdr:row>
      <xdr:rowOff>167640</xdr:rowOff>
    </xdr:from>
    <xdr:to>
      <xdr:col>6</xdr:col>
      <xdr:colOff>600075</xdr:colOff>
      <xdr:row>54</xdr:row>
      <xdr:rowOff>167640</xdr:rowOff>
    </xdr:to>
    <xdr:cxnSp macro="">
      <xdr:nvCxnSpPr>
        <xdr:cNvPr id="140" name="直線コネクタ 139"/>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1" name="【橋りょう・トンネル】&#10;有形固定資産減価償却率平均値テキスト"/>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2" name="フローチャート : 判断 141"/>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3" name="フローチャート : 判断 142"/>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147320</xdr:rowOff>
    </xdr:from>
    <xdr:to>
      <xdr:col>5</xdr:col>
      <xdr:colOff>409575</xdr:colOff>
      <xdr:row>64</xdr:row>
      <xdr:rowOff>77470</xdr:rowOff>
    </xdr:to>
    <xdr:sp macro="" textlink="">
      <xdr:nvSpPr>
        <xdr:cNvPr id="149" name="円/楕円 148"/>
        <xdr:cNvSpPr/>
      </xdr:nvSpPr>
      <xdr:spPr>
        <a:xfrm>
          <a:off x="3746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135907</xdr:rowOff>
    </xdr:from>
    <xdr:ext cx="405111" cy="259045"/>
    <xdr:sp macro="" textlink="">
      <xdr:nvSpPr>
        <xdr:cNvPr id="150"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68597</xdr:rowOff>
    </xdr:from>
    <xdr:ext cx="405111" cy="259045"/>
    <xdr:sp macro="" textlink="">
      <xdr:nvSpPr>
        <xdr:cNvPr id="151" name="n_1mainValue【橋りょう・トンネル】&#10;有形固定資産減価償却率"/>
        <xdr:cNvSpPr txBox="1"/>
      </xdr:nvSpPr>
      <xdr:spPr>
        <a:xfrm>
          <a:off x="3582043"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5" name="直線コネクタ 174"/>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6"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7" name="直線コネクタ 176"/>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8"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9" name="直線コネクタ 178"/>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0"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1" name="フローチャート : 判断 180"/>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2" name="フローチャート : 判断 181"/>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137132</xdr:rowOff>
    </xdr:from>
    <xdr:to>
      <xdr:col>14</xdr:col>
      <xdr:colOff>79375</xdr:colOff>
      <xdr:row>64</xdr:row>
      <xdr:rowOff>67282</xdr:rowOff>
    </xdr:to>
    <xdr:sp macro="" textlink="">
      <xdr:nvSpPr>
        <xdr:cNvPr id="188" name="円/楕円 187"/>
        <xdr:cNvSpPr/>
      </xdr:nvSpPr>
      <xdr:spPr>
        <a:xfrm>
          <a:off x="9588500" y="1093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9"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58409</xdr:rowOff>
    </xdr:from>
    <xdr:ext cx="534377" cy="259045"/>
    <xdr:sp macro="" textlink="">
      <xdr:nvSpPr>
        <xdr:cNvPr id="190" name="n_1mainValue【橋りょう・トンネル】&#10;一人当たり有形固定資産（償却資産）額"/>
        <xdr:cNvSpPr txBox="1"/>
      </xdr:nvSpPr>
      <xdr:spPr>
        <a:xfrm>
          <a:off x="9359411" y="110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84</xdr:row>
      <xdr:rowOff>83820</xdr:rowOff>
    </xdr:to>
    <xdr:cxnSp macro="">
      <xdr:nvCxnSpPr>
        <xdr:cNvPr id="215" name="直線コネクタ 214"/>
        <xdr:cNvCxnSpPr/>
      </xdr:nvCxnSpPr>
      <xdr:spPr>
        <a:xfrm flipV="1">
          <a:off x="4634865" y="13335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87647</xdr:rowOff>
    </xdr:from>
    <xdr:ext cx="405111" cy="259045"/>
    <xdr:sp macro="" textlink="">
      <xdr:nvSpPr>
        <xdr:cNvPr id="216" name="【公営住宅】&#10;有形固定資産減価償却率最小値テキスト"/>
        <xdr:cNvSpPr txBox="1"/>
      </xdr:nvSpPr>
      <xdr:spPr>
        <a:xfrm>
          <a:off x="47244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84</xdr:row>
      <xdr:rowOff>83820</xdr:rowOff>
    </xdr:from>
    <xdr:to>
      <xdr:col>6</xdr:col>
      <xdr:colOff>600075</xdr:colOff>
      <xdr:row>84</xdr:row>
      <xdr:rowOff>83820</xdr:rowOff>
    </xdr:to>
    <xdr:cxnSp macro="">
      <xdr:nvCxnSpPr>
        <xdr:cNvPr id="217" name="直線コネクタ 216"/>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160038</xdr:rowOff>
    </xdr:from>
    <xdr:ext cx="405111" cy="259045"/>
    <xdr:sp macro="" textlink="">
      <xdr:nvSpPr>
        <xdr:cNvPr id="220" name="【公営住宅】&#10;有形固定資産減価償却率平均値テキスト"/>
        <xdr:cNvSpPr txBox="1"/>
      </xdr:nvSpPr>
      <xdr:spPr>
        <a:xfrm>
          <a:off x="47244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10161</xdr:rowOff>
    </xdr:from>
    <xdr:to>
      <xdr:col>6</xdr:col>
      <xdr:colOff>561975</xdr:colOff>
      <xdr:row>81</xdr:row>
      <xdr:rowOff>111761</xdr:rowOff>
    </xdr:to>
    <xdr:sp macro="" textlink="">
      <xdr:nvSpPr>
        <xdr:cNvPr id="221" name="フローチャート : 判断 22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101600</xdr:rowOff>
    </xdr:from>
    <xdr:to>
      <xdr:col>5</xdr:col>
      <xdr:colOff>409575</xdr:colOff>
      <xdr:row>82</xdr:row>
      <xdr:rowOff>31750</xdr:rowOff>
    </xdr:to>
    <xdr:sp macro="" textlink="">
      <xdr:nvSpPr>
        <xdr:cNvPr id="222" name="フローチャート : 判断 221"/>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40639</xdr:rowOff>
    </xdr:from>
    <xdr:to>
      <xdr:col>5</xdr:col>
      <xdr:colOff>409575</xdr:colOff>
      <xdr:row>85</xdr:row>
      <xdr:rowOff>142239</xdr:rowOff>
    </xdr:to>
    <xdr:sp macro="" textlink="">
      <xdr:nvSpPr>
        <xdr:cNvPr id="228" name="円/楕円 227"/>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48277</xdr:rowOff>
    </xdr:from>
    <xdr:ext cx="405111" cy="259045"/>
    <xdr:sp macro="" textlink="">
      <xdr:nvSpPr>
        <xdr:cNvPr id="229" name="n_1aveValue【公営住宅】&#10;有形固定資産減価償却率"/>
        <xdr:cNvSpPr txBox="1"/>
      </xdr:nvSpPr>
      <xdr:spPr>
        <a:xfrm>
          <a:off x="3582043"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133366</xdr:rowOff>
    </xdr:from>
    <xdr:ext cx="405111" cy="259045"/>
    <xdr:sp macro="" textlink="">
      <xdr:nvSpPr>
        <xdr:cNvPr id="230" name="n_1mainValue【公営住宅】&#10;有形固定資産減価償却率"/>
        <xdr:cNvSpPr txBox="1"/>
      </xdr:nvSpPr>
      <xdr:spPr>
        <a:xfrm>
          <a:off x="3582043"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4" name="直線コネクタ 25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6" name="直線コネクタ 25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8" name="直線コネクタ 25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9"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60" name="フローチャート : 判断 25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61" name="フローチャート : 判断 26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97789</xdr:rowOff>
    </xdr:from>
    <xdr:to>
      <xdr:col>14</xdr:col>
      <xdr:colOff>79375</xdr:colOff>
      <xdr:row>86</xdr:row>
      <xdr:rowOff>27939</xdr:rowOff>
    </xdr:to>
    <xdr:sp macro="" textlink="">
      <xdr:nvSpPr>
        <xdr:cNvPr id="267" name="円/楕円 266"/>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8"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19066</xdr:rowOff>
    </xdr:from>
    <xdr:ext cx="469744" cy="259045"/>
    <xdr:sp macro="" textlink="">
      <xdr:nvSpPr>
        <xdr:cNvPr id="269" name="n_1mainValue【公営住宅】&#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10" name="直線コネクタ 309"/>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11"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12" name="直線コネクタ 311"/>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3"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4" name="直線コネクタ 313"/>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5"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6" name="フローチャート : 判断 315"/>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7" name="フローチャート : 判断 31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82550</xdr:rowOff>
    </xdr:from>
    <xdr:to>
      <xdr:col>22</xdr:col>
      <xdr:colOff>415925</xdr:colOff>
      <xdr:row>38</xdr:row>
      <xdr:rowOff>12700</xdr:rowOff>
    </xdr:to>
    <xdr:sp macro="" textlink="">
      <xdr:nvSpPr>
        <xdr:cNvPr id="323" name="円/楕円 322"/>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4"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29227</xdr:rowOff>
    </xdr:from>
    <xdr:ext cx="405111" cy="259045"/>
    <xdr:sp macro="" textlink="">
      <xdr:nvSpPr>
        <xdr:cNvPr id="325" name="n_1mainValue【認定こども園・幼稚園・保育所】&#10;有形固定資産減価償却率"/>
        <xdr:cNvSpPr txBox="1"/>
      </xdr:nvSpPr>
      <xdr:spPr>
        <a:xfrm>
          <a:off x="15266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9" name="直線コネクタ 348"/>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50"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51" name="直線コネクタ 350"/>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2"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3" name="直線コネクタ 352"/>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4"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5" name="フローチャート : 判断 354"/>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6" name="フローチャート : 判断 355"/>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62" name="円/楕円 361"/>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63"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143527</xdr:rowOff>
    </xdr:from>
    <xdr:ext cx="469744" cy="259045"/>
    <xdr:sp macro="" textlink="">
      <xdr:nvSpPr>
        <xdr:cNvPr id="364" name="n_1mainValue【認定こども園・幼稚園・保育所】&#10;一人当たり面積"/>
        <xdr:cNvSpPr txBox="1"/>
      </xdr:nvSpPr>
      <xdr:spPr>
        <a:xfrm>
          <a:off x="21075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9" name="直線コネクタ 388"/>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90"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91" name="直線コネクタ 390"/>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2"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3" name="直線コネクタ 392"/>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4"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5" name="フローチャート : 判断 394"/>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6" name="フローチャート : 判断 395"/>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71120</xdr:rowOff>
    </xdr:from>
    <xdr:to>
      <xdr:col>22</xdr:col>
      <xdr:colOff>415925</xdr:colOff>
      <xdr:row>62</xdr:row>
      <xdr:rowOff>1270</xdr:rowOff>
    </xdr:to>
    <xdr:sp macro="" textlink="">
      <xdr:nvSpPr>
        <xdr:cNvPr id="402" name="円/楕円 401"/>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403"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163847</xdr:rowOff>
    </xdr:from>
    <xdr:ext cx="405111" cy="259045"/>
    <xdr:sp macro="" textlink="">
      <xdr:nvSpPr>
        <xdr:cNvPr id="404" name="n_1mainValue【学校施設】&#10;有形固定資産減価償却率"/>
        <xdr:cNvSpPr txBox="1"/>
      </xdr:nvSpPr>
      <xdr:spPr>
        <a:xfrm>
          <a:off x="15266043"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6" name="直線コネクタ 4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7" name="テキスト ボックス 4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8" name="直線コネクタ 4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9" name="テキスト ボックス 4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0" name="直線コネクタ 4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1" name="テキスト ボックス 4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2" name="直線コネクタ 4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3" name="テキスト ボックス 4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4" name="直線コネクタ 4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5" name="テキスト ボックス 4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9" name="直線コネクタ 428"/>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30"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1" name="直線コネクタ 430"/>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2"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3" name="直線コネクタ 432"/>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4"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5" name="フローチャート : 判断 434"/>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6" name="フローチャート : 判断 435"/>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33020</xdr:rowOff>
    </xdr:from>
    <xdr:to>
      <xdr:col>31</xdr:col>
      <xdr:colOff>85725</xdr:colOff>
      <xdr:row>61</xdr:row>
      <xdr:rowOff>134620</xdr:rowOff>
    </xdr:to>
    <xdr:sp macro="" textlink="">
      <xdr:nvSpPr>
        <xdr:cNvPr id="442" name="円/楕円 441"/>
        <xdr:cNvSpPr/>
      </xdr:nvSpPr>
      <xdr:spPr>
        <a:xfrm>
          <a:off x="2127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3"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125747</xdr:rowOff>
    </xdr:from>
    <xdr:ext cx="469744" cy="259045"/>
    <xdr:sp macro="" textlink="">
      <xdr:nvSpPr>
        <xdr:cNvPr id="444" name="n_1mainValue【学校施設】&#10;一人当たり面積"/>
        <xdr:cNvSpPr txBox="1"/>
      </xdr:nvSpPr>
      <xdr:spPr>
        <a:xfrm>
          <a:off x="21075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本町は町域の約</a:t>
          </a:r>
          <a:r>
            <a:rPr kumimoji="1" lang="en-US" altLang="ja-JP" sz="1100">
              <a:solidFill>
                <a:schemeClr val="dk1"/>
              </a:solidFill>
              <a:effectLst/>
              <a:latin typeface="+mn-ea"/>
              <a:ea typeface="+mn-ea"/>
              <a:cs typeface="+mn-cs"/>
            </a:rPr>
            <a:t>70</a:t>
          </a:r>
          <a:r>
            <a:rPr kumimoji="1" lang="ja-JP" altLang="ja-JP" sz="1100">
              <a:solidFill>
                <a:schemeClr val="dk1"/>
              </a:solidFill>
              <a:effectLst/>
              <a:latin typeface="+mn-ea"/>
              <a:ea typeface="+mn-ea"/>
              <a:cs typeface="+mn-cs"/>
            </a:rPr>
            <a:t>％が山岳丘陵で占められており、残り平坦地に市街地が集まっていることから、一人当たりの延長や資産額などインフラ施設の量が類似団体と比較して</a:t>
          </a:r>
          <a:r>
            <a:rPr kumimoji="1" lang="ja-JP" altLang="en-US" sz="1100">
              <a:solidFill>
                <a:schemeClr val="dk1"/>
              </a:solidFill>
              <a:effectLst/>
              <a:latin typeface="+mn-ea"/>
              <a:ea typeface="+mn-ea"/>
              <a:cs typeface="+mn-cs"/>
            </a:rPr>
            <a:t>小さく</a:t>
          </a:r>
          <a:r>
            <a:rPr kumimoji="1" lang="ja-JP" altLang="ja-JP" sz="1100">
              <a:solidFill>
                <a:schemeClr val="dk1"/>
              </a:solidFill>
              <a:effectLst/>
              <a:latin typeface="+mn-ea"/>
              <a:ea typeface="+mn-ea"/>
              <a:cs typeface="+mn-cs"/>
            </a:rPr>
            <a:t>なっているものと思われる。</a:t>
          </a:r>
          <a:endParaRPr lang="ja-JP" altLang="ja-JP" sz="1400">
            <a:effectLst/>
            <a:latin typeface="+mn-ea"/>
            <a:ea typeface="+mn-ea"/>
          </a:endParaRPr>
        </a:p>
        <a:p>
          <a:r>
            <a:rPr kumimoji="1" lang="ja-JP" altLang="ja-JP" sz="1100">
              <a:solidFill>
                <a:schemeClr val="dk1"/>
              </a:solidFill>
              <a:effectLst/>
              <a:latin typeface="+mn-ea"/>
              <a:ea typeface="+mn-ea"/>
              <a:cs typeface="+mn-cs"/>
            </a:rPr>
            <a:t>　近年、橋梁長寿命化計画に基づき、桜井跨線橋等の長寿命化工事を行っており、橋りょうに係る有形固定資産減価償却率が低くなっている。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町営住宅については、緑地公園住宅が平成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年建設と比較的新しいことから有形固定資産減価償却率が低くなっている。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今後も、島本町公共施設等総合管理計画等に基づき、施設の適切な管理等を行っていく必要がある。</a:t>
          </a:r>
          <a:endParaRPr lang="ja-JP" altLang="ja-JP" sz="1400">
            <a:effectLst/>
            <a:latin typeface="+mn-ea"/>
            <a:ea typeface="+mn-ea"/>
          </a:endParaRPr>
        </a:p>
        <a:p>
          <a:r>
            <a:rPr kumimoji="1" lang="ja-JP" altLang="ja-JP" sz="1100">
              <a:solidFill>
                <a:schemeClr val="dk1"/>
              </a:solidFill>
              <a:effectLst/>
              <a:latin typeface="+mn-ea"/>
              <a:ea typeface="+mn-ea"/>
              <a:cs typeface="+mn-cs"/>
            </a:rPr>
            <a:t>　なお、平成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年度決算に係る固定資産台帳については、平成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日時点で整備中のため、平成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年度の当該団体値等は表示されていない。</a:t>
          </a:r>
          <a:endParaRPr lang="ja-JP" altLang="ja-JP" sz="14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30,667
30,490
16.81
10,702,678
10,615,944
55,401
6,525,589
10,965,114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27686</xdr:rowOff>
    </xdr:from>
    <xdr:to>
      <xdr:col>5</xdr:col>
      <xdr:colOff>409575</xdr:colOff>
      <xdr:row>39</xdr:row>
      <xdr:rowOff>129286</xdr:rowOff>
    </xdr:to>
    <xdr:sp macro="" textlink="">
      <xdr:nvSpPr>
        <xdr:cNvPr id="69" name="円/楕円 68"/>
        <xdr:cNvSpPr/>
      </xdr:nvSpPr>
      <xdr:spPr>
        <a:xfrm>
          <a:off x="3746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120413</xdr:rowOff>
    </xdr:from>
    <xdr:ext cx="405111" cy="259045"/>
    <xdr:sp macro="" textlink="">
      <xdr:nvSpPr>
        <xdr:cNvPr id="70" name="n_1mainValue【図書館】&#10;有形固定資産減価償却率"/>
        <xdr:cNvSpPr txBox="1"/>
      </xdr:nvSpPr>
      <xdr:spPr>
        <a:xfrm>
          <a:off x="3582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146050</xdr:rowOff>
    </xdr:from>
    <xdr:to>
      <xdr:col>14</xdr:col>
      <xdr:colOff>79375</xdr:colOff>
      <xdr:row>42</xdr:row>
      <xdr:rowOff>76200</xdr:rowOff>
    </xdr:to>
    <xdr:sp macro="" textlink="">
      <xdr:nvSpPr>
        <xdr:cNvPr id="109" name="円/楕円 108"/>
        <xdr:cNvSpPr/>
      </xdr:nvSpPr>
      <xdr:spPr>
        <a:xfrm>
          <a:off x="9588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67327</xdr:rowOff>
    </xdr:from>
    <xdr:ext cx="469744" cy="259045"/>
    <xdr:sp macro="" textlink="">
      <xdr:nvSpPr>
        <xdr:cNvPr id="110" name="n_1mainValue【図書館】&#10;一人当たり面積"/>
        <xdr:cNvSpPr txBox="1"/>
      </xdr:nvSpPr>
      <xdr:spPr>
        <a:xfrm>
          <a:off x="9391727" y="72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153307</xdr:rowOff>
    </xdr:from>
    <xdr:to>
      <xdr:col>5</xdr:col>
      <xdr:colOff>409575</xdr:colOff>
      <xdr:row>60</xdr:row>
      <xdr:rowOff>83457</xdr:rowOff>
    </xdr:to>
    <xdr:sp macro="" textlink="">
      <xdr:nvSpPr>
        <xdr:cNvPr id="151" name="円/楕円 150"/>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99984</xdr:rowOff>
    </xdr:from>
    <xdr:ext cx="405111" cy="259045"/>
    <xdr:sp macro="" textlink="">
      <xdr:nvSpPr>
        <xdr:cNvPr id="152" name="n_1mainValue【体育館・プール】&#10;有形固定資産減価償却率"/>
        <xdr:cNvSpPr txBox="1"/>
      </xdr:nvSpPr>
      <xdr:spPr>
        <a:xfrm>
          <a:off x="3582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36830</xdr:rowOff>
    </xdr:from>
    <xdr:to>
      <xdr:col>14</xdr:col>
      <xdr:colOff>79375</xdr:colOff>
      <xdr:row>63</xdr:row>
      <xdr:rowOff>138430</xdr:rowOff>
    </xdr:to>
    <xdr:sp macro="" textlink="">
      <xdr:nvSpPr>
        <xdr:cNvPr id="190" name="円/楕円 189"/>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129557</xdr:rowOff>
    </xdr:from>
    <xdr:ext cx="469744" cy="259045"/>
    <xdr:sp macro="" textlink="">
      <xdr:nvSpPr>
        <xdr:cNvPr id="191"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39878</xdr:rowOff>
    </xdr:from>
    <xdr:to>
      <xdr:col>5</xdr:col>
      <xdr:colOff>409575</xdr:colOff>
      <xdr:row>83</xdr:row>
      <xdr:rowOff>141478</xdr:rowOff>
    </xdr:to>
    <xdr:sp macro="" textlink="">
      <xdr:nvSpPr>
        <xdr:cNvPr id="228" name="円/楕円 227"/>
        <xdr:cNvSpPr/>
      </xdr:nvSpPr>
      <xdr:spPr>
        <a:xfrm>
          <a:off x="3746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158005</xdr:rowOff>
    </xdr:from>
    <xdr:ext cx="405111" cy="259045"/>
    <xdr:sp macro="" textlink="">
      <xdr:nvSpPr>
        <xdr:cNvPr id="229" name="n_1mainValue【福祉施設】&#10;有形固定資産減価償却率"/>
        <xdr:cNvSpPr txBox="1"/>
      </xdr:nvSpPr>
      <xdr:spPr>
        <a:xfrm>
          <a:off x="3582043" y="1404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141605</xdr:rowOff>
    </xdr:from>
    <xdr:to>
      <xdr:col>14</xdr:col>
      <xdr:colOff>79375</xdr:colOff>
      <xdr:row>83</xdr:row>
      <xdr:rowOff>71755</xdr:rowOff>
    </xdr:to>
    <xdr:sp macro="" textlink="">
      <xdr:nvSpPr>
        <xdr:cNvPr id="263" name="円/楕円 262"/>
        <xdr:cNvSpPr/>
      </xdr:nvSpPr>
      <xdr:spPr>
        <a:xfrm>
          <a:off x="958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62882</xdr:rowOff>
    </xdr:from>
    <xdr:ext cx="469744" cy="259045"/>
    <xdr:sp macro="" textlink="">
      <xdr:nvSpPr>
        <xdr:cNvPr id="264" name="n_1mainValue【福祉施設】&#10;一人当たり面積"/>
        <xdr:cNvSpPr txBox="1"/>
      </xdr:nvSpPr>
      <xdr:spPr>
        <a:xfrm>
          <a:off x="9391727"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7"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113030</xdr:rowOff>
    </xdr:from>
    <xdr:to>
      <xdr:col>5</xdr:col>
      <xdr:colOff>409575</xdr:colOff>
      <xdr:row>107</xdr:row>
      <xdr:rowOff>43180</xdr:rowOff>
    </xdr:to>
    <xdr:sp macro="" textlink="">
      <xdr:nvSpPr>
        <xdr:cNvPr id="303" name="円/楕円 302"/>
        <xdr:cNvSpPr/>
      </xdr:nvSpPr>
      <xdr:spPr>
        <a:xfrm>
          <a:off x="3746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34307</xdr:rowOff>
    </xdr:from>
    <xdr:ext cx="405111" cy="259045"/>
    <xdr:sp macro="" textlink="">
      <xdr:nvSpPr>
        <xdr:cNvPr id="304" name="n_1mainValue【市民会館】&#10;有形固定資産減価償却率"/>
        <xdr:cNvSpPr txBox="1"/>
      </xdr:nvSpPr>
      <xdr:spPr>
        <a:xfrm>
          <a:off x="3582043"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6" name="テキスト ボックス 31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8" name="テキスト ボックス 31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0" name="テキスト ボックス 31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2" name="テキスト ボックス 32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106</xdr:row>
      <xdr:rowOff>12192</xdr:rowOff>
    </xdr:to>
    <xdr:cxnSp macro="">
      <xdr:nvCxnSpPr>
        <xdr:cNvPr id="326" name="直線コネクタ 325"/>
        <xdr:cNvCxnSpPr/>
      </xdr:nvCxnSpPr>
      <xdr:spPr>
        <a:xfrm flipV="1">
          <a:off x="10476865" y="17093185"/>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16019</xdr:rowOff>
    </xdr:from>
    <xdr:ext cx="469744" cy="259045"/>
    <xdr:sp macro="" textlink="">
      <xdr:nvSpPr>
        <xdr:cNvPr id="327" name="【市民会館】&#10;一人当たり面積最小値テキスト"/>
        <xdr:cNvSpPr txBox="1"/>
      </xdr:nvSpPr>
      <xdr:spPr>
        <a:xfrm>
          <a:off x="1056640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106</xdr:row>
      <xdr:rowOff>12192</xdr:rowOff>
    </xdr:from>
    <xdr:to>
      <xdr:col>15</xdr:col>
      <xdr:colOff>269875</xdr:colOff>
      <xdr:row>106</xdr:row>
      <xdr:rowOff>12192</xdr:rowOff>
    </xdr:to>
    <xdr:cxnSp macro="">
      <xdr:nvCxnSpPr>
        <xdr:cNvPr id="328" name="直線コネクタ 327"/>
        <xdr:cNvCxnSpPr/>
      </xdr:nvCxnSpPr>
      <xdr:spPr>
        <a:xfrm>
          <a:off x="10388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329"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330" name="直線コネクタ 329"/>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1"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2" name="フローチャート : 判断 331"/>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48261</xdr:rowOff>
    </xdr:from>
    <xdr:to>
      <xdr:col>14</xdr:col>
      <xdr:colOff>79375</xdr:colOff>
      <xdr:row>104</xdr:row>
      <xdr:rowOff>149861</xdr:rowOff>
    </xdr:to>
    <xdr:sp macro="" textlink="">
      <xdr:nvSpPr>
        <xdr:cNvPr id="333" name="フローチャート : 判断 332"/>
        <xdr:cNvSpPr/>
      </xdr:nvSpPr>
      <xdr:spPr>
        <a:xfrm>
          <a:off x="958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334" name="n_1ave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50546</xdr:rowOff>
    </xdr:from>
    <xdr:to>
      <xdr:col>14</xdr:col>
      <xdr:colOff>79375</xdr:colOff>
      <xdr:row>107</xdr:row>
      <xdr:rowOff>152146</xdr:rowOff>
    </xdr:to>
    <xdr:sp macro="" textlink="">
      <xdr:nvSpPr>
        <xdr:cNvPr id="340" name="円/楕円 339"/>
        <xdr:cNvSpPr/>
      </xdr:nvSpPr>
      <xdr:spPr>
        <a:xfrm>
          <a:off x="9588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143273</xdr:rowOff>
    </xdr:from>
    <xdr:ext cx="469744" cy="259045"/>
    <xdr:sp macro="" textlink="">
      <xdr:nvSpPr>
        <xdr:cNvPr id="341" name="n_1mainValue【市民会館】&#10;一人当たり面積"/>
        <xdr:cNvSpPr txBox="1"/>
      </xdr:nvSpPr>
      <xdr:spPr>
        <a:xfrm>
          <a:off x="9391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2" name="テキスト ボックス 35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4" name="テキスト ボックス 35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4" name="テキスト ボックス 36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6" name="テキスト ボックス 36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8" name="直線コネクタ 367"/>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9"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0" name="直線コネクタ 369"/>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1"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2" name="直線コネクタ 371"/>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3"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4" name="フローチャート : 判断 37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5" name="フローチャート : 判断 374"/>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6"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116840</xdr:rowOff>
    </xdr:from>
    <xdr:to>
      <xdr:col>22</xdr:col>
      <xdr:colOff>415925</xdr:colOff>
      <xdr:row>37</xdr:row>
      <xdr:rowOff>46990</xdr:rowOff>
    </xdr:to>
    <xdr:sp macro="" textlink="">
      <xdr:nvSpPr>
        <xdr:cNvPr id="382" name="円/楕円 381"/>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63517</xdr:rowOff>
    </xdr:from>
    <xdr:ext cx="405111" cy="259045"/>
    <xdr:sp macro="" textlink="">
      <xdr:nvSpPr>
        <xdr:cNvPr id="383" name="n_1mainValue【一般廃棄物処理施設】&#10;有形固定資産減価償却率"/>
        <xdr:cNvSpPr txBox="1"/>
      </xdr:nvSpPr>
      <xdr:spPr>
        <a:xfrm>
          <a:off x="15266043"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4" name="テキスト ボックス 39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396" name="テキスト ボックス 395"/>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8" name="テキスト ボックス 39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0" name="テキスト ボックス 39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2" name="テキスト ボックス 4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165126</xdr:rowOff>
    </xdr:from>
    <xdr:to>
      <xdr:col>32</xdr:col>
      <xdr:colOff>186689</xdr:colOff>
      <xdr:row>42</xdr:row>
      <xdr:rowOff>55443</xdr:rowOff>
    </xdr:to>
    <xdr:cxnSp macro="">
      <xdr:nvCxnSpPr>
        <xdr:cNvPr id="406" name="直線コネクタ 405"/>
        <xdr:cNvCxnSpPr/>
      </xdr:nvCxnSpPr>
      <xdr:spPr>
        <a:xfrm flipV="1">
          <a:off x="22160864" y="6337326"/>
          <a:ext cx="0" cy="91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59270</xdr:rowOff>
    </xdr:from>
    <xdr:ext cx="534377" cy="259045"/>
    <xdr:sp macro="" textlink="">
      <xdr:nvSpPr>
        <xdr:cNvPr id="407" name="【一般廃棄物処理施設】&#10;一人当たり有形固定資産（償却資産）額最小値テキスト"/>
        <xdr:cNvSpPr txBox="1"/>
      </xdr:nvSpPr>
      <xdr:spPr>
        <a:xfrm>
          <a:off x="22250400" y="72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55443</xdr:rowOff>
    </xdr:from>
    <xdr:to>
      <xdr:col>32</xdr:col>
      <xdr:colOff>276225</xdr:colOff>
      <xdr:row>42</xdr:row>
      <xdr:rowOff>55443</xdr:rowOff>
    </xdr:to>
    <xdr:cxnSp macro="">
      <xdr:nvCxnSpPr>
        <xdr:cNvPr id="408" name="直線コネクタ 407"/>
        <xdr:cNvCxnSpPr/>
      </xdr:nvCxnSpPr>
      <xdr:spPr>
        <a:xfrm>
          <a:off x="22072600" y="725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111803</xdr:rowOff>
    </xdr:from>
    <xdr:ext cx="534377" cy="259045"/>
    <xdr:sp macro="" textlink="">
      <xdr:nvSpPr>
        <xdr:cNvPr id="409" name="【一般廃棄物処理施設】&#10;一人当たり有形固定資産（償却資産）額最大値テキスト"/>
        <xdr:cNvSpPr txBox="1"/>
      </xdr:nvSpPr>
      <xdr:spPr>
        <a:xfrm>
          <a:off x="22250400" y="61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36</xdr:row>
      <xdr:rowOff>165126</xdr:rowOff>
    </xdr:from>
    <xdr:to>
      <xdr:col>32</xdr:col>
      <xdr:colOff>276225</xdr:colOff>
      <xdr:row>36</xdr:row>
      <xdr:rowOff>165126</xdr:rowOff>
    </xdr:to>
    <xdr:cxnSp macro="">
      <xdr:nvCxnSpPr>
        <xdr:cNvPr id="410" name="直線コネクタ 409"/>
        <xdr:cNvCxnSpPr/>
      </xdr:nvCxnSpPr>
      <xdr:spPr>
        <a:xfrm>
          <a:off x="22072600" y="63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51764</xdr:rowOff>
    </xdr:from>
    <xdr:ext cx="534377" cy="259045"/>
    <xdr:sp macro="" textlink="">
      <xdr:nvSpPr>
        <xdr:cNvPr id="411" name="【一般廃棄物処理施設】&#10;一人当たり有形固定資産（償却資産）額平均値テキスト"/>
        <xdr:cNvSpPr txBox="1"/>
      </xdr:nvSpPr>
      <xdr:spPr>
        <a:xfrm>
          <a:off x="22250400" y="656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73337</xdr:rowOff>
    </xdr:from>
    <xdr:to>
      <xdr:col>32</xdr:col>
      <xdr:colOff>238125</xdr:colOff>
      <xdr:row>39</xdr:row>
      <xdr:rowOff>3487</xdr:rowOff>
    </xdr:to>
    <xdr:sp macro="" textlink="">
      <xdr:nvSpPr>
        <xdr:cNvPr id="412" name="フローチャート : 判断 411"/>
        <xdr:cNvSpPr/>
      </xdr:nvSpPr>
      <xdr:spPr>
        <a:xfrm>
          <a:off x="22110700" y="658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41516</xdr:rowOff>
    </xdr:from>
    <xdr:to>
      <xdr:col>31</xdr:col>
      <xdr:colOff>85725</xdr:colOff>
      <xdr:row>38</xdr:row>
      <xdr:rowOff>143116</xdr:rowOff>
    </xdr:to>
    <xdr:sp macro="" textlink="">
      <xdr:nvSpPr>
        <xdr:cNvPr id="413" name="フローチャート : 判断 412"/>
        <xdr:cNvSpPr/>
      </xdr:nvSpPr>
      <xdr:spPr>
        <a:xfrm>
          <a:off x="21272500" y="6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134243</xdr:rowOff>
    </xdr:from>
    <xdr:ext cx="534377" cy="259045"/>
    <xdr:sp macro="" textlink="">
      <xdr:nvSpPr>
        <xdr:cNvPr id="414" name="n_1aveValue【一般廃棄物処理施設】&#10;一人当たり有形固定資産（償却資産）額"/>
        <xdr:cNvSpPr txBox="1"/>
      </xdr:nvSpPr>
      <xdr:spPr>
        <a:xfrm>
          <a:off x="21043411" y="66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28418</xdr:rowOff>
    </xdr:from>
    <xdr:to>
      <xdr:col>31</xdr:col>
      <xdr:colOff>85725</xdr:colOff>
      <xdr:row>33</xdr:row>
      <xdr:rowOff>130018</xdr:rowOff>
    </xdr:to>
    <xdr:sp macro="" textlink="">
      <xdr:nvSpPr>
        <xdr:cNvPr id="420" name="円/楕円 419"/>
        <xdr:cNvSpPr/>
      </xdr:nvSpPr>
      <xdr:spPr>
        <a:xfrm>
          <a:off x="21272500" y="56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146545</xdr:rowOff>
    </xdr:from>
    <xdr:ext cx="599010" cy="259045"/>
    <xdr:sp macro="" textlink="">
      <xdr:nvSpPr>
        <xdr:cNvPr id="421" name="n_1mainValue【一般廃棄物処理施設】&#10;一人当たり有形固定資産（償却資産）額"/>
        <xdr:cNvSpPr txBox="1"/>
      </xdr:nvSpPr>
      <xdr:spPr>
        <a:xfrm>
          <a:off x="21011094" y="546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3" name="直線コネクタ 46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5" name="直線コネクタ 46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7" name="直線コネクタ 46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6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69" name="フローチャート : 判断 46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0" name="フローチャート : 判断 46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1"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137523</xdr:rowOff>
    </xdr:from>
    <xdr:to>
      <xdr:col>22</xdr:col>
      <xdr:colOff>415925</xdr:colOff>
      <xdr:row>82</xdr:row>
      <xdr:rowOff>67673</xdr:rowOff>
    </xdr:to>
    <xdr:sp macro="" textlink="">
      <xdr:nvSpPr>
        <xdr:cNvPr id="477" name="円/楕円 476"/>
        <xdr:cNvSpPr/>
      </xdr:nvSpPr>
      <xdr:spPr>
        <a:xfrm>
          <a:off x="15430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84200</xdr:rowOff>
    </xdr:from>
    <xdr:ext cx="405111" cy="259045"/>
    <xdr:sp macro="" textlink="">
      <xdr:nvSpPr>
        <xdr:cNvPr id="478" name="n_1mainValue【消防施設】&#10;有形固定資産減価償却率"/>
        <xdr:cNvSpPr txBox="1"/>
      </xdr:nvSpPr>
      <xdr:spPr>
        <a:xfrm>
          <a:off x="15266043"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2" name="直線コネクタ 501"/>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3"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4" name="直線コネクタ 50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5"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6" name="直線コネクタ 50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7"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08" name="フローチャート : 判断 5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9" name="フローチャート : 判断 508"/>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10"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19050</xdr:rowOff>
    </xdr:from>
    <xdr:to>
      <xdr:col>31</xdr:col>
      <xdr:colOff>85725</xdr:colOff>
      <xdr:row>81</xdr:row>
      <xdr:rowOff>120650</xdr:rowOff>
    </xdr:to>
    <xdr:sp macro="" textlink="">
      <xdr:nvSpPr>
        <xdr:cNvPr id="516" name="円/楕円 515"/>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137177</xdr:rowOff>
    </xdr:from>
    <xdr:ext cx="469744" cy="259045"/>
    <xdr:sp macro="" textlink="">
      <xdr:nvSpPr>
        <xdr:cNvPr id="517" name="n_1mainValue【消防施設】&#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3" name="直線コネクタ 54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7" name="直線コネクタ 54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9" name="フローチャート : 判断 54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0" name="フローチャート : 判断 549"/>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1"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17236</xdr:rowOff>
    </xdr:from>
    <xdr:to>
      <xdr:col>22</xdr:col>
      <xdr:colOff>415925</xdr:colOff>
      <xdr:row>103</xdr:row>
      <xdr:rowOff>118836</xdr:rowOff>
    </xdr:to>
    <xdr:sp macro="" textlink="">
      <xdr:nvSpPr>
        <xdr:cNvPr id="557" name="円/楕円 556"/>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135363</xdr:rowOff>
    </xdr:from>
    <xdr:ext cx="405111" cy="259045"/>
    <xdr:sp macro="" textlink="">
      <xdr:nvSpPr>
        <xdr:cNvPr id="558" name="n_1mainValue【庁舎】&#10;有形固定資産減価償却率"/>
        <xdr:cNvSpPr txBox="1"/>
      </xdr:nvSpPr>
      <xdr:spPr>
        <a:xfrm>
          <a:off x="15266043"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0" name="直線コネクタ 579"/>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1"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2" name="直線コネクタ 581"/>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3"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4" name="直線コネクタ 583"/>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5"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6" name="フローチャート : 判断 585"/>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7" name="フローチャート : 判断 586"/>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88"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7113</xdr:rowOff>
    </xdr:from>
    <xdr:to>
      <xdr:col>31</xdr:col>
      <xdr:colOff>85725</xdr:colOff>
      <xdr:row>104</xdr:row>
      <xdr:rowOff>108713</xdr:rowOff>
    </xdr:to>
    <xdr:sp macro="" textlink="">
      <xdr:nvSpPr>
        <xdr:cNvPr id="594" name="円/楕円 593"/>
        <xdr:cNvSpPr/>
      </xdr:nvSpPr>
      <xdr:spPr>
        <a:xfrm>
          <a:off x="21272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99840</xdr:rowOff>
    </xdr:from>
    <xdr:ext cx="469744" cy="259045"/>
    <xdr:sp macro="" textlink="">
      <xdr:nvSpPr>
        <xdr:cNvPr id="595" name="n_1main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a:t>
          </a:r>
          <a:r>
            <a:rPr kumimoji="1" lang="ja-JP" altLang="en-US" sz="1100">
              <a:solidFill>
                <a:schemeClr val="dk1"/>
              </a:solidFill>
              <a:effectLst/>
              <a:latin typeface="+mn-lt"/>
              <a:ea typeface="+mn-ea"/>
              <a:cs typeface="+mn-cs"/>
            </a:rPr>
            <a:t>は一部事務組合に加入せず、</a:t>
          </a:r>
          <a:r>
            <a:rPr kumimoji="1" lang="ja-JP" altLang="ja-JP" sz="1100">
              <a:solidFill>
                <a:schemeClr val="dk1"/>
              </a:solidFill>
              <a:effectLst/>
              <a:latin typeface="+mn-lt"/>
              <a:ea typeface="+mn-ea"/>
              <a:cs typeface="+mn-cs"/>
            </a:rPr>
            <a:t>清掃工場</a:t>
          </a:r>
          <a:r>
            <a:rPr kumimoji="1" lang="ja-JP" altLang="en-US" sz="1100">
              <a:solidFill>
                <a:schemeClr val="dk1"/>
              </a:solidFill>
              <a:effectLst/>
              <a:latin typeface="+mn-lt"/>
              <a:ea typeface="+mn-ea"/>
              <a:cs typeface="+mn-cs"/>
            </a:rPr>
            <a:t>を単独で所有しているため一般廃棄物処理施設の一人当たり有形固定資産（償却資産）額が大きくなっている。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清掃工場</a:t>
          </a:r>
          <a:r>
            <a:rPr kumimoji="1" lang="ja-JP" altLang="ja-JP" sz="1100">
              <a:solidFill>
                <a:schemeClr val="dk1"/>
              </a:solidFill>
              <a:effectLst/>
              <a:latin typeface="+mn-lt"/>
              <a:ea typeface="+mn-ea"/>
              <a:cs typeface="+mn-cs"/>
            </a:rPr>
            <a:t>は</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年の供用開始から</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年以上が経過し</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耐用年数を伸ばしながら使用する必要があり、</a:t>
          </a:r>
          <a:r>
            <a:rPr lang="ja-JP" altLang="ja-JP" sz="1100">
              <a:solidFill>
                <a:schemeClr val="dk1"/>
              </a:solidFill>
              <a:effectLst/>
              <a:latin typeface="+mn-lt"/>
              <a:ea typeface="+mn-ea"/>
              <a:cs typeface="+mn-cs"/>
            </a:rPr>
            <a:t>今後も有形固定資産減価償却率が上昇する見込みである。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ea"/>
              <a:ea typeface="+mn-ea"/>
              <a:cs typeface="+mn-cs"/>
            </a:rPr>
            <a:t>　図書館や市民会館については、複合施設（ふれあいセンター）内の一室として運営しており、類似団体と比べて一人あたり面積が小さくなっている。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庁舎については耐震基準を満たしておらず、平成</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年度に建て替えを予定している。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今後も、島本町公共施設等総合管理計画等に基づき、施設の適切な管理等を行っていく必要がある。</a:t>
          </a:r>
          <a:endParaRPr lang="ja-JP" altLang="ja-JP" sz="1400">
            <a:effectLst/>
            <a:latin typeface="+mn-ea"/>
            <a:ea typeface="+mn-ea"/>
          </a:endParaRPr>
        </a:p>
        <a:p>
          <a:r>
            <a:rPr kumimoji="1" lang="ja-JP" altLang="ja-JP" sz="1100">
              <a:solidFill>
                <a:schemeClr val="dk1"/>
              </a:solidFill>
              <a:effectLst/>
              <a:latin typeface="+mn-ea"/>
              <a:ea typeface="+mn-ea"/>
              <a:cs typeface="+mn-cs"/>
            </a:rPr>
            <a:t>　なお、平成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年度決算に係る固定資産台帳については、平成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日時点で整備中のため、平成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年度の当該団体値等は表示</a:t>
          </a:r>
          <a:r>
            <a:rPr kumimoji="1" lang="ja-JP" altLang="ja-JP" sz="1100">
              <a:solidFill>
                <a:schemeClr val="dk1"/>
              </a:solidFill>
              <a:effectLst/>
              <a:latin typeface="+mn-lt"/>
              <a:ea typeface="+mn-ea"/>
              <a:cs typeface="+mn-cs"/>
            </a:rPr>
            <a:t>されていない。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30,667
30,490
16.81
10,702,678
10,615,944
55,401
6,525,589
10,965,114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町内に大手企業を有しており、法人税割の収入が類似団体よりも多いことから、基準財政収入額が多く、財政力指数は類似団体内平均値よりも高くなっている。</a:t>
          </a:r>
          <a:endParaRPr lang="ja-JP" altLang="ja-JP" sz="1400">
            <a:effectLst/>
          </a:endParaRPr>
        </a:p>
        <a:p>
          <a:r>
            <a:rPr kumimoji="1" lang="ja-JP" altLang="ja-JP" sz="1100" baseline="0">
              <a:solidFill>
                <a:schemeClr val="dk1"/>
              </a:solidFill>
              <a:effectLst/>
              <a:latin typeface="+mn-lt"/>
              <a:ea typeface="+mn-ea"/>
              <a:cs typeface="+mn-cs"/>
            </a:rPr>
            <a:t>  前年度比では、</a:t>
          </a:r>
          <a:r>
            <a:rPr kumimoji="1" lang="ja-JP" altLang="en-US" sz="1100" baseline="0">
              <a:solidFill>
                <a:schemeClr val="dk1"/>
              </a:solidFill>
              <a:effectLst/>
              <a:latin typeface="+mn-lt"/>
              <a:ea typeface="+mn-ea"/>
              <a:cs typeface="+mn-cs"/>
            </a:rPr>
            <a:t>町民税法人税割</a:t>
          </a:r>
          <a:r>
            <a:rPr kumimoji="1" lang="ja-JP" altLang="ja-JP" sz="1100" baseline="0">
              <a:solidFill>
                <a:schemeClr val="dk1"/>
              </a:solidFill>
              <a:effectLst/>
              <a:latin typeface="+mn-lt"/>
              <a:ea typeface="+mn-ea"/>
              <a:cs typeface="+mn-cs"/>
            </a:rPr>
            <a:t>や地方消費税交付金が増加した結果、財政力指数がやや上昇した。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116417</xdr:rowOff>
    </xdr:to>
    <xdr:cxnSp macro="">
      <xdr:nvCxnSpPr>
        <xdr:cNvPr id="68" name="直線コネクタ 67"/>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129822</xdr:rowOff>
    </xdr:to>
    <xdr:cxnSp macro="">
      <xdr:nvCxnSpPr>
        <xdr:cNvPr id="71" name="直線コネクタ 70"/>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143228</xdr:rowOff>
    </xdr:to>
    <xdr:cxnSp macro="">
      <xdr:nvCxnSpPr>
        <xdr:cNvPr id="74" name="直線コネクタ 73"/>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143228</xdr:rowOff>
    </xdr:to>
    <xdr:cxnSp macro="">
      <xdr:nvCxnSpPr>
        <xdr:cNvPr id="77" name="直線コネクタ 76"/>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52211</xdr:rowOff>
    </xdr:from>
    <xdr:to>
      <xdr:col>7</xdr:col>
      <xdr:colOff>203200</xdr:colOff>
      <xdr:row>41</xdr:row>
      <xdr:rowOff>153811</xdr:rowOff>
    </xdr:to>
    <xdr:sp macro="" textlink="">
      <xdr:nvSpPr>
        <xdr:cNvPr id="87" name="円/楕円 86"/>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68738</xdr:rowOff>
    </xdr:from>
    <xdr:ext cx="762000" cy="259045"/>
    <xdr:sp macro="" textlink="">
      <xdr:nvSpPr>
        <xdr:cNvPr id="88"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79022</xdr:rowOff>
    </xdr:from>
    <xdr:to>
      <xdr:col>4</xdr:col>
      <xdr:colOff>533400</xdr:colOff>
      <xdr:row>42</xdr:row>
      <xdr:rowOff>9172</xdr:rowOff>
    </xdr:to>
    <xdr:sp macro="" textlink="">
      <xdr:nvSpPr>
        <xdr:cNvPr id="91" name="円/楕円 90"/>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19349</xdr:rowOff>
    </xdr:from>
    <xdr:ext cx="762000" cy="259045"/>
    <xdr:sp macro="" textlink="">
      <xdr:nvSpPr>
        <xdr:cNvPr id="92" name="テキスト ボックス 91"/>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a:solidFill>
                <a:schemeClr val="dk1"/>
              </a:solidFill>
              <a:effectLst/>
              <a:latin typeface="+mn-lt"/>
              <a:ea typeface="+mn-ea"/>
              <a:cs typeface="+mn-cs"/>
            </a:rPr>
            <a:t>　</a:t>
          </a:r>
          <a:r>
            <a:rPr kumimoji="1" lang="ja-JP" altLang="ja-JP" sz="750">
              <a:solidFill>
                <a:schemeClr val="dk1"/>
              </a:solidFill>
              <a:effectLst/>
              <a:latin typeface="+mn-lt"/>
              <a:ea typeface="+mn-ea"/>
              <a:cs typeface="+mn-cs"/>
            </a:rPr>
            <a:t>本町は、清掃工場などの単独保有により人件費、維持管理費等が類似団体よりも多額であること、過去の大事業により公債費の負担が大きいこと、その他、町でありながら福祉事務所を設置しているため、その関連経費が平成</a:t>
          </a:r>
          <a:r>
            <a:rPr kumimoji="1" lang="en-US" altLang="ja-JP" sz="750">
              <a:solidFill>
                <a:schemeClr val="dk1"/>
              </a:solidFill>
              <a:effectLst/>
              <a:latin typeface="+mn-lt"/>
              <a:ea typeface="+mn-ea"/>
              <a:cs typeface="+mn-cs"/>
            </a:rPr>
            <a:t>28</a:t>
          </a:r>
          <a:r>
            <a:rPr kumimoji="1" lang="ja-JP" altLang="ja-JP" sz="750">
              <a:solidFill>
                <a:schemeClr val="dk1"/>
              </a:solidFill>
              <a:effectLst/>
              <a:latin typeface="+mn-lt"/>
              <a:ea typeface="+mn-ea"/>
              <a:cs typeface="+mn-cs"/>
            </a:rPr>
            <a:t>年度まで特別交付税で措置されることとなる結果、経常収支比率を押し上げている。平成</a:t>
          </a:r>
          <a:r>
            <a:rPr kumimoji="1" lang="en-US" altLang="ja-JP" sz="750">
              <a:solidFill>
                <a:schemeClr val="dk1"/>
              </a:solidFill>
              <a:effectLst/>
              <a:latin typeface="+mn-lt"/>
              <a:ea typeface="+mn-ea"/>
              <a:cs typeface="+mn-cs"/>
            </a:rPr>
            <a:t>29</a:t>
          </a:r>
          <a:r>
            <a:rPr kumimoji="1" lang="ja-JP" altLang="ja-JP" sz="750">
              <a:solidFill>
                <a:schemeClr val="dk1"/>
              </a:solidFill>
              <a:effectLst/>
              <a:latin typeface="+mn-lt"/>
              <a:ea typeface="+mn-ea"/>
              <a:cs typeface="+mn-cs"/>
            </a:rPr>
            <a:t>年度以降は普通交付税として措置されるため、一定改善が見込まれる。</a:t>
          </a:r>
          <a:endParaRPr kumimoji="1" lang="en-US" altLang="ja-JP" sz="750">
            <a:solidFill>
              <a:schemeClr val="dk1"/>
            </a:solidFill>
            <a:effectLst/>
            <a:latin typeface="+mn-lt"/>
            <a:ea typeface="+mn-ea"/>
            <a:cs typeface="+mn-cs"/>
          </a:endParaRPr>
        </a:p>
        <a:p>
          <a:r>
            <a:rPr kumimoji="1" lang="ja-JP" altLang="en-US" sz="750">
              <a:solidFill>
                <a:schemeClr val="dk1"/>
              </a:solidFill>
              <a:effectLst/>
              <a:latin typeface="+mn-lt"/>
              <a:ea typeface="+mn-ea"/>
              <a:cs typeface="+mn-cs"/>
            </a:rPr>
            <a:t>　平成</a:t>
          </a:r>
          <a:r>
            <a:rPr kumimoji="1" lang="en-US" altLang="ja-JP" sz="750">
              <a:solidFill>
                <a:schemeClr val="dk1"/>
              </a:solidFill>
              <a:effectLst/>
              <a:latin typeface="+mn-lt"/>
              <a:ea typeface="+mn-ea"/>
              <a:cs typeface="+mn-cs"/>
            </a:rPr>
            <a:t>28</a:t>
          </a:r>
          <a:r>
            <a:rPr kumimoji="1" lang="ja-JP" altLang="en-US" sz="750">
              <a:solidFill>
                <a:schemeClr val="dk1"/>
              </a:solidFill>
              <a:effectLst/>
              <a:latin typeface="+mn-lt"/>
              <a:ea typeface="+mn-ea"/>
              <a:cs typeface="+mn-cs"/>
            </a:rPr>
            <a:t>年度においては、経常一般財源収入では、町民税法人税割分や地方消費税交付金が減額となったことなどにより、前年度比</a:t>
          </a:r>
          <a:r>
            <a:rPr kumimoji="1" lang="en-US" altLang="ja-JP" sz="750">
              <a:solidFill>
                <a:schemeClr val="dk1"/>
              </a:solidFill>
              <a:effectLst/>
              <a:latin typeface="+mn-lt"/>
              <a:ea typeface="+mn-ea"/>
              <a:cs typeface="+mn-cs"/>
            </a:rPr>
            <a:t>2</a:t>
          </a:r>
          <a:r>
            <a:rPr kumimoji="1" lang="ja-JP" altLang="en-US" sz="750">
              <a:solidFill>
                <a:schemeClr val="dk1"/>
              </a:solidFill>
              <a:effectLst/>
              <a:latin typeface="+mn-lt"/>
              <a:ea typeface="+mn-ea"/>
              <a:cs typeface="+mn-cs"/>
            </a:rPr>
            <a:t>億</a:t>
          </a:r>
          <a:r>
            <a:rPr kumimoji="1" lang="en-US" altLang="ja-JP" sz="750">
              <a:solidFill>
                <a:schemeClr val="dk1"/>
              </a:solidFill>
              <a:effectLst/>
              <a:latin typeface="+mn-lt"/>
              <a:ea typeface="+mn-ea"/>
              <a:cs typeface="+mn-cs"/>
            </a:rPr>
            <a:t>5,756</a:t>
          </a:r>
          <a:r>
            <a:rPr kumimoji="1" lang="ja-JP" altLang="en-US" sz="750">
              <a:solidFill>
                <a:schemeClr val="dk1"/>
              </a:solidFill>
              <a:effectLst/>
              <a:latin typeface="+mn-lt"/>
              <a:ea typeface="+mn-ea"/>
              <a:cs typeface="+mn-cs"/>
            </a:rPr>
            <a:t>万</a:t>
          </a:r>
          <a:r>
            <a:rPr kumimoji="1" lang="en-US" altLang="ja-JP" sz="750">
              <a:solidFill>
                <a:schemeClr val="dk1"/>
              </a:solidFill>
              <a:effectLst/>
              <a:latin typeface="+mn-lt"/>
              <a:ea typeface="+mn-ea"/>
              <a:cs typeface="+mn-cs"/>
            </a:rPr>
            <a:t>1</a:t>
          </a:r>
          <a:r>
            <a:rPr kumimoji="1" lang="ja-JP" altLang="en-US" sz="750">
              <a:solidFill>
                <a:schemeClr val="dk1"/>
              </a:solidFill>
              <a:effectLst/>
              <a:latin typeface="+mn-lt"/>
              <a:ea typeface="+mn-ea"/>
              <a:cs typeface="+mn-cs"/>
            </a:rPr>
            <a:t>千円の減額となった。</a:t>
          </a:r>
          <a:endParaRPr kumimoji="1" lang="en-US" altLang="ja-JP" sz="750">
            <a:solidFill>
              <a:schemeClr val="dk1"/>
            </a:solidFill>
            <a:effectLst/>
            <a:latin typeface="+mn-lt"/>
            <a:ea typeface="+mn-ea"/>
            <a:cs typeface="+mn-cs"/>
          </a:endParaRPr>
        </a:p>
        <a:p>
          <a:r>
            <a:rPr lang="ja-JP" altLang="en-US" sz="750">
              <a:effectLst/>
            </a:rPr>
            <a:t>　一方、経常経費充当一般財源では、人件費で退職手当支給対象者が増加したこと、扶助費で子ども医療費助成の対象者拡大の影響が通年となったこと、小規模保育事業所の開設などにより増額となった一方、物件費が</a:t>
          </a:r>
          <a:r>
            <a:rPr lang="en-US" altLang="ja-JP" sz="750">
              <a:effectLst/>
            </a:rPr>
            <a:t>PPS</a:t>
          </a:r>
          <a:r>
            <a:rPr lang="ja-JP" altLang="en-US" sz="750">
              <a:effectLst/>
            </a:rPr>
            <a:t>の導入により電気使用料が減少したことなどにより減額したほか、公債費がふれあいセンターの建設にかかる町債の償還が進んだことなどから減額となり、減額が上回ったことから、前年度比</a:t>
          </a:r>
          <a:r>
            <a:rPr lang="en-US" altLang="ja-JP" sz="750">
              <a:effectLst/>
            </a:rPr>
            <a:t>5,309</a:t>
          </a:r>
          <a:r>
            <a:rPr lang="ja-JP" altLang="en-US" sz="750">
              <a:effectLst/>
            </a:rPr>
            <a:t>万</a:t>
          </a:r>
          <a:r>
            <a:rPr lang="en-US" altLang="ja-JP" sz="750">
              <a:effectLst/>
            </a:rPr>
            <a:t>8</a:t>
          </a:r>
          <a:r>
            <a:rPr lang="ja-JP" altLang="en-US" sz="750">
              <a:effectLst/>
            </a:rPr>
            <a:t>千円の減額となった。</a:t>
          </a:r>
          <a:endParaRPr lang="en-US" altLang="ja-JP" sz="750">
            <a:effectLst/>
          </a:endParaRPr>
        </a:p>
        <a:p>
          <a:r>
            <a:rPr lang="ja-JP" altLang="en-US" sz="750">
              <a:effectLst/>
            </a:rPr>
            <a:t>　以上の結果、経常収支比率は前年度と比べ</a:t>
          </a:r>
          <a:r>
            <a:rPr lang="en-US" altLang="ja-JP" sz="750">
              <a:effectLst/>
            </a:rPr>
            <a:t>3.0</a:t>
          </a:r>
          <a:r>
            <a:rPr lang="ja-JP" altLang="en-US" sz="750">
              <a:effectLst/>
            </a:rPr>
            <a:t>ポイント上昇した。</a:t>
          </a:r>
          <a:endParaRPr lang="en-US" altLang="ja-JP" sz="750">
            <a:effectLst/>
          </a:endParaRPr>
        </a:p>
        <a:p>
          <a:r>
            <a:rPr lang="ja-JP" altLang="en-US" sz="750">
              <a:effectLst/>
            </a:rPr>
            <a:t>　今後も引き続き個人給付の見直しや施設使用料の改定を進めるなど、財政基盤の健全化に取り組むとともに、企業誘致など経常一般財源の確保に努める。また、平成</a:t>
          </a:r>
          <a:r>
            <a:rPr lang="en-US" altLang="ja-JP" sz="750">
              <a:effectLst/>
            </a:rPr>
            <a:t>28</a:t>
          </a:r>
          <a:r>
            <a:rPr lang="ja-JP" altLang="en-US" sz="750">
              <a:effectLst/>
            </a:rPr>
            <a:t>年度からＰＰＳの導入に取り組んでおり、物件費の削減に一定の効果が見られる。今後も引き続き導入の拡大について取り組む。</a:t>
          </a:r>
        </a:p>
        <a:p>
          <a:endParaRPr lang="ja-JP" altLang="ja-JP" sz="8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5334</xdr:rowOff>
    </xdr:from>
    <xdr:to>
      <xdr:col>7</xdr:col>
      <xdr:colOff>152400</xdr:colOff>
      <xdr:row>66</xdr:row>
      <xdr:rowOff>150114</xdr:rowOff>
    </xdr:to>
    <xdr:cxnSp macro="">
      <xdr:nvCxnSpPr>
        <xdr:cNvPr id="129" name="直線コネクタ 128"/>
        <xdr:cNvCxnSpPr/>
      </xdr:nvCxnSpPr>
      <xdr:spPr>
        <a:xfrm>
          <a:off x="4114800" y="1132103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5334</xdr:rowOff>
    </xdr:from>
    <xdr:to>
      <xdr:col>6</xdr:col>
      <xdr:colOff>0</xdr:colOff>
      <xdr:row>67</xdr:row>
      <xdr:rowOff>12446</xdr:rowOff>
    </xdr:to>
    <xdr:cxnSp macro="">
      <xdr:nvCxnSpPr>
        <xdr:cNvPr id="132" name="直線コネクタ 131"/>
        <xdr:cNvCxnSpPr/>
      </xdr:nvCxnSpPr>
      <xdr:spPr>
        <a:xfrm flipV="1">
          <a:off x="3225800" y="1132103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77724</xdr:rowOff>
    </xdr:from>
    <xdr:to>
      <xdr:col>4</xdr:col>
      <xdr:colOff>482600</xdr:colOff>
      <xdr:row>67</xdr:row>
      <xdr:rowOff>12446</xdr:rowOff>
    </xdr:to>
    <xdr:cxnSp macro="">
      <xdr:nvCxnSpPr>
        <xdr:cNvPr id="135" name="直線コネクタ 134"/>
        <xdr:cNvCxnSpPr/>
      </xdr:nvCxnSpPr>
      <xdr:spPr>
        <a:xfrm>
          <a:off x="2336800" y="1139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77724</xdr:rowOff>
    </xdr:from>
    <xdr:to>
      <xdr:col>3</xdr:col>
      <xdr:colOff>279400</xdr:colOff>
      <xdr:row>66</xdr:row>
      <xdr:rowOff>97028</xdr:rowOff>
    </xdr:to>
    <xdr:cxnSp macro="">
      <xdr:nvCxnSpPr>
        <xdr:cNvPr id="138" name="直線コネクタ 137"/>
        <xdr:cNvCxnSpPr/>
      </xdr:nvCxnSpPr>
      <xdr:spPr>
        <a:xfrm flipV="1">
          <a:off x="1447800" y="1139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99314</xdr:rowOff>
    </xdr:from>
    <xdr:to>
      <xdr:col>7</xdr:col>
      <xdr:colOff>203200</xdr:colOff>
      <xdr:row>67</xdr:row>
      <xdr:rowOff>29464</xdr:rowOff>
    </xdr:to>
    <xdr:sp macro="" textlink="">
      <xdr:nvSpPr>
        <xdr:cNvPr id="148" name="円/楕円 147"/>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166641</xdr:rowOff>
    </xdr:from>
    <xdr:ext cx="762000" cy="259045"/>
    <xdr:sp macro="" textlink="">
      <xdr:nvSpPr>
        <xdr:cNvPr id="149" name="財政構造の弾力性該当値テキスト"/>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125984</xdr:rowOff>
    </xdr:from>
    <xdr:to>
      <xdr:col>6</xdr:col>
      <xdr:colOff>50800</xdr:colOff>
      <xdr:row>66</xdr:row>
      <xdr:rowOff>56134</xdr:rowOff>
    </xdr:to>
    <xdr:sp macro="" textlink="">
      <xdr:nvSpPr>
        <xdr:cNvPr id="150" name="円/楕円 149"/>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40911</xdr:rowOff>
    </xdr:from>
    <xdr:ext cx="736600" cy="259045"/>
    <xdr:sp macro="" textlink="">
      <xdr:nvSpPr>
        <xdr:cNvPr id="151" name="テキスト ボックス 150"/>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133096</xdr:rowOff>
    </xdr:from>
    <xdr:to>
      <xdr:col>4</xdr:col>
      <xdr:colOff>533400</xdr:colOff>
      <xdr:row>67</xdr:row>
      <xdr:rowOff>63246</xdr:rowOff>
    </xdr:to>
    <xdr:sp macro="" textlink="">
      <xdr:nvSpPr>
        <xdr:cNvPr id="152" name="円/楕円 151"/>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48023</xdr:rowOff>
    </xdr:from>
    <xdr:ext cx="762000" cy="259045"/>
    <xdr:sp macro="" textlink="">
      <xdr:nvSpPr>
        <xdr:cNvPr id="153" name="テキスト ボックス 152"/>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26924</xdr:rowOff>
    </xdr:from>
    <xdr:to>
      <xdr:col>3</xdr:col>
      <xdr:colOff>330200</xdr:colOff>
      <xdr:row>66</xdr:row>
      <xdr:rowOff>128524</xdr:rowOff>
    </xdr:to>
    <xdr:sp macro="" textlink="">
      <xdr:nvSpPr>
        <xdr:cNvPr id="154" name="円/楕円 153"/>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113301</xdr:rowOff>
    </xdr:from>
    <xdr:ext cx="762000" cy="259045"/>
    <xdr:sp macro="" textlink="">
      <xdr:nvSpPr>
        <xdr:cNvPr id="155" name="テキスト ボックス 154"/>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46228</xdr:rowOff>
    </xdr:from>
    <xdr:to>
      <xdr:col>2</xdr:col>
      <xdr:colOff>127000</xdr:colOff>
      <xdr:row>66</xdr:row>
      <xdr:rowOff>147828</xdr:rowOff>
    </xdr:to>
    <xdr:sp macro="" textlink="">
      <xdr:nvSpPr>
        <xdr:cNvPr id="156" name="円/楕円 155"/>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132605</xdr:rowOff>
    </xdr:from>
    <xdr:ext cx="762000" cy="259045"/>
    <xdr:sp macro="" textlink="">
      <xdr:nvSpPr>
        <xdr:cNvPr id="157" name="テキスト ボックス 156"/>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清掃工場、消防などを単独で保有しており、これらに係る人件費、物件費が直接決算額として計上されるため、一部事務組合を組織している類似団体に比して多額となる傾向にある。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特別職の退職手当の減少などにより人件費が減少したほか、物件費では、前年度に住民ホールの解体を行ったこと、ＰＰＳの導入により電気使用料が減少したため、人口１人当たりの額が減少している。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今後とも清掃工場等施設の管理運営費の縮減に努める。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116221</xdr:rowOff>
    </xdr:from>
    <xdr:to>
      <xdr:col>7</xdr:col>
      <xdr:colOff>152400</xdr:colOff>
      <xdr:row>81</xdr:row>
      <xdr:rowOff>139198</xdr:rowOff>
    </xdr:to>
    <xdr:cxnSp macro="">
      <xdr:nvCxnSpPr>
        <xdr:cNvPr id="190" name="直線コネクタ 189"/>
        <xdr:cNvCxnSpPr/>
      </xdr:nvCxnSpPr>
      <xdr:spPr>
        <a:xfrm flipV="1">
          <a:off x="4114800" y="14003671"/>
          <a:ext cx="838200" cy="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134077</xdr:rowOff>
    </xdr:from>
    <xdr:to>
      <xdr:col>6</xdr:col>
      <xdr:colOff>0</xdr:colOff>
      <xdr:row>81</xdr:row>
      <xdr:rowOff>139198</xdr:rowOff>
    </xdr:to>
    <xdr:cxnSp macro="">
      <xdr:nvCxnSpPr>
        <xdr:cNvPr id="193" name="直線コネクタ 192"/>
        <xdr:cNvCxnSpPr/>
      </xdr:nvCxnSpPr>
      <xdr:spPr>
        <a:xfrm>
          <a:off x="3225800" y="1402152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72179</xdr:rowOff>
    </xdr:from>
    <xdr:to>
      <xdr:col>4</xdr:col>
      <xdr:colOff>482600</xdr:colOff>
      <xdr:row>81</xdr:row>
      <xdr:rowOff>134077</xdr:rowOff>
    </xdr:to>
    <xdr:cxnSp macro="">
      <xdr:nvCxnSpPr>
        <xdr:cNvPr id="196" name="直線コネクタ 195"/>
        <xdr:cNvCxnSpPr/>
      </xdr:nvCxnSpPr>
      <xdr:spPr>
        <a:xfrm>
          <a:off x="2336800" y="13959629"/>
          <a:ext cx="889000" cy="6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62247</xdr:rowOff>
    </xdr:from>
    <xdr:to>
      <xdr:col>3</xdr:col>
      <xdr:colOff>279400</xdr:colOff>
      <xdr:row>81</xdr:row>
      <xdr:rowOff>72179</xdr:rowOff>
    </xdr:to>
    <xdr:cxnSp macro="">
      <xdr:nvCxnSpPr>
        <xdr:cNvPr id="199" name="直線コネクタ 198"/>
        <xdr:cNvCxnSpPr/>
      </xdr:nvCxnSpPr>
      <xdr:spPr>
        <a:xfrm>
          <a:off x="1447800" y="13949697"/>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65421</xdr:rowOff>
    </xdr:from>
    <xdr:to>
      <xdr:col>7</xdr:col>
      <xdr:colOff>203200</xdr:colOff>
      <xdr:row>81</xdr:row>
      <xdr:rowOff>167021</xdr:rowOff>
    </xdr:to>
    <xdr:sp macro="" textlink="">
      <xdr:nvSpPr>
        <xdr:cNvPr id="209" name="円/楕円 208"/>
        <xdr:cNvSpPr/>
      </xdr:nvSpPr>
      <xdr:spPr>
        <a:xfrm>
          <a:off x="4902200" y="13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37498</xdr:rowOff>
    </xdr:from>
    <xdr:ext cx="762000" cy="259045"/>
    <xdr:sp macro="" textlink="">
      <xdr:nvSpPr>
        <xdr:cNvPr id="210" name="人件費・物件費等の状況該当値テキスト"/>
        <xdr:cNvSpPr txBox="1"/>
      </xdr:nvSpPr>
      <xdr:spPr>
        <a:xfrm>
          <a:off x="5041900" y="1392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88398</xdr:rowOff>
    </xdr:from>
    <xdr:to>
      <xdr:col>6</xdr:col>
      <xdr:colOff>50800</xdr:colOff>
      <xdr:row>82</xdr:row>
      <xdr:rowOff>18548</xdr:rowOff>
    </xdr:to>
    <xdr:sp macro="" textlink="">
      <xdr:nvSpPr>
        <xdr:cNvPr id="211" name="円/楕円 210"/>
        <xdr:cNvSpPr/>
      </xdr:nvSpPr>
      <xdr:spPr>
        <a:xfrm>
          <a:off x="4064000" y="13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3325</xdr:rowOff>
    </xdr:from>
    <xdr:ext cx="736600" cy="259045"/>
    <xdr:sp macro="" textlink="">
      <xdr:nvSpPr>
        <xdr:cNvPr id="212" name="テキスト ボックス 211"/>
        <xdr:cNvSpPr txBox="1"/>
      </xdr:nvSpPr>
      <xdr:spPr>
        <a:xfrm>
          <a:off x="3733800" y="14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83277</xdr:rowOff>
    </xdr:from>
    <xdr:to>
      <xdr:col>4</xdr:col>
      <xdr:colOff>533400</xdr:colOff>
      <xdr:row>82</xdr:row>
      <xdr:rowOff>13427</xdr:rowOff>
    </xdr:to>
    <xdr:sp macro="" textlink="">
      <xdr:nvSpPr>
        <xdr:cNvPr id="213" name="円/楕円 212"/>
        <xdr:cNvSpPr/>
      </xdr:nvSpPr>
      <xdr:spPr>
        <a:xfrm>
          <a:off x="3175000" y="139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169654</xdr:rowOff>
    </xdr:from>
    <xdr:ext cx="762000" cy="259045"/>
    <xdr:sp macro="" textlink="">
      <xdr:nvSpPr>
        <xdr:cNvPr id="214" name="テキスト ボックス 213"/>
        <xdr:cNvSpPr txBox="1"/>
      </xdr:nvSpPr>
      <xdr:spPr>
        <a:xfrm>
          <a:off x="2844800" y="140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21379</xdr:rowOff>
    </xdr:from>
    <xdr:to>
      <xdr:col>3</xdr:col>
      <xdr:colOff>330200</xdr:colOff>
      <xdr:row>81</xdr:row>
      <xdr:rowOff>122979</xdr:rowOff>
    </xdr:to>
    <xdr:sp macro="" textlink="">
      <xdr:nvSpPr>
        <xdr:cNvPr id="215" name="円/楕円 214"/>
        <xdr:cNvSpPr/>
      </xdr:nvSpPr>
      <xdr:spPr>
        <a:xfrm>
          <a:off x="2286000" y="139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107756</xdr:rowOff>
    </xdr:from>
    <xdr:ext cx="762000" cy="259045"/>
    <xdr:sp macro="" textlink="">
      <xdr:nvSpPr>
        <xdr:cNvPr id="216" name="テキスト ボックス 215"/>
        <xdr:cNvSpPr txBox="1"/>
      </xdr:nvSpPr>
      <xdr:spPr>
        <a:xfrm>
          <a:off x="1955800" y="1399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11447</xdr:rowOff>
    </xdr:from>
    <xdr:to>
      <xdr:col>2</xdr:col>
      <xdr:colOff>127000</xdr:colOff>
      <xdr:row>81</xdr:row>
      <xdr:rowOff>113047</xdr:rowOff>
    </xdr:to>
    <xdr:sp macro="" textlink="">
      <xdr:nvSpPr>
        <xdr:cNvPr id="217" name="円/楕円 216"/>
        <xdr:cNvSpPr/>
      </xdr:nvSpPr>
      <xdr:spPr>
        <a:xfrm>
          <a:off x="1397000" y="138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97824</xdr:rowOff>
    </xdr:from>
    <xdr:ext cx="762000" cy="259045"/>
    <xdr:sp macro="" textlink="">
      <xdr:nvSpPr>
        <xdr:cNvPr id="218" name="テキスト ボックス 217"/>
        <xdr:cNvSpPr txBox="1"/>
      </xdr:nvSpPr>
      <xdr:spPr>
        <a:xfrm>
          <a:off x="1066800" y="139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endParaRPr lang="ja-JP" altLang="ja-JP" sz="1400">
            <a:effectLst/>
          </a:endParaRPr>
        </a:p>
        <a:p>
          <a:r>
            <a:rPr kumimoji="1" lang="ja-JP" altLang="ja-JP" sz="1100">
              <a:solidFill>
                <a:schemeClr val="dk1"/>
              </a:solidFill>
              <a:effectLst/>
              <a:latin typeface="+mn-lt"/>
              <a:ea typeface="+mn-ea"/>
              <a:cs typeface="+mn-cs"/>
            </a:rPr>
            <a:t>　今後も能力主義を念頭におきつつ、給与の適正化に努める。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112184</xdr:rowOff>
    </xdr:to>
    <xdr:cxnSp macro="">
      <xdr:nvCxnSpPr>
        <xdr:cNvPr id="252" name="直線コネクタ 251"/>
        <xdr:cNvCxnSpPr/>
      </xdr:nvCxnSpPr>
      <xdr:spPr>
        <a:xfrm>
          <a:off x="16179800" y="1454869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88054</xdr:rowOff>
    </xdr:to>
    <xdr:cxnSp macro="">
      <xdr:nvCxnSpPr>
        <xdr:cNvPr id="255" name="直線コネクタ 254"/>
        <xdr:cNvCxnSpPr/>
      </xdr:nvCxnSpPr>
      <xdr:spPr>
        <a:xfrm flipV="1">
          <a:off x="15290800" y="1454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88054</xdr:rowOff>
    </xdr:to>
    <xdr:cxnSp macro="">
      <xdr:nvCxnSpPr>
        <xdr:cNvPr id="258" name="直線コネクタ 257"/>
        <xdr:cNvCxnSpPr/>
      </xdr:nvCxnSpPr>
      <xdr:spPr>
        <a:xfrm>
          <a:off x="14401800" y="1462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160866</xdr:rowOff>
    </xdr:to>
    <xdr:cxnSp macro="">
      <xdr:nvCxnSpPr>
        <xdr:cNvPr id="261" name="直線コネクタ 260"/>
        <xdr:cNvCxnSpPr/>
      </xdr:nvCxnSpPr>
      <xdr:spPr>
        <a:xfrm flipV="1">
          <a:off x="13512800" y="146210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1" name="円/楕円 27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2"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3" name="円/楕円 272"/>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4" name="テキスト ボックス 273"/>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5" name="円/楕円 274"/>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6" name="テキスト ボックス 275"/>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77" name="円/楕円 276"/>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78" name="テキスト ボックス 277"/>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0" name="テキスト ボックス 279"/>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清掃工場、消防本部などを単独で保有しており、一部事務組合を組織している類似団体に比して人口千人当たりの職員数が増える傾向にある。</a:t>
          </a:r>
          <a:endParaRPr lang="ja-JP" altLang="ja-JP" sz="1400">
            <a:effectLst/>
          </a:endParaRPr>
        </a:p>
        <a:p>
          <a:r>
            <a:rPr kumimoji="1" lang="ja-JP" altLang="ja-JP" sz="1100">
              <a:solidFill>
                <a:schemeClr val="dk1"/>
              </a:solidFill>
              <a:effectLst/>
              <a:latin typeface="+mn-lt"/>
              <a:ea typeface="+mn-ea"/>
              <a:cs typeface="+mn-cs"/>
            </a:rPr>
            <a:t>　また、技能労務職は不補充としているものの、事務停滞の回避、防災・減災のための対策強化のため、職員数は若干増加している。</a:t>
          </a:r>
          <a:endParaRPr lang="ja-JP" altLang="ja-JP" sz="1400">
            <a:effectLst/>
          </a:endParaRPr>
        </a:p>
        <a:p>
          <a:r>
            <a:rPr kumimoji="1" lang="ja-JP" altLang="ja-JP" sz="1100">
              <a:solidFill>
                <a:schemeClr val="dk1"/>
              </a:solidFill>
              <a:effectLst/>
              <a:latin typeface="+mn-lt"/>
              <a:ea typeface="+mn-ea"/>
              <a:cs typeface="+mn-cs"/>
            </a:rPr>
            <a:t>　今後も計画的な採用を行うとともに、再任用職員、任期付職員、臨時的任用職員、非常勤嘱託員等の多種多様な人材確保策を講じつつ、適正な定員管理に努める。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122827</xdr:rowOff>
    </xdr:from>
    <xdr:to>
      <xdr:col>24</xdr:col>
      <xdr:colOff>558800</xdr:colOff>
      <xdr:row>61</xdr:row>
      <xdr:rowOff>122827</xdr:rowOff>
    </xdr:to>
    <xdr:cxnSp macro="">
      <xdr:nvCxnSpPr>
        <xdr:cNvPr id="317" name="直線コネクタ 316"/>
        <xdr:cNvCxnSpPr/>
      </xdr:nvCxnSpPr>
      <xdr:spPr>
        <a:xfrm>
          <a:off x="16179800" y="10581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110762</xdr:rowOff>
    </xdr:from>
    <xdr:to>
      <xdr:col>23</xdr:col>
      <xdr:colOff>406400</xdr:colOff>
      <xdr:row>61</xdr:row>
      <xdr:rowOff>122827</xdr:rowOff>
    </xdr:to>
    <xdr:cxnSp macro="">
      <xdr:nvCxnSpPr>
        <xdr:cNvPr id="320" name="直線コネクタ 319"/>
        <xdr:cNvCxnSpPr/>
      </xdr:nvCxnSpPr>
      <xdr:spPr>
        <a:xfrm>
          <a:off x="15290800" y="105692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86632</xdr:rowOff>
    </xdr:from>
    <xdr:to>
      <xdr:col>22</xdr:col>
      <xdr:colOff>203200</xdr:colOff>
      <xdr:row>61</xdr:row>
      <xdr:rowOff>110762</xdr:rowOff>
    </xdr:to>
    <xdr:cxnSp macro="">
      <xdr:nvCxnSpPr>
        <xdr:cNvPr id="323" name="直線コネクタ 322"/>
        <xdr:cNvCxnSpPr/>
      </xdr:nvCxnSpPr>
      <xdr:spPr>
        <a:xfrm>
          <a:off x="14401800" y="10545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86632</xdr:rowOff>
    </xdr:to>
    <xdr:cxnSp macro="">
      <xdr:nvCxnSpPr>
        <xdr:cNvPr id="326" name="直線コネクタ 325"/>
        <xdr:cNvCxnSpPr/>
      </xdr:nvCxnSpPr>
      <xdr:spPr>
        <a:xfrm>
          <a:off x="13512800" y="104985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72027</xdr:rowOff>
    </xdr:from>
    <xdr:to>
      <xdr:col>24</xdr:col>
      <xdr:colOff>609600</xdr:colOff>
      <xdr:row>62</xdr:row>
      <xdr:rowOff>2177</xdr:rowOff>
    </xdr:to>
    <xdr:sp macro="" textlink="">
      <xdr:nvSpPr>
        <xdr:cNvPr id="336" name="円/楕円 335"/>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44104</xdr:rowOff>
    </xdr:from>
    <xdr:ext cx="762000" cy="259045"/>
    <xdr:sp macro="" textlink="">
      <xdr:nvSpPr>
        <xdr:cNvPr id="337" name="定員管理の状況該当値テキスト"/>
        <xdr:cNvSpPr txBox="1"/>
      </xdr:nvSpPr>
      <xdr:spPr>
        <a:xfrm>
          <a:off x="17106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72027</xdr:rowOff>
    </xdr:from>
    <xdr:to>
      <xdr:col>23</xdr:col>
      <xdr:colOff>457200</xdr:colOff>
      <xdr:row>62</xdr:row>
      <xdr:rowOff>2177</xdr:rowOff>
    </xdr:to>
    <xdr:sp macro="" textlink="">
      <xdr:nvSpPr>
        <xdr:cNvPr id="338" name="円/楕円 337"/>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158404</xdr:rowOff>
    </xdr:from>
    <xdr:ext cx="736600" cy="259045"/>
    <xdr:sp macro="" textlink="">
      <xdr:nvSpPr>
        <xdr:cNvPr id="339" name="テキスト ボックス 338"/>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59962</xdr:rowOff>
    </xdr:from>
    <xdr:to>
      <xdr:col>22</xdr:col>
      <xdr:colOff>254000</xdr:colOff>
      <xdr:row>61</xdr:row>
      <xdr:rowOff>161562</xdr:rowOff>
    </xdr:to>
    <xdr:sp macro="" textlink="">
      <xdr:nvSpPr>
        <xdr:cNvPr id="340" name="円/楕円 339"/>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146339</xdr:rowOff>
    </xdr:from>
    <xdr:ext cx="762000" cy="259045"/>
    <xdr:sp macro="" textlink="">
      <xdr:nvSpPr>
        <xdr:cNvPr id="341" name="テキスト ボックス 340"/>
        <xdr:cNvSpPr txBox="1"/>
      </xdr:nvSpPr>
      <xdr:spPr>
        <a:xfrm>
          <a:off x="14909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35832</xdr:rowOff>
    </xdr:from>
    <xdr:to>
      <xdr:col>21</xdr:col>
      <xdr:colOff>50800</xdr:colOff>
      <xdr:row>61</xdr:row>
      <xdr:rowOff>137432</xdr:rowOff>
    </xdr:to>
    <xdr:sp macro="" textlink="">
      <xdr:nvSpPr>
        <xdr:cNvPr id="342" name="円/楕円 341"/>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122209</xdr:rowOff>
    </xdr:from>
    <xdr:ext cx="762000" cy="259045"/>
    <xdr:sp macro="" textlink="">
      <xdr:nvSpPr>
        <xdr:cNvPr id="343" name="テキスト ボックス 342"/>
        <xdr:cNvSpPr txBox="1"/>
      </xdr:nvSpPr>
      <xdr:spPr>
        <a:xfrm>
          <a:off x="14020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4" name="円/楕円 343"/>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75673</xdr:rowOff>
    </xdr:from>
    <xdr:ext cx="762000" cy="259045"/>
    <xdr:sp macro="" textlink="">
      <xdr:nvSpPr>
        <xdr:cNvPr id="345" name="テキスト ボックス 344"/>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ふれあいセンター建設に係る町債の償還や</a:t>
          </a:r>
          <a:r>
            <a:rPr kumimoji="1" lang="ja-JP" altLang="ja-JP" sz="1100">
              <a:solidFill>
                <a:schemeClr val="dk1"/>
              </a:solidFill>
              <a:effectLst/>
              <a:latin typeface="+mn-lt"/>
              <a:ea typeface="+mn-ea"/>
              <a:cs typeface="+mn-cs"/>
            </a:rPr>
            <a:t>公共下水道事業特別会計の</a:t>
          </a:r>
          <a:r>
            <a:rPr kumimoji="1" lang="ja-JP" altLang="en-US" sz="1100">
              <a:solidFill>
                <a:schemeClr val="dk1"/>
              </a:solidFill>
              <a:effectLst/>
              <a:latin typeface="+mn-lt"/>
              <a:ea typeface="+mn-ea"/>
              <a:cs typeface="+mn-cs"/>
            </a:rPr>
            <a:t>企業債の</a:t>
          </a:r>
          <a:r>
            <a:rPr kumimoji="1" lang="ja-JP" altLang="ja-JP" sz="1100">
              <a:solidFill>
                <a:schemeClr val="dk1"/>
              </a:solidFill>
              <a:effectLst/>
              <a:latin typeface="+mn-lt"/>
              <a:ea typeface="+mn-ea"/>
              <a:cs typeface="+mn-cs"/>
            </a:rPr>
            <a:t>償還が進んでおり、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年度と比較して実質公債費比率の算定の対象となる元利償還金の額が減額となったこと等から、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今後は学校耐震化事業などの町債にかかる公債費の増加が見込まれるが、利率の状況を勘案し、基金の取り崩しと起債の抑制のバランスを見極めつつ、公債費負担の軽減に努める。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115062</xdr:rowOff>
    </xdr:from>
    <xdr:to>
      <xdr:col>24</xdr:col>
      <xdr:colOff>558800</xdr:colOff>
      <xdr:row>40</xdr:row>
      <xdr:rowOff>69088</xdr:rowOff>
    </xdr:to>
    <xdr:cxnSp macro="">
      <xdr:nvCxnSpPr>
        <xdr:cNvPr id="377" name="直線コネクタ 376"/>
        <xdr:cNvCxnSpPr/>
      </xdr:nvCxnSpPr>
      <xdr:spPr>
        <a:xfrm flipV="1">
          <a:off x="16179800" y="680161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165608</xdr:rowOff>
    </xdr:to>
    <xdr:cxnSp macro="">
      <xdr:nvCxnSpPr>
        <xdr:cNvPr id="380" name="直線コネクタ 379"/>
        <xdr:cNvCxnSpPr/>
      </xdr:nvCxnSpPr>
      <xdr:spPr>
        <a:xfrm flipV="1">
          <a:off x="15290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129286</xdr:rowOff>
    </xdr:to>
    <xdr:cxnSp macro="">
      <xdr:nvCxnSpPr>
        <xdr:cNvPr id="383" name="直線コネクタ 382"/>
        <xdr:cNvCxnSpPr/>
      </xdr:nvCxnSpPr>
      <xdr:spPr>
        <a:xfrm flipV="1">
          <a:off x="14401800" y="702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73660</xdr:rowOff>
    </xdr:to>
    <xdr:cxnSp macro="">
      <xdr:nvCxnSpPr>
        <xdr:cNvPr id="386" name="直線コネクタ 385"/>
        <xdr:cNvCxnSpPr/>
      </xdr:nvCxnSpPr>
      <xdr:spPr>
        <a:xfrm flipV="1">
          <a:off x="13512800" y="71587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396" name="円/楕円 395"/>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80789</xdr:rowOff>
    </xdr:from>
    <xdr:ext cx="762000" cy="259045"/>
    <xdr:sp macro="" textlink="">
      <xdr:nvSpPr>
        <xdr:cNvPr id="397"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398" name="円/楕円 397"/>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104665</xdr:rowOff>
    </xdr:from>
    <xdr:ext cx="736600" cy="259045"/>
    <xdr:sp macro="" textlink="">
      <xdr:nvSpPr>
        <xdr:cNvPr id="399" name="テキスト ボックス 398"/>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0" name="円/楕円 399"/>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401" name="テキスト ボックス 400"/>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2" name="円/楕円 401"/>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3" name="テキスト ボックス 402"/>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4" name="円/楕円 403"/>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5" name="テキスト ボックス 40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に比して低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年度は、公営企業債現在高が減少、</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が増加し、将来負担額がほぼ同額となり、将来負担額から控除される充当可能基金、基準財政需要額算入見込額が増加したことから</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一方、分母では、標準財政規模が増加し、分母の増加が上回ったことから前年度に比べ</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ポイント上昇したが、前年度に引き続き将来負担比率の該当はなしとなった。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30,667
30,490
16.81
10,702,678
10,615,944
55,401
6,525,589
10,965,114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清掃工場、消防などを単独で保有しているため、それら施設に係る人件費が直接決算額として計上されることから、一部事務組合を組織している類似団体と比べて比率が高くなる傾向にある。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年度は、職員数の減により職員給が減少した一方、退職手当支給対象者数の増などにより、経常経費が増加したことから、人件費に係る経常収支比率が上昇した。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今後も引き続き適正な定員管理に努める。</a:t>
          </a:r>
          <a:endParaRPr lang="ja-JP" altLang="ja-JP" sz="1400">
            <a:effectLst/>
          </a:endParaRPr>
        </a:p>
        <a:p>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156718</xdr:rowOff>
    </xdr:to>
    <xdr:cxnSp macro="">
      <xdr:nvCxnSpPr>
        <xdr:cNvPr id="64" name="直線コネクタ 63"/>
        <xdr:cNvCxnSpPr/>
      </xdr:nvCxnSpPr>
      <xdr:spPr>
        <a:xfrm>
          <a:off x="3987800" y="64317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38</xdr:row>
      <xdr:rowOff>30988</xdr:rowOff>
    </xdr:to>
    <xdr:cxnSp macro="">
      <xdr:nvCxnSpPr>
        <xdr:cNvPr id="67" name="直線コネクタ 66"/>
        <xdr:cNvCxnSpPr/>
      </xdr:nvCxnSpPr>
      <xdr:spPr>
        <a:xfrm flipV="1">
          <a:off x="3098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30988</xdr:rowOff>
    </xdr:to>
    <xdr:cxnSp macro="">
      <xdr:nvCxnSpPr>
        <xdr:cNvPr id="70" name="直線コネクタ 69"/>
        <xdr:cNvCxnSpPr/>
      </xdr:nvCxnSpPr>
      <xdr:spPr>
        <a:xfrm>
          <a:off x="2209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62992</xdr:rowOff>
    </xdr:to>
    <xdr:cxnSp macro="">
      <xdr:nvCxnSpPr>
        <xdr:cNvPr id="73" name="直線コネクタ 72"/>
        <xdr:cNvCxnSpPr/>
      </xdr:nvCxnSpPr>
      <xdr:spPr>
        <a:xfrm flipV="1">
          <a:off x="1320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105918</xdr:rowOff>
    </xdr:from>
    <xdr:to>
      <xdr:col>7</xdr:col>
      <xdr:colOff>66675</xdr:colOff>
      <xdr:row>38</xdr:row>
      <xdr:rowOff>36068</xdr:rowOff>
    </xdr:to>
    <xdr:sp macro="" textlink="">
      <xdr:nvSpPr>
        <xdr:cNvPr id="83" name="円/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清掃工場、し尿処理場、消防などの各施設を単独で保有していることから、その施設の維持管理に係る経費が直接決算額に反映されるため、一部事務組合を組織している類似団体と比べて高い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年度は、ＰＰＳの導入により電気使用料が減少したことなどにより物件費は減少したものの、算定の分母である経常一般財源収入が減少したことから、物件費に係る経常収支比率は上昇した。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今後も、ＰＰＳの導入の拡大など、物件費の抑制に努める。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58420</xdr:rowOff>
    </xdr:to>
    <xdr:cxnSp macro="">
      <xdr:nvCxnSpPr>
        <xdr:cNvPr id="125" name="直線コネクタ 124"/>
        <xdr:cNvCxnSpPr/>
      </xdr:nvCxnSpPr>
      <xdr:spPr>
        <a:xfrm>
          <a:off x="15671800" y="3091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43180</xdr:rowOff>
    </xdr:to>
    <xdr:cxnSp macro="">
      <xdr:nvCxnSpPr>
        <xdr:cNvPr id="128" name="直線コネクタ 127"/>
        <xdr:cNvCxnSpPr/>
      </xdr:nvCxnSpPr>
      <xdr:spPr>
        <a:xfrm flipV="1">
          <a:off x="14782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18</xdr:row>
      <xdr:rowOff>43180</xdr:rowOff>
    </xdr:to>
    <xdr:cxnSp macro="">
      <xdr:nvCxnSpPr>
        <xdr:cNvPr id="131" name="直線コネクタ 130"/>
        <xdr:cNvCxnSpPr/>
      </xdr:nvCxnSpPr>
      <xdr:spPr>
        <a:xfrm>
          <a:off x="13893800" y="303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115570</xdr:rowOff>
    </xdr:to>
    <xdr:cxnSp macro="">
      <xdr:nvCxnSpPr>
        <xdr:cNvPr id="134" name="直線コネクタ 133"/>
        <xdr:cNvCxnSpPr/>
      </xdr:nvCxnSpPr>
      <xdr:spPr>
        <a:xfrm>
          <a:off x="13004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6" name="円/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7" name="テキスト ボックス 146"/>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163830</xdr:rowOff>
    </xdr:from>
    <xdr:to>
      <xdr:col>21</xdr:col>
      <xdr:colOff>412750</xdr:colOff>
      <xdr:row>18</xdr:row>
      <xdr:rowOff>93980</xdr:rowOff>
    </xdr:to>
    <xdr:sp macro="" textlink="">
      <xdr:nvSpPr>
        <xdr:cNvPr id="148" name="円/楕円 147"/>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78757</xdr:rowOff>
    </xdr:from>
    <xdr:ext cx="762000" cy="259045"/>
    <xdr:sp macro="" textlink="">
      <xdr:nvSpPr>
        <xdr:cNvPr id="149" name="テキスト ボックス 148"/>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0" name="円/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52" name="円/楕円 151"/>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53" name="テキスト ボックス 152"/>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本町は福祉事務所を有しており、市並みの福祉施策を実施していること、町単独扶助費が多いことから、類似団体と比べて比率が高くなっている。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年度は、子ども医療費助成の対象者拡大の影響が通年となったことから、</a:t>
          </a:r>
          <a:r>
            <a:rPr kumimoji="1" lang="ja-JP" altLang="ja-JP" sz="1100">
              <a:solidFill>
                <a:schemeClr val="dk1"/>
              </a:solidFill>
              <a:effectLst/>
              <a:latin typeface="+mn-lt"/>
              <a:ea typeface="+mn-ea"/>
              <a:cs typeface="+mn-cs"/>
            </a:rPr>
            <a:t>扶助費が増加した。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今後も引き続き住民ニーズを的確に捉え、見直しを行っていく。</a:t>
          </a:r>
          <a:endParaRPr lang="ja-JP" altLang="ja-JP" sz="1400">
            <a:effectLst/>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0</xdr:rowOff>
    </xdr:from>
    <xdr:to>
      <xdr:col>7</xdr:col>
      <xdr:colOff>15875</xdr:colOff>
      <xdr:row>60</xdr:row>
      <xdr:rowOff>101600</xdr:rowOff>
    </xdr:to>
    <xdr:cxnSp macro="">
      <xdr:nvCxnSpPr>
        <xdr:cNvPr id="186" name="直線コネクタ 185"/>
        <xdr:cNvCxnSpPr/>
      </xdr:nvCxnSpPr>
      <xdr:spPr>
        <a:xfrm>
          <a:off x="3987800" y="1028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60</xdr:row>
      <xdr:rowOff>0</xdr:rowOff>
    </xdr:to>
    <xdr:cxnSp macro="">
      <xdr:nvCxnSpPr>
        <xdr:cNvPr id="189" name="直線コネクタ 188"/>
        <xdr:cNvCxnSpPr/>
      </xdr:nvCxnSpPr>
      <xdr:spPr>
        <a:xfrm>
          <a:off x="3098800" y="1022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107950</xdr:rowOff>
    </xdr:to>
    <xdr:cxnSp macro="">
      <xdr:nvCxnSpPr>
        <xdr:cNvPr id="192" name="直線コネクタ 191"/>
        <xdr:cNvCxnSpPr/>
      </xdr:nvCxnSpPr>
      <xdr:spPr>
        <a:xfrm>
          <a:off x="2209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69850</xdr:rowOff>
    </xdr:to>
    <xdr:cxnSp macro="">
      <xdr:nvCxnSpPr>
        <xdr:cNvPr id="195" name="直線コネクタ 194"/>
        <xdr:cNvCxnSpPr/>
      </xdr:nvCxnSpPr>
      <xdr:spPr>
        <a:xfrm>
          <a:off x="1320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50800</xdr:rowOff>
    </xdr:from>
    <xdr:to>
      <xdr:col>7</xdr:col>
      <xdr:colOff>66675</xdr:colOff>
      <xdr:row>60</xdr:row>
      <xdr:rowOff>152400</xdr:rowOff>
    </xdr:to>
    <xdr:sp macro="" textlink="">
      <xdr:nvSpPr>
        <xdr:cNvPr id="205" name="円/楕円 204"/>
        <xdr:cNvSpPr/>
      </xdr:nvSpPr>
      <xdr:spPr>
        <a:xfrm>
          <a:off x="47752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22877</xdr:rowOff>
    </xdr:from>
    <xdr:ext cx="762000" cy="259045"/>
    <xdr:sp macro="" textlink="">
      <xdr:nvSpPr>
        <xdr:cNvPr id="206"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120650</xdr:rowOff>
    </xdr:from>
    <xdr:to>
      <xdr:col>5</xdr:col>
      <xdr:colOff>600075</xdr:colOff>
      <xdr:row>60</xdr:row>
      <xdr:rowOff>50800</xdr:rowOff>
    </xdr:to>
    <xdr:sp macro="" textlink="">
      <xdr:nvSpPr>
        <xdr:cNvPr id="207" name="円/楕円 206"/>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35577</xdr:rowOff>
    </xdr:from>
    <xdr:ext cx="736600" cy="259045"/>
    <xdr:sp macro="" textlink="">
      <xdr:nvSpPr>
        <xdr:cNvPr id="208" name="テキスト ボックス 207"/>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09" name="円/楕円 208"/>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0" name="テキスト ボックス 209"/>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1" name="円/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3" name="円/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、維持補修費や大阪府後期高齢者広域連合への繰出金が減少したものの、</a:t>
          </a:r>
          <a:r>
            <a:rPr kumimoji="1" lang="ja-JP" altLang="ja-JP" sz="1100">
              <a:solidFill>
                <a:schemeClr val="dk1"/>
              </a:solidFill>
              <a:effectLst/>
              <a:latin typeface="+mn-lt"/>
              <a:ea typeface="+mn-ea"/>
              <a:cs typeface="+mn-cs"/>
            </a:rPr>
            <a:t>算定の分母である経常一般財源収入が減少したことから、</a:t>
          </a:r>
          <a:r>
            <a:rPr kumimoji="1" lang="ja-JP" altLang="en-US" sz="1100">
              <a:solidFill>
                <a:schemeClr val="dk1"/>
              </a:solidFill>
              <a:effectLst/>
              <a:latin typeface="+mn-lt"/>
              <a:ea typeface="+mn-ea"/>
              <a:cs typeface="+mn-cs"/>
            </a:rPr>
            <a:t>その他の経費に係る</a:t>
          </a:r>
          <a:r>
            <a:rPr kumimoji="1" lang="ja-JP" altLang="ja-JP" sz="1100">
              <a:solidFill>
                <a:schemeClr val="dk1"/>
              </a:solidFill>
              <a:effectLst/>
              <a:latin typeface="+mn-lt"/>
              <a:ea typeface="+mn-ea"/>
              <a:cs typeface="+mn-cs"/>
            </a:rPr>
            <a:t>経常収支比率は上昇した。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繰出金については、</a:t>
          </a:r>
          <a:r>
            <a:rPr kumimoji="1" lang="ja-JP" altLang="ja-JP" sz="1100">
              <a:solidFill>
                <a:schemeClr val="dk1"/>
              </a:solidFill>
              <a:effectLst/>
              <a:latin typeface="+mn-lt"/>
              <a:ea typeface="+mn-ea"/>
              <a:cs typeface="+mn-cs"/>
            </a:rPr>
            <a:t>従来から公共下水道事業特別会計への公債費繰出しが多額にのぼっている。</a:t>
          </a:r>
          <a:endParaRPr lang="ja-JP" altLang="ja-JP" sz="1400">
            <a:effectLst/>
          </a:endParaRPr>
        </a:p>
        <a:p>
          <a:r>
            <a:rPr kumimoji="1" lang="ja-JP" altLang="ja-JP" sz="1100">
              <a:solidFill>
                <a:schemeClr val="dk1"/>
              </a:solidFill>
              <a:effectLst/>
              <a:latin typeface="+mn-lt"/>
              <a:ea typeface="+mn-ea"/>
              <a:cs typeface="+mn-cs"/>
            </a:rPr>
            <a:t>　今後も公共下水道事業の経営健全化を進めるとともに、基準外繰出しの見直しに努める。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58420</xdr:rowOff>
    </xdr:to>
    <xdr:cxnSp macro="">
      <xdr:nvCxnSpPr>
        <xdr:cNvPr id="247" name="直線コネクタ 246"/>
        <xdr:cNvCxnSpPr/>
      </xdr:nvCxnSpPr>
      <xdr:spPr>
        <a:xfrm>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20320</xdr:rowOff>
    </xdr:to>
    <xdr:cxnSp macro="">
      <xdr:nvCxnSpPr>
        <xdr:cNvPr id="250" name="直線コネクタ 249"/>
        <xdr:cNvCxnSpPr/>
      </xdr:nvCxnSpPr>
      <xdr:spPr>
        <a:xfrm>
          <a:off x="14782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12700</xdr:rowOff>
    </xdr:to>
    <xdr:cxnSp macro="">
      <xdr:nvCxnSpPr>
        <xdr:cNvPr id="253" name="直線コネクタ 252"/>
        <xdr:cNvCxnSpPr/>
      </xdr:nvCxnSpPr>
      <xdr:spPr>
        <a:xfrm>
          <a:off x="13893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123190</xdr:rowOff>
    </xdr:to>
    <xdr:cxnSp macro="">
      <xdr:nvCxnSpPr>
        <xdr:cNvPr id="256" name="直線コネクタ 255"/>
        <xdr:cNvCxnSpPr/>
      </xdr:nvCxnSpPr>
      <xdr:spPr>
        <a:xfrm>
          <a:off x="13004800" y="982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6" name="円/楕円 265"/>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7"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8" name="円/楕円 267"/>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69" name="テキスト ボックス 268"/>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0" name="円/楕円 269"/>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1" name="テキスト ボックス 270"/>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2" name="円/楕円 271"/>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3" name="テキスト ボックス 272"/>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4" name="円/楕円 273"/>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5" name="テキスト ボックス 274"/>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清掃工場、消防などの各施設を単独で保有していることから、一部事務組合を組織している類似団体と比べて、一部事務組合に対する負担金が極めて少なくなっている。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年度は、玉子排水機場修繕事業に係る補助が発生したため、補助費等が増加した。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81280</xdr:rowOff>
    </xdr:to>
    <xdr:cxnSp macro="">
      <xdr:nvCxnSpPr>
        <xdr:cNvPr id="305" name="直線コネクタ 304"/>
        <xdr:cNvCxnSpPr/>
      </xdr:nvCxnSpPr>
      <xdr:spPr>
        <a:xfrm>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72136</xdr:rowOff>
    </xdr:to>
    <xdr:cxnSp macro="">
      <xdr:nvCxnSpPr>
        <xdr:cNvPr id="308" name="直線コネクタ 307"/>
        <xdr:cNvCxnSpPr/>
      </xdr:nvCxnSpPr>
      <xdr:spPr>
        <a:xfrm flipV="1">
          <a:off x="14782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67564</xdr:rowOff>
    </xdr:from>
    <xdr:to>
      <xdr:col>21</xdr:col>
      <xdr:colOff>361950</xdr:colOff>
      <xdr:row>34</xdr:row>
      <xdr:rowOff>72136</xdr:rowOff>
    </xdr:to>
    <xdr:cxnSp macro="">
      <xdr:nvCxnSpPr>
        <xdr:cNvPr id="311" name="直線コネクタ 310"/>
        <xdr:cNvCxnSpPr/>
      </xdr:nvCxnSpPr>
      <xdr:spPr>
        <a:xfrm>
          <a:off x="13893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72136</xdr:rowOff>
    </xdr:to>
    <xdr:cxnSp macro="">
      <xdr:nvCxnSpPr>
        <xdr:cNvPr id="314" name="直線コネクタ 313"/>
        <xdr:cNvCxnSpPr/>
      </xdr:nvCxnSpPr>
      <xdr:spPr>
        <a:xfrm flipV="1">
          <a:off x="13004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4" name="円/楕円 323"/>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110507</xdr:rowOff>
    </xdr:from>
    <xdr:ext cx="762000" cy="259045"/>
    <xdr:sp macro="" textlink="">
      <xdr:nvSpPr>
        <xdr:cNvPr id="325"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6" name="円/楕円 325"/>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7" name="テキスト ボックス 326"/>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8" name="円/楕円 327"/>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9" name="テキスト ボックス 328"/>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xdr:rowOff>
    </xdr:from>
    <xdr:to>
      <xdr:col>20</xdr:col>
      <xdr:colOff>209550</xdr:colOff>
      <xdr:row>34</xdr:row>
      <xdr:rowOff>118364</xdr:rowOff>
    </xdr:to>
    <xdr:sp macro="" textlink="">
      <xdr:nvSpPr>
        <xdr:cNvPr id="330" name="円/楕円 329"/>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128541</xdr:rowOff>
    </xdr:from>
    <xdr:ext cx="762000" cy="259045"/>
    <xdr:sp macro="" textlink="">
      <xdr:nvSpPr>
        <xdr:cNvPr id="331" name="テキスト ボックス 330"/>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2" name="円/楕円 331"/>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3" name="テキスト ボックス 332"/>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にふれあいセンター建設や水無瀬川緑地公園の整備など、公共施設の整備を積極的に進めてきたことにより、これらに伴う町債の償還金が多額に上り、類似団体と比べて公債費は高い水準で推移している。ここ数年はふれあいセンター建設にかかる町債の償還が進んでおり、公債費は減少傾向にあるが、臨時財政対策債の元金償還が増加していることや、学校耐震化事業などの町債にかかる公債費の増加が見込まれるため、今後も利率の状況を勘案し、基金の取り崩しと起債の抑制のバランスを見極めつつ公債費負担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78</xdr:row>
      <xdr:rowOff>12700</xdr:rowOff>
    </xdr:to>
    <xdr:cxnSp macro="">
      <xdr:nvCxnSpPr>
        <xdr:cNvPr id="366" name="直線コネクタ 365"/>
        <xdr:cNvCxnSpPr/>
      </xdr:nvCxnSpPr>
      <xdr:spPr>
        <a:xfrm flipV="1">
          <a:off x="3987800" y="1330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88900</xdr:rowOff>
    </xdr:to>
    <xdr:cxnSp macro="">
      <xdr:nvCxnSpPr>
        <xdr:cNvPr id="369" name="直線コネクタ 368"/>
        <xdr:cNvCxnSpPr/>
      </xdr:nvCxnSpPr>
      <xdr:spPr>
        <a:xfrm flipV="1">
          <a:off x="3098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149861</xdr:rowOff>
    </xdr:to>
    <xdr:cxnSp macro="">
      <xdr:nvCxnSpPr>
        <xdr:cNvPr id="372" name="直線コネクタ 371"/>
        <xdr:cNvCxnSpPr/>
      </xdr:nvCxnSpPr>
      <xdr:spPr>
        <a:xfrm flipV="1">
          <a:off x="2209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69850</xdr:rowOff>
    </xdr:to>
    <xdr:cxnSp macro="">
      <xdr:nvCxnSpPr>
        <xdr:cNvPr id="375" name="直線コネクタ 374"/>
        <xdr:cNvCxnSpPr/>
      </xdr:nvCxnSpPr>
      <xdr:spPr>
        <a:xfrm flipV="1">
          <a:off x="1320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85" name="円/楕円 384"/>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86"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7" name="円/楕円 386"/>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8" name="テキスト ボックス 387"/>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89" name="円/楕円 388"/>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0" name="テキスト ボックス 389"/>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1" name="円/楕円 390"/>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2" name="テキスト ボックス 391"/>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3" name="円/楕円 392"/>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4" name="テキスト ボックス 393"/>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本町は、清掃工場、消防などを単独で保有しており、これらの人件費、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維持補修費が類似団体と比べて多額に上っている。また、福祉事務所を設置しているため、生活保護費等の財政需要が臨時一般財源である特別交付税で措置される点も、類似団体と比べて経常収支比率が高くなる要因となっている。</a:t>
          </a:r>
          <a:r>
            <a:rPr kumimoji="1" lang="ja-JP" altLang="en-US"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年度からは、経常一般財源である普通交付税で措置されるため、一定改善が見込まれる。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年度は、人件費、扶助費、補助費等が増加した。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79</xdr:row>
      <xdr:rowOff>110998</xdr:rowOff>
    </xdr:to>
    <xdr:cxnSp macro="">
      <xdr:nvCxnSpPr>
        <xdr:cNvPr id="425" name="直線コネクタ 424"/>
        <xdr:cNvCxnSpPr/>
      </xdr:nvCxnSpPr>
      <xdr:spPr>
        <a:xfrm>
          <a:off x="15671800" y="134726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79</xdr:row>
      <xdr:rowOff>51563</xdr:rowOff>
    </xdr:to>
    <xdr:cxnSp macro="">
      <xdr:nvCxnSpPr>
        <xdr:cNvPr id="428" name="直線コネクタ 427"/>
        <xdr:cNvCxnSpPr/>
      </xdr:nvCxnSpPr>
      <xdr:spPr>
        <a:xfrm flipV="1">
          <a:off x="14782800" y="134726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79</xdr:row>
      <xdr:rowOff>51563</xdr:rowOff>
    </xdr:to>
    <xdr:cxnSp macro="">
      <xdr:nvCxnSpPr>
        <xdr:cNvPr id="431" name="直線コネクタ 430"/>
        <xdr:cNvCxnSpPr/>
      </xdr:nvCxnSpPr>
      <xdr:spPr>
        <a:xfrm>
          <a:off x="13893800" y="134589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85852</xdr:rowOff>
    </xdr:to>
    <xdr:cxnSp macro="">
      <xdr:nvCxnSpPr>
        <xdr:cNvPr id="434" name="直線コネクタ 433"/>
        <xdr:cNvCxnSpPr/>
      </xdr:nvCxnSpPr>
      <xdr:spPr>
        <a:xfrm>
          <a:off x="13004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4" name="円/楕円 443"/>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5"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48768</xdr:rowOff>
    </xdr:from>
    <xdr:to>
      <xdr:col>22</xdr:col>
      <xdr:colOff>615950</xdr:colOff>
      <xdr:row>78</xdr:row>
      <xdr:rowOff>150368</xdr:rowOff>
    </xdr:to>
    <xdr:sp macro="" textlink="">
      <xdr:nvSpPr>
        <xdr:cNvPr id="446" name="円/楕円 445"/>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135145</xdr:rowOff>
    </xdr:from>
    <xdr:ext cx="736600" cy="259045"/>
    <xdr:sp macro="" textlink="">
      <xdr:nvSpPr>
        <xdr:cNvPr id="447" name="テキスト ボックス 446"/>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763</xdr:rowOff>
    </xdr:from>
    <xdr:to>
      <xdr:col>21</xdr:col>
      <xdr:colOff>412750</xdr:colOff>
      <xdr:row>79</xdr:row>
      <xdr:rowOff>102363</xdr:rowOff>
    </xdr:to>
    <xdr:sp macro="" textlink="">
      <xdr:nvSpPr>
        <xdr:cNvPr id="448" name="円/楕円 447"/>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87140</xdr:rowOff>
    </xdr:from>
    <xdr:ext cx="762000" cy="259045"/>
    <xdr:sp macro="" textlink="">
      <xdr:nvSpPr>
        <xdr:cNvPr id="449" name="テキスト ボックス 448"/>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0" name="円/楕円 449"/>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1" name="テキスト ボックス 450"/>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2" name="円/楕円 451"/>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3" name="テキスト ボックス 452"/>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大阪府島本町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121655</xdr:rowOff>
    </xdr:from>
    <xdr:to>
      <xdr:col>4</xdr:col>
      <xdr:colOff>1117600</xdr:colOff>
      <xdr:row>17</xdr:row>
      <xdr:rowOff>137086</xdr:rowOff>
    </xdr:to>
    <xdr:cxnSp macro="">
      <xdr:nvCxnSpPr>
        <xdr:cNvPr id="52" name="直線コネクタ 51"/>
        <xdr:cNvCxnSpPr/>
      </xdr:nvCxnSpPr>
      <xdr:spPr bwMode="auto">
        <a:xfrm>
          <a:off x="5003800" y="3083930"/>
          <a:ext cx="6477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121863</xdr:rowOff>
    </xdr:from>
    <xdr:ext cx="762000" cy="259045"/>
    <xdr:sp macro="" textlink="">
      <xdr:nvSpPr>
        <xdr:cNvPr id="53" name="人口1人当たり決算額の推移平均値テキスト130"/>
        <xdr:cNvSpPr txBox="1"/>
      </xdr:nvSpPr>
      <xdr:spPr>
        <a:xfrm>
          <a:off x="5740400" y="3084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121655</xdr:rowOff>
    </xdr:from>
    <xdr:to>
      <xdr:col>4</xdr:col>
      <xdr:colOff>469900</xdr:colOff>
      <xdr:row>17</xdr:row>
      <xdr:rowOff>169873</xdr:rowOff>
    </xdr:to>
    <xdr:cxnSp macro="">
      <xdr:nvCxnSpPr>
        <xdr:cNvPr id="55" name="直線コネクタ 54"/>
        <xdr:cNvCxnSpPr/>
      </xdr:nvCxnSpPr>
      <xdr:spPr bwMode="auto">
        <a:xfrm flipV="1">
          <a:off x="4305300" y="3083930"/>
          <a:ext cx="698500" cy="4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169873</xdr:rowOff>
    </xdr:from>
    <xdr:to>
      <xdr:col>3</xdr:col>
      <xdr:colOff>904875</xdr:colOff>
      <xdr:row>18</xdr:row>
      <xdr:rowOff>31685</xdr:rowOff>
    </xdr:to>
    <xdr:cxnSp macro="">
      <xdr:nvCxnSpPr>
        <xdr:cNvPr id="58" name="直線コネクタ 57"/>
        <xdr:cNvCxnSpPr/>
      </xdr:nvCxnSpPr>
      <xdr:spPr bwMode="auto">
        <a:xfrm flipV="1">
          <a:off x="3606800" y="3132148"/>
          <a:ext cx="698500" cy="33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31032</xdr:rowOff>
    </xdr:from>
    <xdr:to>
      <xdr:col>3</xdr:col>
      <xdr:colOff>206375</xdr:colOff>
      <xdr:row>18</xdr:row>
      <xdr:rowOff>31685</xdr:rowOff>
    </xdr:to>
    <xdr:cxnSp macro="">
      <xdr:nvCxnSpPr>
        <xdr:cNvPr id="61" name="直線コネクタ 60"/>
        <xdr:cNvCxnSpPr/>
      </xdr:nvCxnSpPr>
      <xdr:spPr bwMode="auto">
        <a:xfrm>
          <a:off x="2908300" y="3164757"/>
          <a:ext cx="6985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86286</xdr:rowOff>
    </xdr:from>
    <xdr:to>
      <xdr:col>5</xdr:col>
      <xdr:colOff>34925</xdr:colOff>
      <xdr:row>18</xdr:row>
      <xdr:rowOff>16436</xdr:rowOff>
    </xdr:to>
    <xdr:sp macro="" textlink="">
      <xdr:nvSpPr>
        <xdr:cNvPr id="71" name="円/楕円 70"/>
        <xdr:cNvSpPr/>
      </xdr:nvSpPr>
      <xdr:spPr bwMode="auto">
        <a:xfrm>
          <a:off x="56007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102813</xdr:rowOff>
    </xdr:from>
    <xdr:ext cx="762000" cy="259045"/>
    <xdr:sp macro="" textlink="">
      <xdr:nvSpPr>
        <xdr:cNvPr id="72" name="人口1人当たり決算額の推移該当値テキスト130"/>
        <xdr:cNvSpPr txBox="1"/>
      </xdr:nvSpPr>
      <xdr:spPr>
        <a:xfrm>
          <a:off x="5740400" y="289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70855</xdr:rowOff>
    </xdr:from>
    <xdr:to>
      <xdr:col>4</xdr:col>
      <xdr:colOff>520700</xdr:colOff>
      <xdr:row>18</xdr:row>
      <xdr:rowOff>1005</xdr:rowOff>
    </xdr:to>
    <xdr:sp macro="" textlink="">
      <xdr:nvSpPr>
        <xdr:cNvPr id="73" name="円/楕円 72"/>
        <xdr:cNvSpPr/>
      </xdr:nvSpPr>
      <xdr:spPr bwMode="auto">
        <a:xfrm>
          <a:off x="49530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11182</xdr:rowOff>
    </xdr:from>
    <xdr:ext cx="736600" cy="259045"/>
    <xdr:sp macro="" textlink="">
      <xdr:nvSpPr>
        <xdr:cNvPr id="74" name="テキスト ボックス 73"/>
        <xdr:cNvSpPr txBox="1"/>
      </xdr:nvSpPr>
      <xdr:spPr>
        <a:xfrm>
          <a:off x="4622800" y="280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72,244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119073</xdr:rowOff>
    </xdr:from>
    <xdr:to>
      <xdr:col>3</xdr:col>
      <xdr:colOff>955675</xdr:colOff>
      <xdr:row>18</xdr:row>
      <xdr:rowOff>49223</xdr:rowOff>
    </xdr:to>
    <xdr:sp macro="" textlink="">
      <xdr:nvSpPr>
        <xdr:cNvPr id="75" name="円/楕円 74"/>
        <xdr:cNvSpPr/>
      </xdr:nvSpPr>
      <xdr:spPr bwMode="auto">
        <a:xfrm>
          <a:off x="4254500" y="308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34000</xdr:rowOff>
    </xdr:from>
    <xdr:ext cx="762000" cy="259045"/>
    <xdr:sp macro="" textlink="">
      <xdr:nvSpPr>
        <xdr:cNvPr id="76" name="テキスト ボックス 75"/>
        <xdr:cNvSpPr txBox="1"/>
      </xdr:nvSpPr>
      <xdr:spPr>
        <a:xfrm>
          <a:off x="3924300" y="316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152335</xdr:rowOff>
    </xdr:from>
    <xdr:to>
      <xdr:col>3</xdr:col>
      <xdr:colOff>257175</xdr:colOff>
      <xdr:row>18</xdr:row>
      <xdr:rowOff>82485</xdr:rowOff>
    </xdr:to>
    <xdr:sp macro="" textlink="">
      <xdr:nvSpPr>
        <xdr:cNvPr id="77" name="円/楕円 76"/>
        <xdr:cNvSpPr/>
      </xdr:nvSpPr>
      <xdr:spPr bwMode="auto">
        <a:xfrm>
          <a:off x="3556000" y="31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67262</xdr:rowOff>
    </xdr:from>
    <xdr:ext cx="762000" cy="259045"/>
    <xdr:sp macro="" textlink="">
      <xdr:nvSpPr>
        <xdr:cNvPr id="78" name="テキスト ボックス 77"/>
        <xdr:cNvSpPr txBox="1"/>
      </xdr:nvSpPr>
      <xdr:spPr>
        <a:xfrm>
          <a:off x="3225800" y="320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151682</xdr:rowOff>
    </xdr:from>
    <xdr:to>
      <xdr:col>2</xdr:col>
      <xdr:colOff>692150</xdr:colOff>
      <xdr:row>18</xdr:row>
      <xdr:rowOff>81832</xdr:rowOff>
    </xdr:to>
    <xdr:sp macro="" textlink="">
      <xdr:nvSpPr>
        <xdr:cNvPr id="79" name="円/楕円 78"/>
        <xdr:cNvSpPr/>
      </xdr:nvSpPr>
      <xdr:spPr bwMode="auto">
        <a:xfrm>
          <a:off x="28575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66608</xdr:rowOff>
    </xdr:from>
    <xdr:ext cx="762000" cy="259045"/>
    <xdr:sp macro="" textlink="">
      <xdr:nvSpPr>
        <xdr:cNvPr id="80" name="テキスト ボックス 79"/>
        <xdr:cNvSpPr txBox="1"/>
      </xdr:nvSpPr>
      <xdr:spPr>
        <a:xfrm>
          <a:off x="25273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139268</xdr:rowOff>
    </xdr:from>
    <xdr:to>
      <xdr:col>4</xdr:col>
      <xdr:colOff>1117600</xdr:colOff>
      <xdr:row>37</xdr:row>
      <xdr:rowOff>145974</xdr:rowOff>
    </xdr:to>
    <xdr:cxnSp macro="">
      <xdr:nvCxnSpPr>
        <xdr:cNvPr id="114" name="直線コネクタ 113"/>
        <xdr:cNvCxnSpPr/>
      </xdr:nvCxnSpPr>
      <xdr:spPr bwMode="auto">
        <a:xfrm>
          <a:off x="5003800" y="7092518"/>
          <a:ext cx="647700" cy="17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139268</xdr:rowOff>
    </xdr:from>
    <xdr:to>
      <xdr:col>4</xdr:col>
      <xdr:colOff>469900</xdr:colOff>
      <xdr:row>37</xdr:row>
      <xdr:rowOff>28549</xdr:rowOff>
    </xdr:to>
    <xdr:cxnSp macro="">
      <xdr:nvCxnSpPr>
        <xdr:cNvPr id="117" name="直線コネクタ 116"/>
        <xdr:cNvCxnSpPr/>
      </xdr:nvCxnSpPr>
      <xdr:spPr bwMode="auto">
        <a:xfrm flipV="1">
          <a:off x="4305300" y="7092518"/>
          <a:ext cx="698500" cy="60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61430</xdr:rowOff>
    </xdr:from>
    <xdr:to>
      <xdr:col>3</xdr:col>
      <xdr:colOff>904875</xdr:colOff>
      <xdr:row>37</xdr:row>
      <xdr:rowOff>28549</xdr:rowOff>
    </xdr:to>
    <xdr:cxnSp macro="">
      <xdr:nvCxnSpPr>
        <xdr:cNvPr id="120" name="直線コネクタ 119"/>
        <xdr:cNvCxnSpPr/>
      </xdr:nvCxnSpPr>
      <xdr:spPr bwMode="auto">
        <a:xfrm>
          <a:off x="3606800" y="7014680"/>
          <a:ext cx="698500" cy="13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309232</xdr:rowOff>
    </xdr:from>
    <xdr:to>
      <xdr:col>3</xdr:col>
      <xdr:colOff>206375</xdr:colOff>
      <xdr:row>36</xdr:row>
      <xdr:rowOff>61430</xdr:rowOff>
    </xdr:to>
    <xdr:cxnSp macro="">
      <xdr:nvCxnSpPr>
        <xdr:cNvPr id="123" name="直線コネクタ 122"/>
        <xdr:cNvCxnSpPr/>
      </xdr:nvCxnSpPr>
      <xdr:spPr bwMode="auto">
        <a:xfrm>
          <a:off x="2908300" y="6919582"/>
          <a:ext cx="698500" cy="9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95174</xdr:rowOff>
    </xdr:from>
    <xdr:to>
      <xdr:col>5</xdr:col>
      <xdr:colOff>34925</xdr:colOff>
      <xdr:row>37</xdr:row>
      <xdr:rowOff>196774</xdr:rowOff>
    </xdr:to>
    <xdr:sp macro="" textlink="">
      <xdr:nvSpPr>
        <xdr:cNvPr id="133" name="円/楕円 132"/>
        <xdr:cNvSpPr/>
      </xdr:nvSpPr>
      <xdr:spPr bwMode="auto">
        <a:xfrm>
          <a:off x="56007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67251</xdr:rowOff>
    </xdr:from>
    <xdr:ext cx="762000" cy="259045"/>
    <xdr:sp macro="" textlink="">
      <xdr:nvSpPr>
        <xdr:cNvPr id="134" name="人口1人当たり決算額の推移該当値テキスト445"/>
        <xdr:cNvSpPr txBox="1"/>
      </xdr:nvSpPr>
      <xdr:spPr>
        <a:xfrm>
          <a:off x="57404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88468</xdr:rowOff>
    </xdr:from>
    <xdr:to>
      <xdr:col>4</xdr:col>
      <xdr:colOff>520700</xdr:colOff>
      <xdr:row>37</xdr:row>
      <xdr:rowOff>18618</xdr:rowOff>
    </xdr:to>
    <xdr:sp macro="" textlink="">
      <xdr:nvSpPr>
        <xdr:cNvPr id="135" name="円/楕円 134"/>
        <xdr:cNvSpPr/>
      </xdr:nvSpPr>
      <xdr:spPr bwMode="auto">
        <a:xfrm>
          <a:off x="4953000" y="704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200245</xdr:rowOff>
    </xdr:from>
    <xdr:ext cx="736600" cy="259045"/>
    <xdr:sp macro="" textlink="">
      <xdr:nvSpPr>
        <xdr:cNvPr id="136" name="テキスト ボックス 135"/>
        <xdr:cNvSpPr txBox="1"/>
      </xdr:nvSpPr>
      <xdr:spPr>
        <a:xfrm>
          <a:off x="4622800" y="681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149199</xdr:rowOff>
    </xdr:from>
    <xdr:to>
      <xdr:col>3</xdr:col>
      <xdr:colOff>955675</xdr:colOff>
      <xdr:row>37</xdr:row>
      <xdr:rowOff>79349</xdr:rowOff>
    </xdr:to>
    <xdr:sp macro="" textlink="">
      <xdr:nvSpPr>
        <xdr:cNvPr id="137" name="円/楕円 136"/>
        <xdr:cNvSpPr/>
      </xdr:nvSpPr>
      <xdr:spPr bwMode="auto">
        <a:xfrm>
          <a:off x="4254500" y="710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64126</xdr:rowOff>
    </xdr:from>
    <xdr:ext cx="762000" cy="259045"/>
    <xdr:sp macro="" textlink="">
      <xdr:nvSpPr>
        <xdr:cNvPr id="138" name="テキスト ボックス 137"/>
        <xdr:cNvSpPr txBox="1"/>
      </xdr:nvSpPr>
      <xdr:spPr>
        <a:xfrm>
          <a:off x="3924300" y="718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10630</xdr:rowOff>
    </xdr:from>
    <xdr:to>
      <xdr:col>3</xdr:col>
      <xdr:colOff>257175</xdr:colOff>
      <xdr:row>36</xdr:row>
      <xdr:rowOff>112230</xdr:rowOff>
    </xdr:to>
    <xdr:sp macro="" textlink="">
      <xdr:nvSpPr>
        <xdr:cNvPr id="139" name="円/楕円 138"/>
        <xdr:cNvSpPr/>
      </xdr:nvSpPr>
      <xdr:spPr bwMode="auto">
        <a:xfrm>
          <a:off x="3556000" y="696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97007</xdr:rowOff>
    </xdr:from>
    <xdr:ext cx="762000" cy="259045"/>
    <xdr:sp macro="" textlink="">
      <xdr:nvSpPr>
        <xdr:cNvPr id="140" name="テキスト ボックス 139"/>
        <xdr:cNvSpPr txBox="1"/>
      </xdr:nvSpPr>
      <xdr:spPr>
        <a:xfrm>
          <a:off x="3225800" y="705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258432</xdr:rowOff>
    </xdr:from>
    <xdr:to>
      <xdr:col>2</xdr:col>
      <xdr:colOff>692150</xdr:colOff>
      <xdr:row>36</xdr:row>
      <xdr:rowOff>17132</xdr:rowOff>
    </xdr:to>
    <xdr:sp macro="" textlink="">
      <xdr:nvSpPr>
        <xdr:cNvPr id="141" name="円/楕円 140"/>
        <xdr:cNvSpPr/>
      </xdr:nvSpPr>
      <xdr:spPr bwMode="auto">
        <a:xfrm>
          <a:off x="2857500" y="686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27309</xdr:rowOff>
    </xdr:from>
    <xdr:ext cx="762000" cy="259045"/>
    <xdr:sp macro="" textlink="">
      <xdr:nvSpPr>
        <xdr:cNvPr id="142" name="テキスト ボックス 141"/>
        <xdr:cNvSpPr txBox="1"/>
      </xdr:nvSpPr>
      <xdr:spPr>
        <a:xfrm>
          <a:off x="2527300" y="66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30,667
30,490
16.81
10,702,678
10,615,944
55,401
6,525,589
10,965,114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130213</xdr:rowOff>
    </xdr:from>
    <xdr:to>
      <xdr:col>6</xdr:col>
      <xdr:colOff>511175</xdr:colOff>
      <xdr:row>36</xdr:row>
      <xdr:rowOff>132290</xdr:rowOff>
    </xdr:to>
    <xdr:cxnSp macro="">
      <xdr:nvCxnSpPr>
        <xdr:cNvPr id="61" name="直線コネクタ 60"/>
        <xdr:cNvCxnSpPr/>
      </xdr:nvCxnSpPr>
      <xdr:spPr>
        <a:xfrm>
          <a:off x="3797300" y="6302413"/>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112211</xdr:rowOff>
    </xdr:from>
    <xdr:to>
      <xdr:col>5</xdr:col>
      <xdr:colOff>358775</xdr:colOff>
      <xdr:row>36</xdr:row>
      <xdr:rowOff>130213</xdr:rowOff>
    </xdr:to>
    <xdr:cxnSp macro="">
      <xdr:nvCxnSpPr>
        <xdr:cNvPr id="64" name="直線コネクタ 63"/>
        <xdr:cNvCxnSpPr/>
      </xdr:nvCxnSpPr>
      <xdr:spPr>
        <a:xfrm>
          <a:off x="2908300" y="6284411"/>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102457</xdr:rowOff>
    </xdr:from>
    <xdr:to>
      <xdr:col>4</xdr:col>
      <xdr:colOff>155575</xdr:colOff>
      <xdr:row>36</xdr:row>
      <xdr:rowOff>112211</xdr:rowOff>
    </xdr:to>
    <xdr:cxnSp macro="">
      <xdr:nvCxnSpPr>
        <xdr:cNvPr id="67" name="直線コネクタ 66"/>
        <xdr:cNvCxnSpPr/>
      </xdr:nvCxnSpPr>
      <xdr:spPr>
        <a:xfrm>
          <a:off x="2019300" y="6274657"/>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69463</xdr:rowOff>
    </xdr:from>
    <xdr:to>
      <xdr:col>2</xdr:col>
      <xdr:colOff>638175</xdr:colOff>
      <xdr:row>36</xdr:row>
      <xdr:rowOff>102457</xdr:rowOff>
    </xdr:to>
    <xdr:cxnSp macro="">
      <xdr:nvCxnSpPr>
        <xdr:cNvPr id="70" name="直線コネクタ 69"/>
        <xdr:cNvCxnSpPr/>
      </xdr:nvCxnSpPr>
      <xdr:spPr>
        <a:xfrm>
          <a:off x="1130300" y="6241663"/>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81490</xdr:rowOff>
    </xdr:from>
    <xdr:to>
      <xdr:col>6</xdr:col>
      <xdr:colOff>561975</xdr:colOff>
      <xdr:row>37</xdr:row>
      <xdr:rowOff>11640</xdr:rowOff>
    </xdr:to>
    <xdr:sp macro="" textlink="">
      <xdr:nvSpPr>
        <xdr:cNvPr id="80" name="円/楕円 79"/>
        <xdr:cNvSpPr/>
      </xdr:nvSpPr>
      <xdr:spPr>
        <a:xfrm>
          <a:off x="4584700" y="62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104367</xdr:rowOff>
    </xdr:from>
    <xdr:ext cx="534377" cy="259045"/>
    <xdr:sp macro="" textlink="">
      <xdr:nvSpPr>
        <xdr:cNvPr id="81" name="人件費該当値テキスト"/>
        <xdr:cNvSpPr txBox="1"/>
      </xdr:nvSpPr>
      <xdr:spPr>
        <a:xfrm>
          <a:off x="4686300" y="61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79413</xdr:rowOff>
    </xdr:from>
    <xdr:to>
      <xdr:col>5</xdr:col>
      <xdr:colOff>409575</xdr:colOff>
      <xdr:row>37</xdr:row>
      <xdr:rowOff>9563</xdr:rowOff>
    </xdr:to>
    <xdr:sp macro="" textlink="">
      <xdr:nvSpPr>
        <xdr:cNvPr id="82" name="円/楕円 81"/>
        <xdr:cNvSpPr/>
      </xdr:nvSpPr>
      <xdr:spPr>
        <a:xfrm>
          <a:off x="3746500" y="62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26090</xdr:rowOff>
    </xdr:from>
    <xdr:ext cx="534377" cy="259045"/>
    <xdr:sp macro="" textlink="">
      <xdr:nvSpPr>
        <xdr:cNvPr id="83" name="テキスト ボックス 82"/>
        <xdr:cNvSpPr txBox="1"/>
      </xdr:nvSpPr>
      <xdr:spPr>
        <a:xfrm>
          <a:off x="3530111" y="60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61411</xdr:rowOff>
    </xdr:from>
    <xdr:to>
      <xdr:col>4</xdr:col>
      <xdr:colOff>206375</xdr:colOff>
      <xdr:row>36</xdr:row>
      <xdr:rowOff>163011</xdr:rowOff>
    </xdr:to>
    <xdr:sp macro="" textlink="">
      <xdr:nvSpPr>
        <xdr:cNvPr id="84" name="円/楕円 83"/>
        <xdr:cNvSpPr/>
      </xdr:nvSpPr>
      <xdr:spPr>
        <a:xfrm>
          <a:off x="2857500" y="62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8088</xdr:rowOff>
    </xdr:from>
    <xdr:ext cx="534377" cy="259045"/>
    <xdr:sp macro="" textlink="">
      <xdr:nvSpPr>
        <xdr:cNvPr id="85" name="テキスト ボックス 84"/>
        <xdr:cNvSpPr txBox="1"/>
      </xdr:nvSpPr>
      <xdr:spPr>
        <a:xfrm>
          <a:off x="2641111" y="60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51657</xdr:rowOff>
    </xdr:from>
    <xdr:to>
      <xdr:col>3</xdr:col>
      <xdr:colOff>3175</xdr:colOff>
      <xdr:row>36</xdr:row>
      <xdr:rowOff>153257</xdr:rowOff>
    </xdr:to>
    <xdr:sp macro="" textlink="">
      <xdr:nvSpPr>
        <xdr:cNvPr id="86" name="円/楕円 85"/>
        <xdr:cNvSpPr/>
      </xdr:nvSpPr>
      <xdr:spPr>
        <a:xfrm>
          <a:off x="1968500" y="62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169784</xdr:rowOff>
    </xdr:from>
    <xdr:ext cx="534377" cy="259045"/>
    <xdr:sp macro="" textlink="">
      <xdr:nvSpPr>
        <xdr:cNvPr id="87" name="テキスト ボックス 86"/>
        <xdr:cNvSpPr txBox="1"/>
      </xdr:nvSpPr>
      <xdr:spPr>
        <a:xfrm>
          <a:off x="1752111" y="59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18663</xdr:rowOff>
    </xdr:from>
    <xdr:to>
      <xdr:col>1</xdr:col>
      <xdr:colOff>485775</xdr:colOff>
      <xdr:row>36</xdr:row>
      <xdr:rowOff>120263</xdr:rowOff>
    </xdr:to>
    <xdr:sp macro="" textlink="">
      <xdr:nvSpPr>
        <xdr:cNvPr id="88" name="円/楕円 87"/>
        <xdr:cNvSpPr/>
      </xdr:nvSpPr>
      <xdr:spPr>
        <a:xfrm>
          <a:off x="1079500" y="61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136790</xdr:rowOff>
    </xdr:from>
    <xdr:ext cx="534377" cy="259045"/>
    <xdr:sp macro="" textlink="">
      <xdr:nvSpPr>
        <xdr:cNvPr id="89" name="テキスト ボックス 88"/>
        <xdr:cNvSpPr txBox="1"/>
      </xdr:nvSpPr>
      <xdr:spPr>
        <a:xfrm>
          <a:off x="863111" y="596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9892</xdr:rowOff>
    </xdr:from>
    <xdr:to>
      <xdr:col>6</xdr:col>
      <xdr:colOff>511175</xdr:colOff>
      <xdr:row>57</xdr:row>
      <xdr:rowOff>22862</xdr:rowOff>
    </xdr:to>
    <xdr:cxnSp macro="">
      <xdr:nvCxnSpPr>
        <xdr:cNvPr id="116" name="直線コネクタ 115"/>
        <xdr:cNvCxnSpPr/>
      </xdr:nvCxnSpPr>
      <xdr:spPr>
        <a:xfrm>
          <a:off x="3797300" y="9782542"/>
          <a:ext cx="8382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5649</xdr:rowOff>
    </xdr:from>
    <xdr:to>
      <xdr:col>5</xdr:col>
      <xdr:colOff>358775</xdr:colOff>
      <xdr:row>57</xdr:row>
      <xdr:rowOff>9892</xdr:rowOff>
    </xdr:to>
    <xdr:cxnSp macro="">
      <xdr:nvCxnSpPr>
        <xdr:cNvPr id="119" name="直線コネクタ 118"/>
        <xdr:cNvCxnSpPr/>
      </xdr:nvCxnSpPr>
      <xdr:spPr>
        <a:xfrm>
          <a:off x="2908300" y="9778299"/>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5649</xdr:rowOff>
    </xdr:from>
    <xdr:to>
      <xdr:col>4</xdr:col>
      <xdr:colOff>155575</xdr:colOff>
      <xdr:row>57</xdr:row>
      <xdr:rowOff>54295</xdr:rowOff>
    </xdr:to>
    <xdr:cxnSp macro="">
      <xdr:nvCxnSpPr>
        <xdr:cNvPr id="122" name="直線コネクタ 121"/>
        <xdr:cNvCxnSpPr/>
      </xdr:nvCxnSpPr>
      <xdr:spPr>
        <a:xfrm flipV="1">
          <a:off x="2019300" y="9778299"/>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54295</xdr:rowOff>
    </xdr:from>
    <xdr:to>
      <xdr:col>2</xdr:col>
      <xdr:colOff>638175</xdr:colOff>
      <xdr:row>57</xdr:row>
      <xdr:rowOff>60056</xdr:rowOff>
    </xdr:to>
    <xdr:cxnSp macro="">
      <xdr:nvCxnSpPr>
        <xdr:cNvPr id="125" name="直線コネクタ 124"/>
        <xdr:cNvCxnSpPr/>
      </xdr:nvCxnSpPr>
      <xdr:spPr>
        <a:xfrm flipV="1">
          <a:off x="1130300" y="982694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143512</xdr:rowOff>
    </xdr:from>
    <xdr:to>
      <xdr:col>6</xdr:col>
      <xdr:colOff>561975</xdr:colOff>
      <xdr:row>57</xdr:row>
      <xdr:rowOff>73662</xdr:rowOff>
    </xdr:to>
    <xdr:sp macro="" textlink="">
      <xdr:nvSpPr>
        <xdr:cNvPr id="135" name="円/楕円 134"/>
        <xdr:cNvSpPr/>
      </xdr:nvSpPr>
      <xdr:spPr>
        <a:xfrm>
          <a:off x="4584700" y="97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166389</xdr:rowOff>
    </xdr:from>
    <xdr:ext cx="534377" cy="259045"/>
    <xdr:sp macro="" textlink="">
      <xdr:nvSpPr>
        <xdr:cNvPr id="136" name="物件費該当値テキスト"/>
        <xdr:cNvSpPr txBox="1"/>
      </xdr:nvSpPr>
      <xdr:spPr>
        <a:xfrm>
          <a:off x="4686300" y="95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130542</xdr:rowOff>
    </xdr:from>
    <xdr:to>
      <xdr:col>5</xdr:col>
      <xdr:colOff>409575</xdr:colOff>
      <xdr:row>57</xdr:row>
      <xdr:rowOff>60692</xdr:rowOff>
    </xdr:to>
    <xdr:sp macro="" textlink="">
      <xdr:nvSpPr>
        <xdr:cNvPr id="137" name="円/楕円 136"/>
        <xdr:cNvSpPr/>
      </xdr:nvSpPr>
      <xdr:spPr>
        <a:xfrm>
          <a:off x="3746500" y="9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77219</xdr:rowOff>
    </xdr:from>
    <xdr:ext cx="534377" cy="259045"/>
    <xdr:sp macro="" textlink="">
      <xdr:nvSpPr>
        <xdr:cNvPr id="138" name="テキスト ボックス 137"/>
        <xdr:cNvSpPr txBox="1"/>
      </xdr:nvSpPr>
      <xdr:spPr>
        <a:xfrm>
          <a:off x="3530111" y="95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126299</xdr:rowOff>
    </xdr:from>
    <xdr:to>
      <xdr:col>4</xdr:col>
      <xdr:colOff>206375</xdr:colOff>
      <xdr:row>57</xdr:row>
      <xdr:rowOff>56449</xdr:rowOff>
    </xdr:to>
    <xdr:sp macro="" textlink="">
      <xdr:nvSpPr>
        <xdr:cNvPr id="139" name="円/楕円 138"/>
        <xdr:cNvSpPr/>
      </xdr:nvSpPr>
      <xdr:spPr>
        <a:xfrm>
          <a:off x="2857500" y="97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72976</xdr:rowOff>
    </xdr:from>
    <xdr:ext cx="534377" cy="259045"/>
    <xdr:sp macro="" textlink="">
      <xdr:nvSpPr>
        <xdr:cNvPr id="140" name="テキスト ボックス 139"/>
        <xdr:cNvSpPr txBox="1"/>
      </xdr:nvSpPr>
      <xdr:spPr>
        <a:xfrm>
          <a:off x="2641111" y="95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3495</xdr:rowOff>
    </xdr:from>
    <xdr:to>
      <xdr:col>3</xdr:col>
      <xdr:colOff>3175</xdr:colOff>
      <xdr:row>57</xdr:row>
      <xdr:rowOff>105095</xdr:rowOff>
    </xdr:to>
    <xdr:sp macro="" textlink="">
      <xdr:nvSpPr>
        <xdr:cNvPr id="141" name="円/楕円 140"/>
        <xdr:cNvSpPr/>
      </xdr:nvSpPr>
      <xdr:spPr>
        <a:xfrm>
          <a:off x="1968500" y="9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121622</xdr:rowOff>
    </xdr:from>
    <xdr:ext cx="534377" cy="259045"/>
    <xdr:sp macro="" textlink="">
      <xdr:nvSpPr>
        <xdr:cNvPr id="142" name="テキスト ボックス 141"/>
        <xdr:cNvSpPr txBox="1"/>
      </xdr:nvSpPr>
      <xdr:spPr>
        <a:xfrm>
          <a:off x="1752111" y="95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9256</xdr:rowOff>
    </xdr:from>
    <xdr:to>
      <xdr:col>1</xdr:col>
      <xdr:colOff>485775</xdr:colOff>
      <xdr:row>57</xdr:row>
      <xdr:rowOff>110856</xdr:rowOff>
    </xdr:to>
    <xdr:sp macro="" textlink="">
      <xdr:nvSpPr>
        <xdr:cNvPr id="143" name="円/楕円 142"/>
        <xdr:cNvSpPr/>
      </xdr:nvSpPr>
      <xdr:spPr>
        <a:xfrm>
          <a:off x="1079500" y="97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127383</xdr:rowOff>
    </xdr:from>
    <xdr:ext cx="534377" cy="259045"/>
    <xdr:sp macro="" textlink="">
      <xdr:nvSpPr>
        <xdr:cNvPr id="144" name="テキスト ボックス 143"/>
        <xdr:cNvSpPr txBox="1"/>
      </xdr:nvSpPr>
      <xdr:spPr>
        <a:xfrm>
          <a:off x="863111" y="95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6883</xdr:rowOff>
    </xdr:from>
    <xdr:to>
      <xdr:col>6</xdr:col>
      <xdr:colOff>511175</xdr:colOff>
      <xdr:row>78</xdr:row>
      <xdr:rowOff>28067</xdr:rowOff>
    </xdr:to>
    <xdr:cxnSp macro="">
      <xdr:nvCxnSpPr>
        <xdr:cNvPr id="173" name="直線コネクタ 172"/>
        <xdr:cNvCxnSpPr/>
      </xdr:nvCxnSpPr>
      <xdr:spPr>
        <a:xfrm>
          <a:off x="3797300" y="13379983"/>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6883</xdr:rowOff>
    </xdr:from>
    <xdr:to>
      <xdr:col>5</xdr:col>
      <xdr:colOff>358775</xdr:colOff>
      <xdr:row>78</xdr:row>
      <xdr:rowOff>16180</xdr:rowOff>
    </xdr:to>
    <xdr:cxnSp macro="">
      <xdr:nvCxnSpPr>
        <xdr:cNvPr id="176" name="直線コネクタ 175"/>
        <xdr:cNvCxnSpPr/>
      </xdr:nvCxnSpPr>
      <xdr:spPr>
        <a:xfrm flipV="1">
          <a:off x="2908300" y="1337998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167590</xdr:rowOff>
    </xdr:from>
    <xdr:to>
      <xdr:col>4</xdr:col>
      <xdr:colOff>155575</xdr:colOff>
      <xdr:row>78</xdr:row>
      <xdr:rowOff>16180</xdr:rowOff>
    </xdr:to>
    <xdr:cxnSp macro="">
      <xdr:nvCxnSpPr>
        <xdr:cNvPr id="179" name="直線コネクタ 178"/>
        <xdr:cNvCxnSpPr/>
      </xdr:nvCxnSpPr>
      <xdr:spPr>
        <a:xfrm>
          <a:off x="2019300" y="1336924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167590</xdr:rowOff>
    </xdr:from>
    <xdr:to>
      <xdr:col>2</xdr:col>
      <xdr:colOff>638175</xdr:colOff>
      <xdr:row>78</xdr:row>
      <xdr:rowOff>25857</xdr:rowOff>
    </xdr:to>
    <xdr:cxnSp macro="">
      <xdr:nvCxnSpPr>
        <xdr:cNvPr id="182" name="直線コネクタ 181"/>
        <xdr:cNvCxnSpPr/>
      </xdr:nvCxnSpPr>
      <xdr:spPr>
        <a:xfrm flipV="1">
          <a:off x="1130300" y="1336924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148717</xdr:rowOff>
    </xdr:from>
    <xdr:to>
      <xdr:col>6</xdr:col>
      <xdr:colOff>561975</xdr:colOff>
      <xdr:row>78</xdr:row>
      <xdr:rowOff>78867</xdr:rowOff>
    </xdr:to>
    <xdr:sp macro="" textlink="">
      <xdr:nvSpPr>
        <xdr:cNvPr id="192" name="円/楕円 191"/>
        <xdr:cNvSpPr/>
      </xdr:nvSpPr>
      <xdr:spPr>
        <a:xfrm>
          <a:off x="45847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127144</xdr:rowOff>
    </xdr:from>
    <xdr:ext cx="469744" cy="259045"/>
    <xdr:sp macro="" textlink="">
      <xdr:nvSpPr>
        <xdr:cNvPr id="193" name="維持補修費該当値テキスト"/>
        <xdr:cNvSpPr txBox="1"/>
      </xdr:nvSpPr>
      <xdr:spPr>
        <a:xfrm>
          <a:off x="4686300" y="133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127533</xdr:rowOff>
    </xdr:from>
    <xdr:to>
      <xdr:col>5</xdr:col>
      <xdr:colOff>409575</xdr:colOff>
      <xdr:row>78</xdr:row>
      <xdr:rowOff>57683</xdr:rowOff>
    </xdr:to>
    <xdr:sp macro="" textlink="">
      <xdr:nvSpPr>
        <xdr:cNvPr id="194" name="円/楕円 193"/>
        <xdr:cNvSpPr/>
      </xdr:nvSpPr>
      <xdr:spPr>
        <a:xfrm>
          <a:off x="3746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48810</xdr:rowOff>
    </xdr:from>
    <xdr:ext cx="469744" cy="259045"/>
    <xdr:sp macro="" textlink="">
      <xdr:nvSpPr>
        <xdr:cNvPr id="195" name="テキスト ボックス 194"/>
        <xdr:cNvSpPr txBox="1"/>
      </xdr:nvSpPr>
      <xdr:spPr>
        <a:xfrm>
          <a:off x="3562427"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136830</xdr:rowOff>
    </xdr:from>
    <xdr:to>
      <xdr:col>4</xdr:col>
      <xdr:colOff>206375</xdr:colOff>
      <xdr:row>78</xdr:row>
      <xdr:rowOff>66980</xdr:rowOff>
    </xdr:to>
    <xdr:sp macro="" textlink="">
      <xdr:nvSpPr>
        <xdr:cNvPr id="196" name="円/楕円 195"/>
        <xdr:cNvSpPr/>
      </xdr:nvSpPr>
      <xdr:spPr>
        <a:xfrm>
          <a:off x="2857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58107</xdr:rowOff>
    </xdr:from>
    <xdr:ext cx="469744" cy="259045"/>
    <xdr:sp macro="" textlink="">
      <xdr:nvSpPr>
        <xdr:cNvPr id="197" name="テキスト ボックス 196"/>
        <xdr:cNvSpPr txBox="1"/>
      </xdr:nvSpPr>
      <xdr:spPr>
        <a:xfrm>
          <a:off x="2673427" y="134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116790</xdr:rowOff>
    </xdr:from>
    <xdr:to>
      <xdr:col>3</xdr:col>
      <xdr:colOff>3175</xdr:colOff>
      <xdr:row>78</xdr:row>
      <xdr:rowOff>46940</xdr:rowOff>
    </xdr:to>
    <xdr:sp macro="" textlink="">
      <xdr:nvSpPr>
        <xdr:cNvPr id="198" name="円/楕円 197"/>
        <xdr:cNvSpPr/>
      </xdr:nvSpPr>
      <xdr:spPr>
        <a:xfrm>
          <a:off x="1968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38067</xdr:rowOff>
    </xdr:from>
    <xdr:ext cx="469744" cy="259045"/>
    <xdr:sp macro="" textlink="">
      <xdr:nvSpPr>
        <xdr:cNvPr id="199" name="テキスト ボックス 198"/>
        <xdr:cNvSpPr txBox="1"/>
      </xdr:nvSpPr>
      <xdr:spPr>
        <a:xfrm>
          <a:off x="1784427" y="134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146507</xdr:rowOff>
    </xdr:from>
    <xdr:to>
      <xdr:col>1</xdr:col>
      <xdr:colOff>485775</xdr:colOff>
      <xdr:row>78</xdr:row>
      <xdr:rowOff>76657</xdr:rowOff>
    </xdr:to>
    <xdr:sp macro="" textlink="">
      <xdr:nvSpPr>
        <xdr:cNvPr id="200" name="円/楕円 199"/>
        <xdr:cNvSpPr/>
      </xdr:nvSpPr>
      <xdr:spPr>
        <a:xfrm>
          <a:off x="1079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67784</xdr:rowOff>
    </xdr:from>
    <xdr:ext cx="469744" cy="259045"/>
    <xdr:sp macro="" textlink="">
      <xdr:nvSpPr>
        <xdr:cNvPr id="201" name="テキスト ボックス 200"/>
        <xdr:cNvSpPr txBox="1"/>
      </xdr:nvSpPr>
      <xdr:spPr>
        <a:xfrm>
          <a:off x="895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26981</xdr:rowOff>
    </xdr:from>
    <xdr:to>
      <xdr:col>6</xdr:col>
      <xdr:colOff>511175</xdr:colOff>
      <xdr:row>95</xdr:row>
      <xdr:rowOff>78606</xdr:rowOff>
    </xdr:to>
    <xdr:cxnSp macro="">
      <xdr:nvCxnSpPr>
        <xdr:cNvPr id="231" name="直線コネクタ 230"/>
        <xdr:cNvCxnSpPr/>
      </xdr:nvCxnSpPr>
      <xdr:spPr>
        <a:xfrm flipV="1">
          <a:off x="3797300" y="16314731"/>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78606</xdr:rowOff>
    </xdr:from>
    <xdr:to>
      <xdr:col>5</xdr:col>
      <xdr:colOff>358775</xdr:colOff>
      <xdr:row>96</xdr:row>
      <xdr:rowOff>12236</xdr:rowOff>
    </xdr:to>
    <xdr:cxnSp macro="">
      <xdr:nvCxnSpPr>
        <xdr:cNvPr id="234" name="直線コネクタ 233"/>
        <xdr:cNvCxnSpPr/>
      </xdr:nvCxnSpPr>
      <xdr:spPr>
        <a:xfrm flipV="1">
          <a:off x="2908300" y="16366356"/>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12236</xdr:rowOff>
    </xdr:from>
    <xdr:to>
      <xdr:col>4</xdr:col>
      <xdr:colOff>155575</xdr:colOff>
      <xdr:row>96</xdr:row>
      <xdr:rowOff>115830</xdr:rowOff>
    </xdr:to>
    <xdr:cxnSp macro="">
      <xdr:nvCxnSpPr>
        <xdr:cNvPr id="237" name="直線コネクタ 236"/>
        <xdr:cNvCxnSpPr/>
      </xdr:nvCxnSpPr>
      <xdr:spPr>
        <a:xfrm flipV="1">
          <a:off x="2019300" y="16471436"/>
          <a:ext cx="8890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115830</xdr:rowOff>
    </xdr:from>
    <xdr:to>
      <xdr:col>2</xdr:col>
      <xdr:colOff>638175</xdr:colOff>
      <xdr:row>96</xdr:row>
      <xdr:rowOff>163722</xdr:rowOff>
    </xdr:to>
    <xdr:cxnSp macro="">
      <xdr:nvCxnSpPr>
        <xdr:cNvPr id="240" name="直線コネクタ 239"/>
        <xdr:cNvCxnSpPr/>
      </xdr:nvCxnSpPr>
      <xdr:spPr>
        <a:xfrm flipV="1">
          <a:off x="1130300" y="16575030"/>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147631</xdr:rowOff>
    </xdr:from>
    <xdr:to>
      <xdr:col>6</xdr:col>
      <xdr:colOff>561975</xdr:colOff>
      <xdr:row>95</xdr:row>
      <xdr:rowOff>77781</xdr:rowOff>
    </xdr:to>
    <xdr:sp macro="" textlink="">
      <xdr:nvSpPr>
        <xdr:cNvPr id="250" name="円/楕円 249"/>
        <xdr:cNvSpPr/>
      </xdr:nvSpPr>
      <xdr:spPr>
        <a:xfrm>
          <a:off x="4584700" y="162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170508</xdr:rowOff>
    </xdr:from>
    <xdr:ext cx="534377" cy="259045"/>
    <xdr:sp macro="" textlink="">
      <xdr:nvSpPr>
        <xdr:cNvPr id="251" name="扶助費該当値テキスト"/>
        <xdr:cNvSpPr txBox="1"/>
      </xdr:nvSpPr>
      <xdr:spPr>
        <a:xfrm>
          <a:off x="4686300" y="161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27806</xdr:rowOff>
    </xdr:from>
    <xdr:to>
      <xdr:col>5</xdr:col>
      <xdr:colOff>409575</xdr:colOff>
      <xdr:row>95</xdr:row>
      <xdr:rowOff>129406</xdr:rowOff>
    </xdr:to>
    <xdr:sp macro="" textlink="">
      <xdr:nvSpPr>
        <xdr:cNvPr id="252" name="円/楕円 251"/>
        <xdr:cNvSpPr/>
      </xdr:nvSpPr>
      <xdr:spPr>
        <a:xfrm>
          <a:off x="3746500" y="163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145933</xdr:rowOff>
    </xdr:from>
    <xdr:ext cx="534377" cy="259045"/>
    <xdr:sp macro="" textlink="">
      <xdr:nvSpPr>
        <xdr:cNvPr id="253" name="テキスト ボックス 252"/>
        <xdr:cNvSpPr txBox="1"/>
      </xdr:nvSpPr>
      <xdr:spPr>
        <a:xfrm>
          <a:off x="3530111" y="16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132886</xdr:rowOff>
    </xdr:from>
    <xdr:to>
      <xdr:col>4</xdr:col>
      <xdr:colOff>206375</xdr:colOff>
      <xdr:row>96</xdr:row>
      <xdr:rowOff>63036</xdr:rowOff>
    </xdr:to>
    <xdr:sp macro="" textlink="">
      <xdr:nvSpPr>
        <xdr:cNvPr id="254" name="円/楕円 253"/>
        <xdr:cNvSpPr/>
      </xdr:nvSpPr>
      <xdr:spPr>
        <a:xfrm>
          <a:off x="2857500" y="164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79563</xdr:rowOff>
    </xdr:from>
    <xdr:ext cx="534377" cy="259045"/>
    <xdr:sp macro="" textlink="">
      <xdr:nvSpPr>
        <xdr:cNvPr id="255" name="テキスト ボックス 254"/>
        <xdr:cNvSpPr txBox="1"/>
      </xdr:nvSpPr>
      <xdr:spPr>
        <a:xfrm>
          <a:off x="2641111" y="161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65030</xdr:rowOff>
    </xdr:from>
    <xdr:to>
      <xdr:col>3</xdr:col>
      <xdr:colOff>3175</xdr:colOff>
      <xdr:row>96</xdr:row>
      <xdr:rowOff>166630</xdr:rowOff>
    </xdr:to>
    <xdr:sp macro="" textlink="">
      <xdr:nvSpPr>
        <xdr:cNvPr id="256" name="円/楕円 255"/>
        <xdr:cNvSpPr/>
      </xdr:nvSpPr>
      <xdr:spPr>
        <a:xfrm>
          <a:off x="1968500" y="16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11707</xdr:rowOff>
    </xdr:from>
    <xdr:ext cx="534377" cy="259045"/>
    <xdr:sp macro="" textlink="">
      <xdr:nvSpPr>
        <xdr:cNvPr id="257" name="テキスト ボックス 256"/>
        <xdr:cNvSpPr txBox="1"/>
      </xdr:nvSpPr>
      <xdr:spPr>
        <a:xfrm>
          <a:off x="1752111" y="16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112922</xdr:rowOff>
    </xdr:from>
    <xdr:to>
      <xdr:col>1</xdr:col>
      <xdr:colOff>485775</xdr:colOff>
      <xdr:row>97</xdr:row>
      <xdr:rowOff>43072</xdr:rowOff>
    </xdr:to>
    <xdr:sp macro="" textlink="">
      <xdr:nvSpPr>
        <xdr:cNvPr id="258" name="円/楕円 257"/>
        <xdr:cNvSpPr/>
      </xdr:nvSpPr>
      <xdr:spPr>
        <a:xfrm>
          <a:off x="1079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59599</xdr:rowOff>
    </xdr:from>
    <xdr:ext cx="534377" cy="259045"/>
    <xdr:sp macro="" textlink="">
      <xdr:nvSpPr>
        <xdr:cNvPr id="259" name="テキスト ボックス 258"/>
        <xdr:cNvSpPr txBox="1"/>
      </xdr:nvSpPr>
      <xdr:spPr>
        <a:xfrm>
          <a:off x="863111" y="163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73850</xdr:rowOff>
    </xdr:from>
    <xdr:to>
      <xdr:col>15</xdr:col>
      <xdr:colOff>180975</xdr:colOff>
      <xdr:row>38</xdr:row>
      <xdr:rowOff>78234</xdr:rowOff>
    </xdr:to>
    <xdr:cxnSp macro="">
      <xdr:nvCxnSpPr>
        <xdr:cNvPr id="286" name="直線コネクタ 285"/>
        <xdr:cNvCxnSpPr/>
      </xdr:nvCxnSpPr>
      <xdr:spPr>
        <a:xfrm>
          <a:off x="9639300" y="6588950"/>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73850</xdr:rowOff>
    </xdr:from>
    <xdr:to>
      <xdr:col>14</xdr:col>
      <xdr:colOff>28575</xdr:colOff>
      <xdr:row>38</xdr:row>
      <xdr:rowOff>94776</xdr:rowOff>
    </xdr:to>
    <xdr:cxnSp macro="">
      <xdr:nvCxnSpPr>
        <xdr:cNvPr id="289" name="直線コネクタ 288"/>
        <xdr:cNvCxnSpPr/>
      </xdr:nvCxnSpPr>
      <xdr:spPr>
        <a:xfrm flipV="1">
          <a:off x="8750300" y="6588950"/>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94776</xdr:rowOff>
    </xdr:from>
    <xdr:to>
      <xdr:col>12</xdr:col>
      <xdr:colOff>511175</xdr:colOff>
      <xdr:row>38</xdr:row>
      <xdr:rowOff>96696</xdr:rowOff>
    </xdr:to>
    <xdr:cxnSp macro="">
      <xdr:nvCxnSpPr>
        <xdr:cNvPr id="292" name="直線コネクタ 291"/>
        <xdr:cNvCxnSpPr/>
      </xdr:nvCxnSpPr>
      <xdr:spPr>
        <a:xfrm flipV="1">
          <a:off x="7861300" y="660987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91822</xdr:rowOff>
    </xdr:from>
    <xdr:to>
      <xdr:col>11</xdr:col>
      <xdr:colOff>307975</xdr:colOff>
      <xdr:row>38</xdr:row>
      <xdr:rowOff>96696</xdr:rowOff>
    </xdr:to>
    <xdr:cxnSp macro="">
      <xdr:nvCxnSpPr>
        <xdr:cNvPr id="295" name="直線コネクタ 294"/>
        <xdr:cNvCxnSpPr/>
      </xdr:nvCxnSpPr>
      <xdr:spPr>
        <a:xfrm>
          <a:off x="6972300" y="6606922"/>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27434</xdr:rowOff>
    </xdr:from>
    <xdr:to>
      <xdr:col>15</xdr:col>
      <xdr:colOff>231775</xdr:colOff>
      <xdr:row>38</xdr:row>
      <xdr:rowOff>129034</xdr:rowOff>
    </xdr:to>
    <xdr:sp macro="" textlink="">
      <xdr:nvSpPr>
        <xdr:cNvPr id="305" name="円/楕円 304"/>
        <xdr:cNvSpPr/>
      </xdr:nvSpPr>
      <xdr:spPr>
        <a:xfrm>
          <a:off x="10426700" y="65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113811</xdr:rowOff>
    </xdr:from>
    <xdr:ext cx="534377" cy="259045"/>
    <xdr:sp macro="" textlink="">
      <xdr:nvSpPr>
        <xdr:cNvPr id="306" name="補助費等該当値テキスト"/>
        <xdr:cNvSpPr txBox="1"/>
      </xdr:nvSpPr>
      <xdr:spPr>
        <a:xfrm>
          <a:off x="10528300" y="64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23050</xdr:rowOff>
    </xdr:from>
    <xdr:to>
      <xdr:col>14</xdr:col>
      <xdr:colOff>79375</xdr:colOff>
      <xdr:row>38</xdr:row>
      <xdr:rowOff>124650</xdr:rowOff>
    </xdr:to>
    <xdr:sp macro="" textlink="">
      <xdr:nvSpPr>
        <xdr:cNvPr id="307" name="円/楕円 306"/>
        <xdr:cNvSpPr/>
      </xdr:nvSpPr>
      <xdr:spPr>
        <a:xfrm>
          <a:off x="9588500" y="65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115777</xdr:rowOff>
    </xdr:from>
    <xdr:ext cx="534377" cy="259045"/>
    <xdr:sp macro="" textlink="">
      <xdr:nvSpPr>
        <xdr:cNvPr id="308" name="テキスト ボックス 307"/>
        <xdr:cNvSpPr txBox="1"/>
      </xdr:nvSpPr>
      <xdr:spPr>
        <a:xfrm>
          <a:off x="9372111" y="66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43976</xdr:rowOff>
    </xdr:from>
    <xdr:to>
      <xdr:col>12</xdr:col>
      <xdr:colOff>561975</xdr:colOff>
      <xdr:row>38</xdr:row>
      <xdr:rowOff>145576</xdr:rowOff>
    </xdr:to>
    <xdr:sp macro="" textlink="">
      <xdr:nvSpPr>
        <xdr:cNvPr id="309" name="円/楕円 308"/>
        <xdr:cNvSpPr/>
      </xdr:nvSpPr>
      <xdr:spPr>
        <a:xfrm>
          <a:off x="8699500" y="65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136703</xdr:rowOff>
    </xdr:from>
    <xdr:ext cx="469744" cy="259045"/>
    <xdr:sp macro="" textlink="">
      <xdr:nvSpPr>
        <xdr:cNvPr id="310" name="テキスト ボックス 309"/>
        <xdr:cNvSpPr txBox="1"/>
      </xdr:nvSpPr>
      <xdr:spPr>
        <a:xfrm>
          <a:off x="8515427" y="665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45896</xdr:rowOff>
    </xdr:from>
    <xdr:to>
      <xdr:col>11</xdr:col>
      <xdr:colOff>358775</xdr:colOff>
      <xdr:row>38</xdr:row>
      <xdr:rowOff>147496</xdr:rowOff>
    </xdr:to>
    <xdr:sp macro="" textlink="">
      <xdr:nvSpPr>
        <xdr:cNvPr id="311" name="円/楕円 310"/>
        <xdr:cNvSpPr/>
      </xdr:nvSpPr>
      <xdr:spPr>
        <a:xfrm>
          <a:off x="7810500" y="65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138623</xdr:rowOff>
    </xdr:from>
    <xdr:ext cx="469744" cy="259045"/>
    <xdr:sp macro="" textlink="">
      <xdr:nvSpPr>
        <xdr:cNvPr id="312" name="テキスト ボックス 311"/>
        <xdr:cNvSpPr txBox="1"/>
      </xdr:nvSpPr>
      <xdr:spPr>
        <a:xfrm>
          <a:off x="7626427" y="665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41022</xdr:rowOff>
    </xdr:from>
    <xdr:to>
      <xdr:col>10</xdr:col>
      <xdr:colOff>155575</xdr:colOff>
      <xdr:row>38</xdr:row>
      <xdr:rowOff>142622</xdr:rowOff>
    </xdr:to>
    <xdr:sp macro="" textlink="">
      <xdr:nvSpPr>
        <xdr:cNvPr id="313" name="円/楕円 312"/>
        <xdr:cNvSpPr/>
      </xdr:nvSpPr>
      <xdr:spPr>
        <a:xfrm>
          <a:off x="6921500" y="65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133749</xdr:rowOff>
    </xdr:from>
    <xdr:ext cx="534377" cy="259045"/>
    <xdr:sp macro="" textlink="">
      <xdr:nvSpPr>
        <xdr:cNvPr id="314" name="テキスト ボックス 313"/>
        <xdr:cNvSpPr txBox="1"/>
      </xdr:nvSpPr>
      <xdr:spPr>
        <a:xfrm>
          <a:off x="6705111" y="66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96731</xdr:rowOff>
    </xdr:from>
    <xdr:to>
      <xdr:col>15</xdr:col>
      <xdr:colOff>180975</xdr:colOff>
      <xdr:row>57</xdr:row>
      <xdr:rowOff>59103</xdr:rowOff>
    </xdr:to>
    <xdr:cxnSp macro="">
      <xdr:nvCxnSpPr>
        <xdr:cNvPr id="343" name="直線コネクタ 342"/>
        <xdr:cNvCxnSpPr/>
      </xdr:nvCxnSpPr>
      <xdr:spPr>
        <a:xfrm>
          <a:off x="9639300" y="9697931"/>
          <a:ext cx="838200" cy="1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96731</xdr:rowOff>
    </xdr:from>
    <xdr:to>
      <xdr:col>14</xdr:col>
      <xdr:colOff>28575</xdr:colOff>
      <xdr:row>57</xdr:row>
      <xdr:rowOff>83708</xdr:rowOff>
    </xdr:to>
    <xdr:cxnSp macro="">
      <xdr:nvCxnSpPr>
        <xdr:cNvPr id="346" name="直線コネクタ 345"/>
        <xdr:cNvCxnSpPr/>
      </xdr:nvCxnSpPr>
      <xdr:spPr>
        <a:xfrm flipV="1">
          <a:off x="8750300" y="969793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83708</xdr:rowOff>
    </xdr:from>
    <xdr:to>
      <xdr:col>12</xdr:col>
      <xdr:colOff>511175</xdr:colOff>
      <xdr:row>58</xdr:row>
      <xdr:rowOff>86398</xdr:rowOff>
    </xdr:to>
    <xdr:cxnSp macro="">
      <xdr:nvCxnSpPr>
        <xdr:cNvPr id="349" name="直線コネクタ 348"/>
        <xdr:cNvCxnSpPr/>
      </xdr:nvCxnSpPr>
      <xdr:spPr>
        <a:xfrm flipV="1">
          <a:off x="7861300" y="9856358"/>
          <a:ext cx="889000" cy="17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38583</xdr:rowOff>
    </xdr:from>
    <xdr:to>
      <xdr:col>11</xdr:col>
      <xdr:colOff>307975</xdr:colOff>
      <xdr:row>58</xdr:row>
      <xdr:rowOff>86398</xdr:rowOff>
    </xdr:to>
    <xdr:cxnSp macro="">
      <xdr:nvCxnSpPr>
        <xdr:cNvPr id="352" name="直線コネクタ 351"/>
        <xdr:cNvCxnSpPr/>
      </xdr:nvCxnSpPr>
      <xdr:spPr>
        <a:xfrm>
          <a:off x="6972300" y="9982683"/>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8303</xdr:rowOff>
    </xdr:from>
    <xdr:to>
      <xdr:col>15</xdr:col>
      <xdr:colOff>231775</xdr:colOff>
      <xdr:row>57</xdr:row>
      <xdr:rowOff>109903</xdr:rowOff>
    </xdr:to>
    <xdr:sp macro="" textlink="">
      <xdr:nvSpPr>
        <xdr:cNvPr id="362" name="円/楕円 361"/>
        <xdr:cNvSpPr/>
      </xdr:nvSpPr>
      <xdr:spPr>
        <a:xfrm>
          <a:off x="10426700" y="97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158180</xdr:rowOff>
    </xdr:from>
    <xdr:ext cx="534377" cy="259045"/>
    <xdr:sp macro="" textlink="">
      <xdr:nvSpPr>
        <xdr:cNvPr id="363" name="普通建設事業費該当値テキスト"/>
        <xdr:cNvSpPr txBox="1"/>
      </xdr:nvSpPr>
      <xdr:spPr>
        <a:xfrm>
          <a:off x="10528300" y="97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45931</xdr:rowOff>
    </xdr:from>
    <xdr:to>
      <xdr:col>14</xdr:col>
      <xdr:colOff>79375</xdr:colOff>
      <xdr:row>56</xdr:row>
      <xdr:rowOff>147531</xdr:rowOff>
    </xdr:to>
    <xdr:sp macro="" textlink="">
      <xdr:nvSpPr>
        <xdr:cNvPr id="364" name="円/楕円 363"/>
        <xdr:cNvSpPr/>
      </xdr:nvSpPr>
      <xdr:spPr>
        <a:xfrm>
          <a:off x="95885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164058</xdr:rowOff>
    </xdr:from>
    <xdr:ext cx="534377" cy="259045"/>
    <xdr:sp macro="" textlink="">
      <xdr:nvSpPr>
        <xdr:cNvPr id="365" name="テキスト ボックス 364"/>
        <xdr:cNvSpPr txBox="1"/>
      </xdr:nvSpPr>
      <xdr:spPr>
        <a:xfrm>
          <a:off x="9372111"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32908</xdr:rowOff>
    </xdr:from>
    <xdr:to>
      <xdr:col>12</xdr:col>
      <xdr:colOff>561975</xdr:colOff>
      <xdr:row>57</xdr:row>
      <xdr:rowOff>134508</xdr:rowOff>
    </xdr:to>
    <xdr:sp macro="" textlink="">
      <xdr:nvSpPr>
        <xdr:cNvPr id="366" name="円/楕円 365"/>
        <xdr:cNvSpPr/>
      </xdr:nvSpPr>
      <xdr:spPr>
        <a:xfrm>
          <a:off x="8699500" y="98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125635</xdr:rowOff>
    </xdr:from>
    <xdr:ext cx="534377" cy="259045"/>
    <xdr:sp macro="" textlink="">
      <xdr:nvSpPr>
        <xdr:cNvPr id="367" name="テキスト ボックス 366"/>
        <xdr:cNvSpPr txBox="1"/>
      </xdr:nvSpPr>
      <xdr:spPr>
        <a:xfrm>
          <a:off x="8483111" y="98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35598</xdr:rowOff>
    </xdr:from>
    <xdr:to>
      <xdr:col>11</xdr:col>
      <xdr:colOff>358775</xdr:colOff>
      <xdr:row>58</xdr:row>
      <xdr:rowOff>137198</xdr:rowOff>
    </xdr:to>
    <xdr:sp macro="" textlink="">
      <xdr:nvSpPr>
        <xdr:cNvPr id="368" name="円/楕円 367"/>
        <xdr:cNvSpPr/>
      </xdr:nvSpPr>
      <xdr:spPr>
        <a:xfrm>
          <a:off x="7810500" y="99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128325</xdr:rowOff>
    </xdr:from>
    <xdr:ext cx="534377" cy="259045"/>
    <xdr:sp macro="" textlink="">
      <xdr:nvSpPr>
        <xdr:cNvPr id="369" name="テキスト ボックス 368"/>
        <xdr:cNvSpPr txBox="1"/>
      </xdr:nvSpPr>
      <xdr:spPr>
        <a:xfrm>
          <a:off x="7594111" y="100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159233</xdr:rowOff>
    </xdr:from>
    <xdr:to>
      <xdr:col>10</xdr:col>
      <xdr:colOff>155575</xdr:colOff>
      <xdr:row>58</xdr:row>
      <xdr:rowOff>89383</xdr:rowOff>
    </xdr:to>
    <xdr:sp macro="" textlink="">
      <xdr:nvSpPr>
        <xdr:cNvPr id="370" name="円/楕円 369"/>
        <xdr:cNvSpPr/>
      </xdr:nvSpPr>
      <xdr:spPr>
        <a:xfrm>
          <a:off x="6921500" y="99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80510</xdr:rowOff>
    </xdr:from>
    <xdr:ext cx="534377" cy="259045"/>
    <xdr:sp macro="" textlink="">
      <xdr:nvSpPr>
        <xdr:cNvPr id="371" name="テキスト ボックス 370"/>
        <xdr:cNvSpPr txBox="1"/>
      </xdr:nvSpPr>
      <xdr:spPr>
        <a:xfrm>
          <a:off x="6705111" y="100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136055</xdr:rowOff>
    </xdr:from>
    <xdr:to>
      <xdr:col>15</xdr:col>
      <xdr:colOff>180975</xdr:colOff>
      <xdr:row>78</xdr:row>
      <xdr:rowOff>141618</xdr:rowOff>
    </xdr:to>
    <xdr:cxnSp macro="">
      <xdr:nvCxnSpPr>
        <xdr:cNvPr id="400" name="直線コネクタ 399"/>
        <xdr:cNvCxnSpPr/>
      </xdr:nvCxnSpPr>
      <xdr:spPr>
        <a:xfrm>
          <a:off x="9639300" y="12994805"/>
          <a:ext cx="838200" cy="5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136055</xdr:rowOff>
    </xdr:from>
    <xdr:to>
      <xdr:col>14</xdr:col>
      <xdr:colOff>28575</xdr:colOff>
      <xdr:row>79</xdr:row>
      <xdr:rowOff>14782</xdr:rowOff>
    </xdr:to>
    <xdr:cxnSp macro="">
      <xdr:nvCxnSpPr>
        <xdr:cNvPr id="403" name="直線コネクタ 402"/>
        <xdr:cNvCxnSpPr/>
      </xdr:nvCxnSpPr>
      <xdr:spPr>
        <a:xfrm flipV="1">
          <a:off x="8750300" y="12994805"/>
          <a:ext cx="889000" cy="5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90818</xdr:rowOff>
    </xdr:from>
    <xdr:to>
      <xdr:col>15</xdr:col>
      <xdr:colOff>231775</xdr:colOff>
      <xdr:row>79</xdr:row>
      <xdr:rowOff>20968</xdr:rowOff>
    </xdr:to>
    <xdr:sp macro="" textlink="">
      <xdr:nvSpPr>
        <xdr:cNvPr id="413" name="円/楕円 412"/>
        <xdr:cNvSpPr/>
      </xdr:nvSpPr>
      <xdr:spPr>
        <a:xfrm>
          <a:off x="10426700" y="134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5745</xdr:rowOff>
    </xdr:from>
    <xdr:ext cx="469744" cy="259045"/>
    <xdr:sp macro="" textlink="">
      <xdr:nvSpPr>
        <xdr:cNvPr id="414" name="普通建設事業費 （ うち新規整備　）該当値テキスト"/>
        <xdr:cNvSpPr txBox="1"/>
      </xdr:nvSpPr>
      <xdr:spPr>
        <a:xfrm>
          <a:off x="10528300" y="133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85255</xdr:rowOff>
    </xdr:from>
    <xdr:to>
      <xdr:col>14</xdr:col>
      <xdr:colOff>79375</xdr:colOff>
      <xdr:row>76</xdr:row>
      <xdr:rowOff>15405</xdr:rowOff>
    </xdr:to>
    <xdr:sp macro="" textlink="">
      <xdr:nvSpPr>
        <xdr:cNvPr id="415" name="円/楕円 414"/>
        <xdr:cNvSpPr/>
      </xdr:nvSpPr>
      <xdr:spPr>
        <a:xfrm>
          <a:off x="9588500" y="129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31932</xdr:rowOff>
    </xdr:from>
    <xdr:ext cx="534377" cy="259045"/>
    <xdr:sp macro="" textlink="">
      <xdr:nvSpPr>
        <xdr:cNvPr id="416" name="テキスト ボックス 415"/>
        <xdr:cNvSpPr txBox="1"/>
      </xdr:nvSpPr>
      <xdr:spPr>
        <a:xfrm>
          <a:off x="9372111" y="127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135432</xdr:rowOff>
    </xdr:from>
    <xdr:to>
      <xdr:col>12</xdr:col>
      <xdr:colOff>561975</xdr:colOff>
      <xdr:row>79</xdr:row>
      <xdr:rowOff>65582</xdr:rowOff>
    </xdr:to>
    <xdr:sp macro="" textlink="">
      <xdr:nvSpPr>
        <xdr:cNvPr id="417" name="円/楕円 416"/>
        <xdr:cNvSpPr/>
      </xdr:nvSpPr>
      <xdr:spPr>
        <a:xfrm>
          <a:off x="8699500" y="135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56709</xdr:rowOff>
    </xdr:from>
    <xdr:ext cx="469744" cy="259045"/>
    <xdr:sp macro="" textlink="">
      <xdr:nvSpPr>
        <xdr:cNvPr id="418" name="テキスト ボックス 417"/>
        <xdr:cNvSpPr txBox="1"/>
      </xdr:nvSpPr>
      <xdr:spPr>
        <a:xfrm>
          <a:off x="8515427" y="1360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155918</xdr:rowOff>
    </xdr:from>
    <xdr:to>
      <xdr:col>15</xdr:col>
      <xdr:colOff>180975</xdr:colOff>
      <xdr:row>98</xdr:row>
      <xdr:rowOff>53721</xdr:rowOff>
    </xdr:to>
    <xdr:cxnSp macro="">
      <xdr:nvCxnSpPr>
        <xdr:cNvPr id="447" name="直線コネクタ 446"/>
        <xdr:cNvCxnSpPr/>
      </xdr:nvCxnSpPr>
      <xdr:spPr>
        <a:xfrm flipV="1">
          <a:off x="9639300" y="16615118"/>
          <a:ext cx="838200" cy="2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31914</xdr:rowOff>
    </xdr:from>
    <xdr:to>
      <xdr:col>14</xdr:col>
      <xdr:colOff>28575</xdr:colOff>
      <xdr:row>98</xdr:row>
      <xdr:rowOff>53721</xdr:rowOff>
    </xdr:to>
    <xdr:cxnSp macro="">
      <xdr:nvCxnSpPr>
        <xdr:cNvPr id="450" name="直線コネクタ 449"/>
        <xdr:cNvCxnSpPr/>
      </xdr:nvCxnSpPr>
      <xdr:spPr>
        <a:xfrm>
          <a:off x="8750300" y="16662564"/>
          <a:ext cx="889000" cy="1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105118</xdr:rowOff>
    </xdr:from>
    <xdr:to>
      <xdr:col>15</xdr:col>
      <xdr:colOff>231775</xdr:colOff>
      <xdr:row>97</xdr:row>
      <xdr:rowOff>35268</xdr:rowOff>
    </xdr:to>
    <xdr:sp macro="" textlink="">
      <xdr:nvSpPr>
        <xdr:cNvPr id="460" name="円/楕円 459"/>
        <xdr:cNvSpPr/>
      </xdr:nvSpPr>
      <xdr:spPr>
        <a:xfrm>
          <a:off x="104267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127995</xdr:rowOff>
    </xdr:from>
    <xdr:ext cx="534377" cy="259045"/>
    <xdr:sp macro="" textlink="">
      <xdr:nvSpPr>
        <xdr:cNvPr id="461" name="普通建設事業費 （ うち更新整備　）該当値テキスト"/>
        <xdr:cNvSpPr txBox="1"/>
      </xdr:nvSpPr>
      <xdr:spPr>
        <a:xfrm>
          <a:off x="10528300" y="164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2921</xdr:rowOff>
    </xdr:from>
    <xdr:to>
      <xdr:col>14</xdr:col>
      <xdr:colOff>79375</xdr:colOff>
      <xdr:row>98</xdr:row>
      <xdr:rowOff>104521</xdr:rowOff>
    </xdr:to>
    <xdr:sp macro="" textlink="">
      <xdr:nvSpPr>
        <xdr:cNvPr id="462" name="円/楕円 461"/>
        <xdr:cNvSpPr/>
      </xdr:nvSpPr>
      <xdr:spPr>
        <a:xfrm>
          <a:off x="9588500" y="168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95648</xdr:rowOff>
    </xdr:from>
    <xdr:ext cx="534377" cy="259045"/>
    <xdr:sp macro="" textlink="">
      <xdr:nvSpPr>
        <xdr:cNvPr id="463" name="テキスト ボックス 462"/>
        <xdr:cNvSpPr txBox="1"/>
      </xdr:nvSpPr>
      <xdr:spPr>
        <a:xfrm>
          <a:off x="9372111" y="1689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152564</xdr:rowOff>
    </xdr:from>
    <xdr:to>
      <xdr:col>12</xdr:col>
      <xdr:colOff>561975</xdr:colOff>
      <xdr:row>97</xdr:row>
      <xdr:rowOff>82714</xdr:rowOff>
    </xdr:to>
    <xdr:sp macro="" textlink="">
      <xdr:nvSpPr>
        <xdr:cNvPr id="464" name="円/楕円 463"/>
        <xdr:cNvSpPr/>
      </xdr:nvSpPr>
      <xdr:spPr>
        <a:xfrm>
          <a:off x="8699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99241</xdr:rowOff>
    </xdr:from>
    <xdr:ext cx="534377" cy="259045"/>
    <xdr:sp macro="" textlink="">
      <xdr:nvSpPr>
        <xdr:cNvPr id="465" name="テキスト ボックス 464"/>
        <xdr:cNvSpPr txBox="1"/>
      </xdr:nvSpPr>
      <xdr:spPr>
        <a:xfrm>
          <a:off x="8483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23952</xdr:rowOff>
    </xdr:from>
    <xdr:to>
      <xdr:col>23</xdr:col>
      <xdr:colOff>517525</xdr:colOff>
      <xdr:row>39</xdr:row>
      <xdr:rowOff>38392</xdr:rowOff>
    </xdr:to>
    <xdr:cxnSp macro="">
      <xdr:nvCxnSpPr>
        <xdr:cNvPr id="494" name="直線コネクタ 493"/>
        <xdr:cNvCxnSpPr/>
      </xdr:nvCxnSpPr>
      <xdr:spPr>
        <a:xfrm>
          <a:off x="15481300" y="6710502"/>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23952</xdr:rowOff>
    </xdr:from>
    <xdr:to>
      <xdr:col>22</xdr:col>
      <xdr:colOff>365125</xdr:colOff>
      <xdr:row>39</xdr:row>
      <xdr:rowOff>35782</xdr:rowOff>
    </xdr:to>
    <xdr:cxnSp macro="">
      <xdr:nvCxnSpPr>
        <xdr:cNvPr id="497" name="直線コネクタ 496"/>
        <xdr:cNvCxnSpPr/>
      </xdr:nvCxnSpPr>
      <xdr:spPr>
        <a:xfrm flipV="1">
          <a:off x="14592300" y="671050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18504</xdr:rowOff>
    </xdr:from>
    <xdr:to>
      <xdr:col>21</xdr:col>
      <xdr:colOff>161925</xdr:colOff>
      <xdr:row>39</xdr:row>
      <xdr:rowOff>35782</xdr:rowOff>
    </xdr:to>
    <xdr:cxnSp macro="">
      <xdr:nvCxnSpPr>
        <xdr:cNvPr id="500" name="直線コネクタ 499"/>
        <xdr:cNvCxnSpPr/>
      </xdr:nvCxnSpPr>
      <xdr:spPr>
        <a:xfrm>
          <a:off x="13703300" y="6705054"/>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18504</xdr:rowOff>
    </xdr:from>
    <xdr:to>
      <xdr:col>19</xdr:col>
      <xdr:colOff>644525</xdr:colOff>
      <xdr:row>39</xdr:row>
      <xdr:rowOff>25571</xdr:rowOff>
    </xdr:to>
    <xdr:cxnSp macro="">
      <xdr:nvCxnSpPr>
        <xdr:cNvPr id="503" name="直線コネクタ 502"/>
        <xdr:cNvCxnSpPr/>
      </xdr:nvCxnSpPr>
      <xdr:spPr>
        <a:xfrm flipV="1">
          <a:off x="12814300" y="6705054"/>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159042</xdr:rowOff>
    </xdr:from>
    <xdr:to>
      <xdr:col>23</xdr:col>
      <xdr:colOff>568325</xdr:colOff>
      <xdr:row>39</xdr:row>
      <xdr:rowOff>89192</xdr:rowOff>
    </xdr:to>
    <xdr:sp macro="" textlink="">
      <xdr:nvSpPr>
        <xdr:cNvPr id="513" name="円/楕円 512"/>
        <xdr:cNvSpPr/>
      </xdr:nvSpPr>
      <xdr:spPr>
        <a:xfrm>
          <a:off x="162687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144602</xdr:rowOff>
    </xdr:from>
    <xdr:to>
      <xdr:col>22</xdr:col>
      <xdr:colOff>415925</xdr:colOff>
      <xdr:row>39</xdr:row>
      <xdr:rowOff>74752</xdr:rowOff>
    </xdr:to>
    <xdr:sp macro="" textlink="">
      <xdr:nvSpPr>
        <xdr:cNvPr id="515" name="円/楕円 514"/>
        <xdr:cNvSpPr/>
      </xdr:nvSpPr>
      <xdr:spPr>
        <a:xfrm>
          <a:off x="154305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91279</xdr:rowOff>
    </xdr:from>
    <xdr:ext cx="469744" cy="259045"/>
    <xdr:sp macro="" textlink="">
      <xdr:nvSpPr>
        <xdr:cNvPr id="516" name="テキスト ボックス 515"/>
        <xdr:cNvSpPr txBox="1"/>
      </xdr:nvSpPr>
      <xdr:spPr>
        <a:xfrm>
          <a:off x="15246427" y="643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156432</xdr:rowOff>
    </xdr:from>
    <xdr:to>
      <xdr:col>21</xdr:col>
      <xdr:colOff>212725</xdr:colOff>
      <xdr:row>39</xdr:row>
      <xdr:rowOff>86582</xdr:rowOff>
    </xdr:to>
    <xdr:sp macro="" textlink="">
      <xdr:nvSpPr>
        <xdr:cNvPr id="517" name="円/楕円 516"/>
        <xdr:cNvSpPr/>
      </xdr:nvSpPr>
      <xdr:spPr>
        <a:xfrm>
          <a:off x="14541500" y="66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77709</xdr:rowOff>
    </xdr:from>
    <xdr:ext cx="378565" cy="259045"/>
    <xdr:sp macro="" textlink="">
      <xdr:nvSpPr>
        <xdr:cNvPr id="518" name="テキスト ボックス 517"/>
        <xdr:cNvSpPr txBox="1"/>
      </xdr:nvSpPr>
      <xdr:spPr>
        <a:xfrm>
          <a:off x="14403017" y="676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139154</xdr:rowOff>
    </xdr:from>
    <xdr:to>
      <xdr:col>20</xdr:col>
      <xdr:colOff>9525</xdr:colOff>
      <xdr:row>39</xdr:row>
      <xdr:rowOff>69304</xdr:rowOff>
    </xdr:to>
    <xdr:sp macro="" textlink="">
      <xdr:nvSpPr>
        <xdr:cNvPr id="519" name="円/楕円 518"/>
        <xdr:cNvSpPr/>
      </xdr:nvSpPr>
      <xdr:spPr>
        <a:xfrm>
          <a:off x="13652500" y="66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60431</xdr:rowOff>
    </xdr:from>
    <xdr:ext cx="469744" cy="259045"/>
    <xdr:sp macro="" textlink="">
      <xdr:nvSpPr>
        <xdr:cNvPr id="520" name="テキスト ボックス 519"/>
        <xdr:cNvSpPr txBox="1"/>
      </xdr:nvSpPr>
      <xdr:spPr>
        <a:xfrm>
          <a:off x="13468427" y="674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146221</xdr:rowOff>
    </xdr:from>
    <xdr:to>
      <xdr:col>18</xdr:col>
      <xdr:colOff>492125</xdr:colOff>
      <xdr:row>39</xdr:row>
      <xdr:rowOff>76371</xdr:rowOff>
    </xdr:to>
    <xdr:sp macro="" textlink="">
      <xdr:nvSpPr>
        <xdr:cNvPr id="521" name="円/楕円 520"/>
        <xdr:cNvSpPr/>
      </xdr:nvSpPr>
      <xdr:spPr>
        <a:xfrm>
          <a:off x="12763500" y="66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67498</xdr:rowOff>
    </xdr:from>
    <xdr:ext cx="378565" cy="259045"/>
    <xdr:sp macro="" textlink="">
      <xdr:nvSpPr>
        <xdr:cNvPr id="522" name="テキスト ボックス 521"/>
        <xdr:cNvSpPr txBox="1"/>
      </xdr:nvSpPr>
      <xdr:spPr>
        <a:xfrm>
          <a:off x="12625017" y="675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27893</xdr:rowOff>
    </xdr:from>
    <xdr:to>
      <xdr:col>23</xdr:col>
      <xdr:colOff>517525</xdr:colOff>
      <xdr:row>77</xdr:row>
      <xdr:rowOff>65753</xdr:rowOff>
    </xdr:to>
    <xdr:cxnSp macro="">
      <xdr:nvCxnSpPr>
        <xdr:cNvPr id="602" name="直線コネクタ 601"/>
        <xdr:cNvCxnSpPr/>
      </xdr:nvCxnSpPr>
      <xdr:spPr>
        <a:xfrm>
          <a:off x="15481300" y="13229543"/>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27893</xdr:rowOff>
    </xdr:from>
    <xdr:to>
      <xdr:col>22</xdr:col>
      <xdr:colOff>365125</xdr:colOff>
      <xdr:row>77</xdr:row>
      <xdr:rowOff>28329</xdr:rowOff>
    </xdr:to>
    <xdr:cxnSp macro="">
      <xdr:nvCxnSpPr>
        <xdr:cNvPr id="605" name="直線コネクタ 604"/>
        <xdr:cNvCxnSpPr/>
      </xdr:nvCxnSpPr>
      <xdr:spPr>
        <a:xfrm flipV="1">
          <a:off x="14592300" y="1322954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8223</xdr:rowOff>
    </xdr:from>
    <xdr:to>
      <xdr:col>21</xdr:col>
      <xdr:colOff>161925</xdr:colOff>
      <xdr:row>77</xdr:row>
      <xdr:rowOff>28329</xdr:rowOff>
    </xdr:to>
    <xdr:cxnSp macro="">
      <xdr:nvCxnSpPr>
        <xdr:cNvPr id="608" name="直線コネクタ 607"/>
        <xdr:cNvCxnSpPr/>
      </xdr:nvCxnSpPr>
      <xdr:spPr>
        <a:xfrm>
          <a:off x="13703300" y="13209873"/>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155115</xdr:rowOff>
    </xdr:from>
    <xdr:to>
      <xdr:col>19</xdr:col>
      <xdr:colOff>644525</xdr:colOff>
      <xdr:row>77</xdr:row>
      <xdr:rowOff>8223</xdr:rowOff>
    </xdr:to>
    <xdr:cxnSp macro="">
      <xdr:nvCxnSpPr>
        <xdr:cNvPr id="611" name="直線コネクタ 610"/>
        <xdr:cNvCxnSpPr/>
      </xdr:nvCxnSpPr>
      <xdr:spPr>
        <a:xfrm>
          <a:off x="12814300" y="1318531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14953</xdr:rowOff>
    </xdr:from>
    <xdr:to>
      <xdr:col>23</xdr:col>
      <xdr:colOff>568325</xdr:colOff>
      <xdr:row>77</xdr:row>
      <xdr:rowOff>116553</xdr:rowOff>
    </xdr:to>
    <xdr:sp macro="" textlink="">
      <xdr:nvSpPr>
        <xdr:cNvPr id="621" name="円/楕円 620"/>
        <xdr:cNvSpPr/>
      </xdr:nvSpPr>
      <xdr:spPr>
        <a:xfrm>
          <a:off x="16268700" y="132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37830</xdr:rowOff>
    </xdr:from>
    <xdr:ext cx="534377" cy="259045"/>
    <xdr:sp macro="" textlink="">
      <xdr:nvSpPr>
        <xdr:cNvPr id="622" name="公債費該当値テキスト"/>
        <xdr:cNvSpPr txBox="1"/>
      </xdr:nvSpPr>
      <xdr:spPr>
        <a:xfrm>
          <a:off x="16370300" y="130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148543</xdr:rowOff>
    </xdr:from>
    <xdr:to>
      <xdr:col>22</xdr:col>
      <xdr:colOff>415925</xdr:colOff>
      <xdr:row>77</xdr:row>
      <xdr:rowOff>78693</xdr:rowOff>
    </xdr:to>
    <xdr:sp macro="" textlink="">
      <xdr:nvSpPr>
        <xdr:cNvPr id="623" name="円/楕円 622"/>
        <xdr:cNvSpPr/>
      </xdr:nvSpPr>
      <xdr:spPr>
        <a:xfrm>
          <a:off x="15430500" y="131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95220</xdr:rowOff>
    </xdr:from>
    <xdr:ext cx="534377" cy="259045"/>
    <xdr:sp macro="" textlink="">
      <xdr:nvSpPr>
        <xdr:cNvPr id="624" name="テキスト ボックス 623"/>
        <xdr:cNvSpPr txBox="1"/>
      </xdr:nvSpPr>
      <xdr:spPr>
        <a:xfrm>
          <a:off x="15214111" y="129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148979</xdr:rowOff>
    </xdr:from>
    <xdr:to>
      <xdr:col>21</xdr:col>
      <xdr:colOff>212725</xdr:colOff>
      <xdr:row>77</xdr:row>
      <xdr:rowOff>79129</xdr:rowOff>
    </xdr:to>
    <xdr:sp macro="" textlink="">
      <xdr:nvSpPr>
        <xdr:cNvPr id="625" name="円/楕円 624"/>
        <xdr:cNvSpPr/>
      </xdr:nvSpPr>
      <xdr:spPr>
        <a:xfrm>
          <a:off x="14541500" y="131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95656</xdr:rowOff>
    </xdr:from>
    <xdr:ext cx="534377" cy="259045"/>
    <xdr:sp macro="" textlink="">
      <xdr:nvSpPr>
        <xdr:cNvPr id="626" name="テキスト ボックス 625"/>
        <xdr:cNvSpPr txBox="1"/>
      </xdr:nvSpPr>
      <xdr:spPr>
        <a:xfrm>
          <a:off x="14325111" y="129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128873</xdr:rowOff>
    </xdr:from>
    <xdr:to>
      <xdr:col>20</xdr:col>
      <xdr:colOff>9525</xdr:colOff>
      <xdr:row>77</xdr:row>
      <xdr:rowOff>59023</xdr:rowOff>
    </xdr:to>
    <xdr:sp macro="" textlink="">
      <xdr:nvSpPr>
        <xdr:cNvPr id="627" name="円/楕円 626"/>
        <xdr:cNvSpPr/>
      </xdr:nvSpPr>
      <xdr:spPr>
        <a:xfrm>
          <a:off x="13652500" y="131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75549</xdr:rowOff>
    </xdr:from>
    <xdr:ext cx="534377" cy="259045"/>
    <xdr:sp macro="" textlink="">
      <xdr:nvSpPr>
        <xdr:cNvPr id="628" name="テキスト ボックス 627"/>
        <xdr:cNvSpPr txBox="1"/>
      </xdr:nvSpPr>
      <xdr:spPr>
        <a:xfrm>
          <a:off x="13436111" y="129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104315</xdr:rowOff>
    </xdr:from>
    <xdr:to>
      <xdr:col>18</xdr:col>
      <xdr:colOff>492125</xdr:colOff>
      <xdr:row>77</xdr:row>
      <xdr:rowOff>34465</xdr:rowOff>
    </xdr:to>
    <xdr:sp macro="" textlink="">
      <xdr:nvSpPr>
        <xdr:cNvPr id="629" name="円/楕円 628"/>
        <xdr:cNvSpPr/>
      </xdr:nvSpPr>
      <xdr:spPr>
        <a:xfrm>
          <a:off x="12763500" y="131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50991</xdr:rowOff>
    </xdr:from>
    <xdr:ext cx="534377" cy="259045"/>
    <xdr:sp macro="" textlink="">
      <xdr:nvSpPr>
        <xdr:cNvPr id="630" name="テキスト ボックス 629"/>
        <xdr:cNvSpPr txBox="1"/>
      </xdr:nvSpPr>
      <xdr:spPr>
        <a:xfrm>
          <a:off x="12547111" y="129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22301</xdr:rowOff>
    </xdr:from>
    <xdr:to>
      <xdr:col>23</xdr:col>
      <xdr:colOff>517525</xdr:colOff>
      <xdr:row>99</xdr:row>
      <xdr:rowOff>27000</xdr:rowOff>
    </xdr:to>
    <xdr:cxnSp macro="">
      <xdr:nvCxnSpPr>
        <xdr:cNvPr id="659" name="直線コネクタ 658"/>
        <xdr:cNvCxnSpPr/>
      </xdr:nvCxnSpPr>
      <xdr:spPr>
        <a:xfrm flipV="1">
          <a:off x="15481300" y="16995851"/>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168681</xdr:rowOff>
    </xdr:from>
    <xdr:to>
      <xdr:col>22</xdr:col>
      <xdr:colOff>365125</xdr:colOff>
      <xdr:row>99</xdr:row>
      <xdr:rowOff>27000</xdr:rowOff>
    </xdr:to>
    <xdr:cxnSp macro="">
      <xdr:nvCxnSpPr>
        <xdr:cNvPr id="662" name="直線コネクタ 661"/>
        <xdr:cNvCxnSpPr/>
      </xdr:nvCxnSpPr>
      <xdr:spPr>
        <a:xfrm>
          <a:off x="14592300" y="16970781"/>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48337</xdr:rowOff>
    </xdr:from>
    <xdr:to>
      <xdr:col>21</xdr:col>
      <xdr:colOff>161925</xdr:colOff>
      <xdr:row>98</xdr:row>
      <xdr:rowOff>168681</xdr:rowOff>
    </xdr:to>
    <xdr:cxnSp macro="">
      <xdr:nvCxnSpPr>
        <xdr:cNvPr id="665" name="直線コネクタ 664"/>
        <xdr:cNvCxnSpPr/>
      </xdr:nvCxnSpPr>
      <xdr:spPr>
        <a:xfrm>
          <a:off x="13703300" y="16678987"/>
          <a:ext cx="889000" cy="2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48337</xdr:rowOff>
    </xdr:from>
    <xdr:to>
      <xdr:col>19</xdr:col>
      <xdr:colOff>644525</xdr:colOff>
      <xdr:row>99</xdr:row>
      <xdr:rowOff>10058</xdr:rowOff>
    </xdr:to>
    <xdr:cxnSp macro="">
      <xdr:nvCxnSpPr>
        <xdr:cNvPr id="668" name="直線コネクタ 667"/>
        <xdr:cNvCxnSpPr/>
      </xdr:nvCxnSpPr>
      <xdr:spPr>
        <a:xfrm flipV="1">
          <a:off x="12814300" y="16678987"/>
          <a:ext cx="889000" cy="30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142951</xdr:rowOff>
    </xdr:from>
    <xdr:to>
      <xdr:col>23</xdr:col>
      <xdr:colOff>568325</xdr:colOff>
      <xdr:row>99</xdr:row>
      <xdr:rowOff>73101</xdr:rowOff>
    </xdr:to>
    <xdr:sp macro="" textlink="">
      <xdr:nvSpPr>
        <xdr:cNvPr id="678" name="円/楕円 677"/>
        <xdr:cNvSpPr/>
      </xdr:nvSpPr>
      <xdr:spPr>
        <a:xfrm>
          <a:off x="16268700" y="169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57878</xdr:rowOff>
    </xdr:from>
    <xdr:ext cx="469744" cy="259045"/>
    <xdr:sp macro="" textlink="">
      <xdr:nvSpPr>
        <xdr:cNvPr id="679" name="積立金該当値テキスト"/>
        <xdr:cNvSpPr txBox="1"/>
      </xdr:nvSpPr>
      <xdr:spPr>
        <a:xfrm>
          <a:off x="16370300" y="1685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147650</xdr:rowOff>
    </xdr:from>
    <xdr:to>
      <xdr:col>22</xdr:col>
      <xdr:colOff>415925</xdr:colOff>
      <xdr:row>99</xdr:row>
      <xdr:rowOff>77800</xdr:rowOff>
    </xdr:to>
    <xdr:sp macro="" textlink="">
      <xdr:nvSpPr>
        <xdr:cNvPr id="680" name="円/楕円 679"/>
        <xdr:cNvSpPr/>
      </xdr:nvSpPr>
      <xdr:spPr>
        <a:xfrm>
          <a:off x="15430500" y="169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68927</xdr:rowOff>
    </xdr:from>
    <xdr:ext cx="469744" cy="259045"/>
    <xdr:sp macro="" textlink="">
      <xdr:nvSpPr>
        <xdr:cNvPr id="681" name="テキスト ボックス 680"/>
        <xdr:cNvSpPr txBox="1"/>
      </xdr:nvSpPr>
      <xdr:spPr>
        <a:xfrm>
          <a:off x="15246427" y="170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117881</xdr:rowOff>
    </xdr:from>
    <xdr:to>
      <xdr:col>21</xdr:col>
      <xdr:colOff>212725</xdr:colOff>
      <xdr:row>99</xdr:row>
      <xdr:rowOff>48031</xdr:rowOff>
    </xdr:to>
    <xdr:sp macro="" textlink="">
      <xdr:nvSpPr>
        <xdr:cNvPr id="682" name="円/楕円 681"/>
        <xdr:cNvSpPr/>
      </xdr:nvSpPr>
      <xdr:spPr>
        <a:xfrm>
          <a:off x="14541500" y="169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39158</xdr:rowOff>
    </xdr:from>
    <xdr:ext cx="469744" cy="259045"/>
    <xdr:sp macro="" textlink="">
      <xdr:nvSpPr>
        <xdr:cNvPr id="683" name="テキスト ボックス 682"/>
        <xdr:cNvSpPr txBox="1"/>
      </xdr:nvSpPr>
      <xdr:spPr>
        <a:xfrm>
          <a:off x="14357427" y="170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168987</xdr:rowOff>
    </xdr:from>
    <xdr:to>
      <xdr:col>20</xdr:col>
      <xdr:colOff>9525</xdr:colOff>
      <xdr:row>97</xdr:row>
      <xdr:rowOff>99137</xdr:rowOff>
    </xdr:to>
    <xdr:sp macro="" textlink="">
      <xdr:nvSpPr>
        <xdr:cNvPr id="684" name="円/楕円 683"/>
        <xdr:cNvSpPr/>
      </xdr:nvSpPr>
      <xdr:spPr>
        <a:xfrm>
          <a:off x="13652500" y="166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115664</xdr:rowOff>
    </xdr:from>
    <xdr:ext cx="534377" cy="259045"/>
    <xdr:sp macro="" textlink="">
      <xdr:nvSpPr>
        <xdr:cNvPr id="685" name="テキスト ボックス 684"/>
        <xdr:cNvSpPr txBox="1"/>
      </xdr:nvSpPr>
      <xdr:spPr>
        <a:xfrm>
          <a:off x="13436111" y="164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130708</xdr:rowOff>
    </xdr:from>
    <xdr:to>
      <xdr:col>18</xdr:col>
      <xdr:colOff>492125</xdr:colOff>
      <xdr:row>99</xdr:row>
      <xdr:rowOff>60858</xdr:rowOff>
    </xdr:to>
    <xdr:sp macro="" textlink="">
      <xdr:nvSpPr>
        <xdr:cNvPr id="686" name="円/楕円 685"/>
        <xdr:cNvSpPr/>
      </xdr:nvSpPr>
      <xdr:spPr>
        <a:xfrm>
          <a:off x="12763500" y="169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51985</xdr:rowOff>
    </xdr:from>
    <xdr:ext cx="469744" cy="259045"/>
    <xdr:sp macro="" textlink="">
      <xdr:nvSpPr>
        <xdr:cNvPr id="687" name="テキスト ボックス 686"/>
        <xdr:cNvSpPr txBox="1"/>
      </xdr:nvSpPr>
      <xdr:spPr>
        <a:xfrm>
          <a:off x="12579427" y="170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111857</xdr:rowOff>
    </xdr:from>
    <xdr:to>
      <xdr:col>32</xdr:col>
      <xdr:colOff>187325</xdr:colOff>
      <xdr:row>58</xdr:row>
      <xdr:rowOff>116154</xdr:rowOff>
    </xdr:to>
    <xdr:cxnSp macro="">
      <xdr:nvCxnSpPr>
        <xdr:cNvPr id="773" name="直線コネクタ 772"/>
        <xdr:cNvCxnSpPr/>
      </xdr:nvCxnSpPr>
      <xdr:spPr>
        <a:xfrm flipV="1">
          <a:off x="21323300" y="10055957"/>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107970</xdr:rowOff>
    </xdr:from>
    <xdr:to>
      <xdr:col>31</xdr:col>
      <xdr:colOff>34925</xdr:colOff>
      <xdr:row>58</xdr:row>
      <xdr:rowOff>116154</xdr:rowOff>
    </xdr:to>
    <xdr:cxnSp macro="">
      <xdr:nvCxnSpPr>
        <xdr:cNvPr id="776" name="直線コネクタ 775"/>
        <xdr:cNvCxnSpPr/>
      </xdr:nvCxnSpPr>
      <xdr:spPr>
        <a:xfrm>
          <a:off x="20434300" y="1005207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107970</xdr:rowOff>
    </xdr:from>
    <xdr:to>
      <xdr:col>29</xdr:col>
      <xdr:colOff>517525</xdr:colOff>
      <xdr:row>58</xdr:row>
      <xdr:rowOff>113731</xdr:rowOff>
    </xdr:to>
    <xdr:cxnSp macro="">
      <xdr:nvCxnSpPr>
        <xdr:cNvPr id="779" name="直線コネクタ 778"/>
        <xdr:cNvCxnSpPr/>
      </xdr:nvCxnSpPr>
      <xdr:spPr>
        <a:xfrm flipV="1">
          <a:off x="19545300" y="1005207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61290</xdr:rowOff>
    </xdr:from>
    <xdr:to>
      <xdr:col>28</xdr:col>
      <xdr:colOff>314325</xdr:colOff>
      <xdr:row>58</xdr:row>
      <xdr:rowOff>113731</xdr:rowOff>
    </xdr:to>
    <xdr:cxnSp macro="">
      <xdr:nvCxnSpPr>
        <xdr:cNvPr id="782" name="直線コネクタ 781"/>
        <xdr:cNvCxnSpPr/>
      </xdr:nvCxnSpPr>
      <xdr:spPr>
        <a:xfrm>
          <a:off x="18656300" y="10005390"/>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61057</xdr:rowOff>
    </xdr:from>
    <xdr:to>
      <xdr:col>32</xdr:col>
      <xdr:colOff>238125</xdr:colOff>
      <xdr:row>58</xdr:row>
      <xdr:rowOff>162657</xdr:rowOff>
    </xdr:to>
    <xdr:sp macro="" textlink="">
      <xdr:nvSpPr>
        <xdr:cNvPr id="792" name="円/楕円 791"/>
        <xdr:cNvSpPr/>
      </xdr:nvSpPr>
      <xdr:spPr>
        <a:xfrm>
          <a:off x="221107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378565" cy="259045"/>
    <xdr:sp macro="" textlink="">
      <xdr:nvSpPr>
        <xdr:cNvPr id="793" name="貸付金該当値テキスト"/>
        <xdr:cNvSpPr txBox="1"/>
      </xdr:nvSpPr>
      <xdr:spPr>
        <a:xfrm>
          <a:off x="22212300" y="99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65354</xdr:rowOff>
    </xdr:from>
    <xdr:to>
      <xdr:col>31</xdr:col>
      <xdr:colOff>85725</xdr:colOff>
      <xdr:row>58</xdr:row>
      <xdr:rowOff>166954</xdr:rowOff>
    </xdr:to>
    <xdr:sp macro="" textlink="">
      <xdr:nvSpPr>
        <xdr:cNvPr id="794" name="円/楕円 793"/>
        <xdr:cNvSpPr/>
      </xdr:nvSpPr>
      <xdr:spPr>
        <a:xfrm>
          <a:off x="21272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158081</xdr:rowOff>
    </xdr:from>
    <xdr:ext cx="378565" cy="259045"/>
    <xdr:sp macro="" textlink="">
      <xdr:nvSpPr>
        <xdr:cNvPr id="795" name="テキスト ボックス 794"/>
        <xdr:cNvSpPr txBox="1"/>
      </xdr:nvSpPr>
      <xdr:spPr>
        <a:xfrm>
          <a:off x="21134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57170</xdr:rowOff>
    </xdr:from>
    <xdr:to>
      <xdr:col>29</xdr:col>
      <xdr:colOff>568325</xdr:colOff>
      <xdr:row>58</xdr:row>
      <xdr:rowOff>158770</xdr:rowOff>
    </xdr:to>
    <xdr:sp macro="" textlink="">
      <xdr:nvSpPr>
        <xdr:cNvPr id="796" name="円/楕円 795"/>
        <xdr:cNvSpPr/>
      </xdr:nvSpPr>
      <xdr:spPr>
        <a:xfrm>
          <a:off x="20383500" y="100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149897</xdr:rowOff>
    </xdr:from>
    <xdr:ext cx="378565" cy="259045"/>
    <xdr:sp macro="" textlink="">
      <xdr:nvSpPr>
        <xdr:cNvPr id="797" name="テキスト ボックス 796"/>
        <xdr:cNvSpPr txBox="1"/>
      </xdr:nvSpPr>
      <xdr:spPr>
        <a:xfrm>
          <a:off x="20245017" y="1009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62931</xdr:rowOff>
    </xdr:from>
    <xdr:to>
      <xdr:col>28</xdr:col>
      <xdr:colOff>365125</xdr:colOff>
      <xdr:row>58</xdr:row>
      <xdr:rowOff>164531</xdr:rowOff>
    </xdr:to>
    <xdr:sp macro="" textlink="">
      <xdr:nvSpPr>
        <xdr:cNvPr id="798" name="円/楕円 797"/>
        <xdr:cNvSpPr/>
      </xdr:nvSpPr>
      <xdr:spPr>
        <a:xfrm>
          <a:off x="19494500" y="100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155658</xdr:rowOff>
    </xdr:from>
    <xdr:ext cx="378565" cy="259045"/>
    <xdr:sp macro="" textlink="">
      <xdr:nvSpPr>
        <xdr:cNvPr id="799" name="テキスト ボックス 798"/>
        <xdr:cNvSpPr txBox="1"/>
      </xdr:nvSpPr>
      <xdr:spPr>
        <a:xfrm>
          <a:off x="19356017" y="10099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10490</xdr:rowOff>
    </xdr:from>
    <xdr:to>
      <xdr:col>27</xdr:col>
      <xdr:colOff>161925</xdr:colOff>
      <xdr:row>58</xdr:row>
      <xdr:rowOff>112090</xdr:rowOff>
    </xdr:to>
    <xdr:sp macro="" textlink="">
      <xdr:nvSpPr>
        <xdr:cNvPr id="800" name="円/楕円 799"/>
        <xdr:cNvSpPr/>
      </xdr:nvSpPr>
      <xdr:spPr>
        <a:xfrm>
          <a:off x="18605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103217</xdr:rowOff>
    </xdr:from>
    <xdr:ext cx="469744" cy="259045"/>
    <xdr:sp macro="" textlink="">
      <xdr:nvSpPr>
        <xdr:cNvPr id="801" name="テキスト ボックス 800"/>
        <xdr:cNvSpPr txBox="1"/>
      </xdr:nvSpPr>
      <xdr:spPr>
        <a:xfrm>
          <a:off x="18421427" y="100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22954</xdr:rowOff>
    </xdr:from>
    <xdr:to>
      <xdr:col>32</xdr:col>
      <xdr:colOff>187325</xdr:colOff>
      <xdr:row>75</xdr:row>
      <xdr:rowOff>23045</xdr:rowOff>
    </xdr:to>
    <xdr:cxnSp macro="">
      <xdr:nvCxnSpPr>
        <xdr:cNvPr id="829" name="直線コネクタ 828"/>
        <xdr:cNvCxnSpPr/>
      </xdr:nvCxnSpPr>
      <xdr:spPr>
        <a:xfrm flipV="1">
          <a:off x="21323300" y="12881704"/>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23045</xdr:rowOff>
    </xdr:from>
    <xdr:to>
      <xdr:col>31</xdr:col>
      <xdr:colOff>34925</xdr:colOff>
      <xdr:row>75</xdr:row>
      <xdr:rowOff>106919</xdr:rowOff>
    </xdr:to>
    <xdr:cxnSp macro="">
      <xdr:nvCxnSpPr>
        <xdr:cNvPr id="832" name="直線コネクタ 831"/>
        <xdr:cNvCxnSpPr/>
      </xdr:nvCxnSpPr>
      <xdr:spPr>
        <a:xfrm flipV="1">
          <a:off x="20434300" y="12881795"/>
          <a:ext cx="889000" cy="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106919</xdr:rowOff>
    </xdr:from>
    <xdr:to>
      <xdr:col>29</xdr:col>
      <xdr:colOff>517525</xdr:colOff>
      <xdr:row>75</xdr:row>
      <xdr:rowOff>161142</xdr:rowOff>
    </xdr:to>
    <xdr:cxnSp macro="">
      <xdr:nvCxnSpPr>
        <xdr:cNvPr id="835" name="直線コネクタ 834"/>
        <xdr:cNvCxnSpPr/>
      </xdr:nvCxnSpPr>
      <xdr:spPr>
        <a:xfrm flipV="1">
          <a:off x="19545300" y="12965669"/>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161142</xdr:rowOff>
    </xdr:from>
    <xdr:to>
      <xdr:col>28</xdr:col>
      <xdr:colOff>314325</xdr:colOff>
      <xdr:row>76</xdr:row>
      <xdr:rowOff>27823</xdr:rowOff>
    </xdr:to>
    <xdr:cxnSp macro="">
      <xdr:nvCxnSpPr>
        <xdr:cNvPr id="838" name="直線コネクタ 837"/>
        <xdr:cNvCxnSpPr/>
      </xdr:nvCxnSpPr>
      <xdr:spPr>
        <a:xfrm flipV="1">
          <a:off x="18656300" y="13019892"/>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143604</xdr:rowOff>
    </xdr:from>
    <xdr:to>
      <xdr:col>32</xdr:col>
      <xdr:colOff>238125</xdr:colOff>
      <xdr:row>75</xdr:row>
      <xdr:rowOff>73754</xdr:rowOff>
    </xdr:to>
    <xdr:sp macro="" textlink="">
      <xdr:nvSpPr>
        <xdr:cNvPr id="848" name="円/楕円 847"/>
        <xdr:cNvSpPr/>
      </xdr:nvSpPr>
      <xdr:spPr>
        <a:xfrm>
          <a:off x="22110700" y="12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166481</xdr:rowOff>
    </xdr:from>
    <xdr:ext cx="534377" cy="259045"/>
    <xdr:sp macro="" textlink="">
      <xdr:nvSpPr>
        <xdr:cNvPr id="849" name="繰出金該当値テキスト"/>
        <xdr:cNvSpPr txBox="1"/>
      </xdr:nvSpPr>
      <xdr:spPr>
        <a:xfrm>
          <a:off x="22212300" y="126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143695</xdr:rowOff>
    </xdr:from>
    <xdr:to>
      <xdr:col>31</xdr:col>
      <xdr:colOff>85725</xdr:colOff>
      <xdr:row>75</xdr:row>
      <xdr:rowOff>73845</xdr:rowOff>
    </xdr:to>
    <xdr:sp macro="" textlink="">
      <xdr:nvSpPr>
        <xdr:cNvPr id="850" name="円/楕円 849"/>
        <xdr:cNvSpPr/>
      </xdr:nvSpPr>
      <xdr:spPr>
        <a:xfrm>
          <a:off x="21272500" y="12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90372</xdr:rowOff>
    </xdr:from>
    <xdr:ext cx="534377" cy="259045"/>
    <xdr:sp macro="" textlink="">
      <xdr:nvSpPr>
        <xdr:cNvPr id="851" name="テキスト ボックス 850"/>
        <xdr:cNvSpPr txBox="1"/>
      </xdr:nvSpPr>
      <xdr:spPr>
        <a:xfrm>
          <a:off x="21056111" y="126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56119</xdr:rowOff>
    </xdr:from>
    <xdr:to>
      <xdr:col>29</xdr:col>
      <xdr:colOff>568325</xdr:colOff>
      <xdr:row>75</xdr:row>
      <xdr:rowOff>157719</xdr:rowOff>
    </xdr:to>
    <xdr:sp macro="" textlink="">
      <xdr:nvSpPr>
        <xdr:cNvPr id="852" name="円/楕円 851"/>
        <xdr:cNvSpPr/>
      </xdr:nvSpPr>
      <xdr:spPr>
        <a:xfrm>
          <a:off x="20383500" y="129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2796</xdr:rowOff>
    </xdr:from>
    <xdr:ext cx="534377" cy="259045"/>
    <xdr:sp macro="" textlink="">
      <xdr:nvSpPr>
        <xdr:cNvPr id="853" name="テキスト ボックス 852"/>
        <xdr:cNvSpPr txBox="1"/>
      </xdr:nvSpPr>
      <xdr:spPr>
        <a:xfrm>
          <a:off x="20167111" y="126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110343</xdr:rowOff>
    </xdr:from>
    <xdr:to>
      <xdr:col>28</xdr:col>
      <xdr:colOff>365125</xdr:colOff>
      <xdr:row>76</xdr:row>
      <xdr:rowOff>40494</xdr:rowOff>
    </xdr:to>
    <xdr:sp macro="" textlink="">
      <xdr:nvSpPr>
        <xdr:cNvPr id="854" name="円/楕円 853"/>
        <xdr:cNvSpPr/>
      </xdr:nvSpPr>
      <xdr:spPr>
        <a:xfrm>
          <a:off x="19494500" y="12969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57020</xdr:rowOff>
    </xdr:from>
    <xdr:ext cx="534377" cy="259045"/>
    <xdr:sp macro="" textlink="">
      <xdr:nvSpPr>
        <xdr:cNvPr id="855" name="テキスト ボックス 854"/>
        <xdr:cNvSpPr txBox="1"/>
      </xdr:nvSpPr>
      <xdr:spPr>
        <a:xfrm>
          <a:off x="19278111" y="127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148473</xdr:rowOff>
    </xdr:from>
    <xdr:to>
      <xdr:col>27</xdr:col>
      <xdr:colOff>161925</xdr:colOff>
      <xdr:row>76</xdr:row>
      <xdr:rowOff>78623</xdr:rowOff>
    </xdr:to>
    <xdr:sp macro="" textlink="">
      <xdr:nvSpPr>
        <xdr:cNvPr id="856" name="円/楕円 855"/>
        <xdr:cNvSpPr/>
      </xdr:nvSpPr>
      <xdr:spPr>
        <a:xfrm>
          <a:off x="18605500" y="13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95150</xdr:rowOff>
    </xdr:from>
    <xdr:ext cx="534377" cy="259045"/>
    <xdr:sp macro="" textlink="">
      <xdr:nvSpPr>
        <xdr:cNvPr id="857" name="テキスト ボックス 856"/>
        <xdr:cNvSpPr txBox="1"/>
      </xdr:nvSpPr>
      <xdr:spPr>
        <a:xfrm>
          <a:off x="18389111" y="127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住民一人当たりのコストが大きい順に扶助費、物件費、人件費、</a:t>
          </a:r>
          <a:r>
            <a:rPr kumimoji="1" lang="ja-JP" altLang="en-US" sz="9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普通建設事業費となっている。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この中で、扶助費については、福祉事務所を有しており市並みの福祉施策を実施していること、町単独扶助費が多いことから、類似団体と比べて特に比率が高くなっている。</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　　物件費については、ＰＰＳの導入により電気使用料が減少したことなどにより減少した。平成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年度から</a:t>
          </a:r>
          <a:r>
            <a:rPr kumimoji="1" lang="en-US" altLang="ja-JP" sz="900">
              <a:solidFill>
                <a:schemeClr val="dk1"/>
              </a:solidFill>
              <a:effectLst/>
              <a:latin typeface="+mn-lt"/>
              <a:ea typeface="+mn-ea"/>
              <a:cs typeface="+mn-cs"/>
            </a:rPr>
            <a:t>31</a:t>
          </a:r>
          <a:r>
            <a:rPr kumimoji="1" lang="ja-JP" altLang="en-US" sz="900">
              <a:solidFill>
                <a:schemeClr val="dk1"/>
              </a:solidFill>
              <a:effectLst/>
              <a:latin typeface="+mn-lt"/>
              <a:ea typeface="+mn-ea"/>
              <a:cs typeface="+mn-cs"/>
            </a:rPr>
            <a:t>年度にかけては、し尿処理場の除却等により増加が見込まれる。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人件費については、清掃工場や消防を単独で所有していることから、類似団体と比べて高くなっている。平成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特別職の退職手当の減少などにより減少した</a:t>
          </a:r>
          <a:r>
            <a:rPr kumimoji="1"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普通建設事業</a:t>
          </a:r>
          <a:r>
            <a:rPr kumimoji="1" lang="ja-JP" altLang="en-US" sz="900">
              <a:solidFill>
                <a:schemeClr val="dk1"/>
              </a:solidFill>
              <a:effectLst/>
              <a:latin typeface="+mn-lt"/>
              <a:ea typeface="+mn-ea"/>
              <a:cs typeface="+mn-cs"/>
            </a:rPr>
            <a:t>費については、前年度に教育施設の</a:t>
          </a:r>
          <a:r>
            <a:rPr kumimoji="1" lang="ja-JP" altLang="ja-JP" sz="900">
              <a:solidFill>
                <a:schemeClr val="dk1"/>
              </a:solidFill>
              <a:effectLst/>
              <a:latin typeface="+mn-lt"/>
              <a:ea typeface="+mn-ea"/>
              <a:cs typeface="+mn-cs"/>
            </a:rPr>
            <a:t>耐震事業</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中学校の給食棟設置工事を行ったことなどから</a:t>
          </a:r>
          <a:r>
            <a:rPr kumimoji="1" lang="ja-JP" altLang="en-US" sz="900">
              <a:solidFill>
                <a:schemeClr val="dk1"/>
              </a:solidFill>
              <a:effectLst/>
              <a:latin typeface="+mn-lt"/>
              <a:ea typeface="+mn-ea"/>
              <a:cs typeface="+mn-cs"/>
            </a:rPr>
            <a:t>減少したが、今後、町内の開発に伴う校舎の増築工事等により増加が見込まれる。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今後はこれらの普通建設事業</a:t>
          </a:r>
          <a:r>
            <a:rPr kumimoji="1" lang="ja-JP" altLang="en-US" sz="900">
              <a:solidFill>
                <a:schemeClr val="dk1"/>
              </a:solidFill>
              <a:effectLst/>
              <a:latin typeface="+mn-lt"/>
              <a:ea typeface="+mn-ea"/>
              <a:cs typeface="+mn-cs"/>
            </a:rPr>
            <a:t>費</a:t>
          </a:r>
          <a:r>
            <a:rPr kumimoji="1" lang="ja-JP" altLang="ja-JP" sz="900">
              <a:solidFill>
                <a:schemeClr val="dk1"/>
              </a:solidFill>
              <a:effectLst/>
              <a:latin typeface="+mn-lt"/>
              <a:ea typeface="+mn-ea"/>
              <a:cs typeface="+mn-cs"/>
            </a:rPr>
            <a:t>に係る公債費が増加していくことが見込まれるため、今後も利率の状況を勘案し、基金の取り崩しと起債の抑制のバランスを見極めつつ公債費負担の軽減に努める。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繰出金については、</a:t>
          </a:r>
          <a:r>
            <a:rPr kumimoji="1" lang="ja-JP" altLang="ja-JP" sz="900">
              <a:solidFill>
                <a:schemeClr val="dk1"/>
              </a:solidFill>
              <a:effectLst/>
              <a:latin typeface="+mn-lt"/>
              <a:ea typeface="+mn-ea"/>
              <a:cs typeface="+mn-cs"/>
            </a:rPr>
            <a:t>高齢化に伴い、介護保険事業特別会計や後期高齢者医療特別会計への繰出し</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今後も増加していくことが見込まれる。また、従来から公共下水道事業特別会計への公債費繰出しが多額にのぼっている。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今後も公共下水道事業の経営健全化を進めるとともに、基準外繰出しの見直しに努める。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大阪府島本町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30,667
30,490
16.81
10,702,678
10,615,944
55,401
6,525,589
10,965,114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111506</xdr:rowOff>
    </xdr:from>
    <xdr:to>
      <xdr:col>6</xdr:col>
      <xdr:colOff>511175</xdr:colOff>
      <xdr:row>34</xdr:row>
      <xdr:rowOff>69977</xdr:rowOff>
    </xdr:to>
    <xdr:cxnSp macro="">
      <xdr:nvCxnSpPr>
        <xdr:cNvPr id="61" name="直線コネクタ 60"/>
        <xdr:cNvCxnSpPr/>
      </xdr:nvCxnSpPr>
      <xdr:spPr>
        <a:xfrm>
          <a:off x="3797300" y="5769356"/>
          <a:ext cx="8382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65786</xdr:rowOff>
    </xdr:from>
    <xdr:to>
      <xdr:col>5</xdr:col>
      <xdr:colOff>358775</xdr:colOff>
      <xdr:row>33</xdr:row>
      <xdr:rowOff>111506</xdr:rowOff>
    </xdr:to>
    <xdr:cxnSp macro="">
      <xdr:nvCxnSpPr>
        <xdr:cNvPr id="64" name="直線コネクタ 63"/>
        <xdr:cNvCxnSpPr/>
      </xdr:nvCxnSpPr>
      <xdr:spPr>
        <a:xfrm>
          <a:off x="2908300" y="5723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65786</xdr:rowOff>
    </xdr:from>
    <xdr:to>
      <xdr:col>4</xdr:col>
      <xdr:colOff>155575</xdr:colOff>
      <xdr:row>33</xdr:row>
      <xdr:rowOff>128651</xdr:rowOff>
    </xdr:to>
    <xdr:cxnSp macro="">
      <xdr:nvCxnSpPr>
        <xdr:cNvPr id="67" name="直線コネクタ 66"/>
        <xdr:cNvCxnSpPr/>
      </xdr:nvCxnSpPr>
      <xdr:spPr>
        <a:xfrm flipV="1">
          <a:off x="2019300" y="572363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21971</xdr:rowOff>
    </xdr:from>
    <xdr:to>
      <xdr:col>2</xdr:col>
      <xdr:colOff>638175</xdr:colOff>
      <xdr:row>33</xdr:row>
      <xdr:rowOff>128651</xdr:rowOff>
    </xdr:to>
    <xdr:cxnSp macro="">
      <xdr:nvCxnSpPr>
        <xdr:cNvPr id="70" name="直線コネクタ 69"/>
        <xdr:cNvCxnSpPr/>
      </xdr:nvCxnSpPr>
      <xdr:spPr>
        <a:xfrm>
          <a:off x="1130300" y="5679821"/>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19177</xdr:rowOff>
    </xdr:from>
    <xdr:to>
      <xdr:col>6</xdr:col>
      <xdr:colOff>561975</xdr:colOff>
      <xdr:row>34</xdr:row>
      <xdr:rowOff>120777</xdr:rowOff>
    </xdr:to>
    <xdr:sp macro="" textlink="">
      <xdr:nvSpPr>
        <xdr:cNvPr id="80" name="円/楕円 79"/>
        <xdr:cNvSpPr/>
      </xdr:nvSpPr>
      <xdr:spPr>
        <a:xfrm>
          <a:off x="45847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42054</xdr:rowOff>
    </xdr:from>
    <xdr:ext cx="469744" cy="259045"/>
    <xdr:sp macro="" textlink="">
      <xdr:nvSpPr>
        <xdr:cNvPr id="81" name="議会費該当値テキスト"/>
        <xdr:cNvSpPr txBox="1"/>
      </xdr:nvSpPr>
      <xdr:spPr>
        <a:xfrm>
          <a:off x="4686300" y="569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60706</xdr:rowOff>
    </xdr:from>
    <xdr:to>
      <xdr:col>5</xdr:col>
      <xdr:colOff>409575</xdr:colOff>
      <xdr:row>33</xdr:row>
      <xdr:rowOff>162306</xdr:rowOff>
    </xdr:to>
    <xdr:sp macro="" textlink="">
      <xdr:nvSpPr>
        <xdr:cNvPr id="82" name="円/楕円 81"/>
        <xdr:cNvSpPr/>
      </xdr:nvSpPr>
      <xdr:spPr>
        <a:xfrm>
          <a:off x="3746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7383</xdr:rowOff>
    </xdr:from>
    <xdr:ext cx="469744" cy="259045"/>
    <xdr:sp macro="" textlink="">
      <xdr:nvSpPr>
        <xdr:cNvPr id="83" name="テキスト ボックス 82"/>
        <xdr:cNvSpPr txBox="1"/>
      </xdr:nvSpPr>
      <xdr:spPr>
        <a:xfrm>
          <a:off x="3562427"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14986</xdr:rowOff>
    </xdr:from>
    <xdr:to>
      <xdr:col>4</xdr:col>
      <xdr:colOff>206375</xdr:colOff>
      <xdr:row>33</xdr:row>
      <xdr:rowOff>116586</xdr:rowOff>
    </xdr:to>
    <xdr:sp macro="" textlink="">
      <xdr:nvSpPr>
        <xdr:cNvPr id="84" name="円/楕円 83"/>
        <xdr:cNvSpPr/>
      </xdr:nvSpPr>
      <xdr:spPr>
        <a:xfrm>
          <a:off x="2857500" y="56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133113</xdr:rowOff>
    </xdr:from>
    <xdr:ext cx="469744" cy="259045"/>
    <xdr:sp macro="" textlink="">
      <xdr:nvSpPr>
        <xdr:cNvPr id="85" name="テキスト ボックス 84"/>
        <xdr:cNvSpPr txBox="1"/>
      </xdr:nvSpPr>
      <xdr:spPr>
        <a:xfrm>
          <a:off x="2673427" y="54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77851</xdr:rowOff>
    </xdr:from>
    <xdr:to>
      <xdr:col>3</xdr:col>
      <xdr:colOff>3175</xdr:colOff>
      <xdr:row>34</xdr:row>
      <xdr:rowOff>8001</xdr:rowOff>
    </xdr:to>
    <xdr:sp macro="" textlink="">
      <xdr:nvSpPr>
        <xdr:cNvPr id="86" name="円/楕円 85"/>
        <xdr:cNvSpPr/>
      </xdr:nvSpPr>
      <xdr:spPr>
        <a:xfrm>
          <a:off x="1968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24528</xdr:rowOff>
    </xdr:from>
    <xdr:ext cx="469744" cy="259045"/>
    <xdr:sp macro="" textlink="">
      <xdr:nvSpPr>
        <xdr:cNvPr id="87" name="テキスト ボックス 86"/>
        <xdr:cNvSpPr txBox="1"/>
      </xdr:nvSpPr>
      <xdr:spPr>
        <a:xfrm>
          <a:off x="1784427"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142621</xdr:rowOff>
    </xdr:from>
    <xdr:to>
      <xdr:col>1</xdr:col>
      <xdr:colOff>485775</xdr:colOff>
      <xdr:row>33</xdr:row>
      <xdr:rowOff>72771</xdr:rowOff>
    </xdr:to>
    <xdr:sp macro="" textlink="">
      <xdr:nvSpPr>
        <xdr:cNvPr id="88" name="円/楕円 87"/>
        <xdr:cNvSpPr/>
      </xdr:nvSpPr>
      <xdr:spPr>
        <a:xfrm>
          <a:off x="10795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89298</xdr:rowOff>
    </xdr:from>
    <xdr:ext cx="469744" cy="259045"/>
    <xdr:sp macro="" textlink="">
      <xdr:nvSpPr>
        <xdr:cNvPr id="89" name="テキスト ボックス 88"/>
        <xdr:cNvSpPr txBox="1"/>
      </xdr:nvSpPr>
      <xdr:spPr>
        <a:xfrm>
          <a:off x="895427" y="540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68263</xdr:rowOff>
    </xdr:from>
    <xdr:to>
      <xdr:col>6</xdr:col>
      <xdr:colOff>511175</xdr:colOff>
      <xdr:row>57</xdr:row>
      <xdr:rowOff>70624</xdr:rowOff>
    </xdr:to>
    <xdr:cxnSp macro="">
      <xdr:nvCxnSpPr>
        <xdr:cNvPr id="118" name="直線コネクタ 117"/>
        <xdr:cNvCxnSpPr/>
      </xdr:nvCxnSpPr>
      <xdr:spPr>
        <a:xfrm>
          <a:off x="3797300" y="9840913"/>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45586</xdr:rowOff>
    </xdr:from>
    <xdr:to>
      <xdr:col>5</xdr:col>
      <xdr:colOff>358775</xdr:colOff>
      <xdr:row>57</xdr:row>
      <xdr:rowOff>68263</xdr:rowOff>
    </xdr:to>
    <xdr:cxnSp macro="">
      <xdr:nvCxnSpPr>
        <xdr:cNvPr id="121" name="直線コネクタ 120"/>
        <xdr:cNvCxnSpPr/>
      </xdr:nvCxnSpPr>
      <xdr:spPr>
        <a:xfrm>
          <a:off x="2908300" y="9818236"/>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80035</xdr:rowOff>
    </xdr:from>
    <xdr:to>
      <xdr:col>4</xdr:col>
      <xdr:colOff>155575</xdr:colOff>
      <xdr:row>57</xdr:row>
      <xdr:rowOff>45586</xdr:rowOff>
    </xdr:to>
    <xdr:cxnSp macro="">
      <xdr:nvCxnSpPr>
        <xdr:cNvPr id="124" name="直線コネクタ 123"/>
        <xdr:cNvCxnSpPr/>
      </xdr:nvCxnSpPr>
      <xdr:spPr>
        <a:xfrm>
          <a:off x="2019300" y="9681235"/>
          <a:ext cx="889000" cy="1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80035</xdr:rowOff>
    </xdr:from>
    <xdr:to>
      <xdr:col>2</xdr:col>
      <xdr:colOff>638175</xdr:colOff>
      <xdr:row>57</xdr:row>
      <xdr:rowOff>75068</xdr:rowOff>
    </xdr:to>
    <xdr:cxnSp macro="">
      <xdr:nvCxnSpPr>
        <xdr:cNvPr id="127" name="直線コネクタ 126"/>
        <xdr:cNvCxnSpPr/>
      </xdr:nvCxnSpPr>
      <xdr:spPr>
        <a:xfrm flipV="1">
          <a:off x="1130300" y="9681235"/>
          <a:ext cx="889000" cy="1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19824</xdr:rowOff>
    </xdr:from>
    <xdr:to>
      <xdr:col>6</xdr:col>
      <xdr:colOff>561975</xdr:colOff>
      <xdr:row>57</xdr:row>
      <xdr:rowOff>121424</xdr:rowOff>
    </xdr:to>
    <xdr:sp macro="" textlink="">
      <xdr:nvSpPr>
        <xdr:cNvPr id="137" name="円/楕円 136"/>
        <xdr:cNvSpPr/>
      </xdr:nvSpPr>
      <xdr:spPr>
        <a:xfrm>
          <a:off x="4584700" y="97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106201</xdr:rowOff>
    </xdr:from>
    <xdr:ext cx="534377" cy="259045"/>
    <xdr:sp macro="" textlink="">
      <xdr:nvSpPr>
        <xdr:cNvPr id="138" name="総務費該当値テキスト"/>
        <xdr:cNvSpPr txBox="1"/>
      </xdr:nvSpPr>
      <xdr:spPr>
        <a:xfrm>
          <a:off x="4686300" y="97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17463</xdr:rowOff>
    </xdr:from>
    <xdr:to>
      <xdr:col>5</xdr:col>
      <xdr:colOff>409575</xdr:colOff>
      <xdr:row>57</xdr:row>
      <xdr:rowOff>119063</xdr:rowOff>
    </xdr:to>
    <xdr:sp macro="" textlink="">
      <xdr:nvSpPr>
        <xdr:cNvPr id="139" name="円/楕円 138"/>
        <xdr:cNvSpPr/>
      </xdr:nvSpPr>
      <xdr:spPr>
        <a:xfrm>
          <a:off x="3746500" y="97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110190</xdr:rowOff>
    </xdr:from>
    <xdr:ext cx="534377" cy="259045"/>
    <xdr:sp macro="" textlink="">
      <xdr:nvSpPr>
        <xdr:cNvPr id="140" name="テキスト ボックス 139"/>
        <xdr:cNvSpPr txBox="1"/>
      </xdr:nvSpPr>
      <xdr:spPr>
        <a:xfrm>
          <a:off x="3530111" y="98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166236</xdr:rowOff>
    </xdr:from>
    <xdr:to>
      <xdr:col>4</xdr:col>
      <xdr:colOff>206375</xdr:colOff>
      <xdr:row>57</xdr:row>
      <xdr:rowOff>96386</xdr:rowOff>
    </xdr:to>
    <xdr:sp macro="" textlink="">
      <xdr:nvSpPr>
        <xdr:cNvPr id="141" name="円/楕円 140"/>
        <xdr:cNvSpPr/>
      </xdr:nvSpPr>
      <xdr:spPr>
        <a:xfrm>
          <a:off x="2857500" y="9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87513</xdr:rowOff>
    </xdr:from>
    <xdr:ext cx="534377" cy="259045"/>
    <xdr:sp macro="" textlink="">
      <xdr:nvSpPr>
        <xdr:cNvPr id="142" name="テキスト ボックス 141"/>
        <xdr:cNvSpPr txBox="1"/>
      </xdr:nvSpPr>
      <xdr:spPr>
        <a:xfrm>
          <a:off x="2641111" y="98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29235</xdr:rowOff>
    </xdr:from>
    <xdr:to>
      <xdr:col>3</xdr:col>
      <xdr:colOff>3175</xdr:colOff>
      <xdr:row>56</xdr:row>
      <xdr:rowOff>130835</xdr:rowOff>
    </xdr:to>
    <xdr:sp macro="" textlink="">
      <xdr:nvSpPr>
        <xdr:cNvPr id="143" name="円/楕円 142"/>
        <xdr:cNvSpPr/>
      </xdr:nvSpPr>
      <xdr:spPr>
        <a:xfrm>
          <a:off x="1968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147362</xdr:rowOff>
    </xdr:from>
    <xdr:ext cx="534377" cy="259045"/>
    <xdr:sp macro="" textlink="">
      <xdr:nvSpPr>
        <xdr:cNvPr id="144" name="テキスト ボックス 143"/>
        <xdr:cNvSpPr txBox="1"/>
      </xdr:nvSpPr>
      <xdr:spPr>
        <a:xfrm>
          <a:off x="1752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24268</xdr:rowOff>
    </xdr:from>
    <xdr:to>
      <xdr:col>1</xdr:col>
      <xdr:colOff>485775</xdr:colOff>
      <xdr:row>57</xdr:row>
      <xdr:rowOff>125868</xdr:rowOff>
    </xdr:to>
    <xdr:sp macro="" textlink="">
      <xdr:nvSpPr>
        <xdr:cNvPr id="145" name="円/楕円 144"/>
        <xdr:cNvSpPr/>
      </xdr:nvSpPr>
      <xdr:spPr>
        <a:xfrm>
          <a:off x="1079500" y="97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116995</xdr:rowOff>
    </xdr:from>
    <xdr:ext cx="534377" cy="259045"/>
    <xdr:sp macro="" textlink="">
      <xdr:nvSpPr>
        <xdr:cNvPr id="146" name="テキスト ボックス 145"/>
        <xdr:cNvSpPr txBox="1"/>
      </xdr:nvSpPr>
      <xdr:spPr>
        <a:xfrm>
          <a:off x="863111" y="988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41129</xdr:rowOff>
    </xdr:from>
    <xdr:to>
      <xdr:col>6</xdr:col>
      <xdr:colOff>511175</xdr:colOff>
      <xdr:row>76</xdr:row>
      <xdr:rowOff>133865</xdr:rowOff>
    </xdr:to>
    <xdr:cxnSp macro="">
      <xdr:nvCxnSpPr>
        <xdr:cNvPr id="178" name="直線コネクタ 177"/>
        <xdr:cNvCxnSpPr/>
      </xdr:nvCxnSpPr>
      <xdr:spPr>
        <a:xfrm flipV="1">
          <a:off x="3797300" y="13071329"/>
          <a:ext cx="8382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133865</xdr:rowOff>
    </xdr:from>
    <xdr:to>
      <xdr:col>5</xdr:col>
      <xdr:colOff>358775</xdr:colOff>
      <xdr:row>77</xdr:row>
      <xdr:rowOff>22526</xdr:rowOff>
    </xdr:to>
    <xdr:cxnSp macro="">
      <xdr:nvCxnSpPr>
        <xdr:cNvPr id="181" name="直線コネクタ 180"/>
        <xdr:cNvCxnSpPr/>
      </xdr:nvCxnSpPr>
      <xdr:spPr>
        <a:xfrm flipV="1">
          <a:off x="2908300" y="13164065"/>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22526</xdr:rowOff>
    </xdr:from>
    <xdr:to>
      <xdr:col>4</xdr:col>
      <xdr:colOff>155575</xdr:colOff>
      <xdr:row>78</xdr:row>
      <xdr:rowOff>44667</xdr:rowOff>
    </xdr:to>
    <xdr:cxnSp macro="">
      <xdr:nvCxnSpPr>
        <xdr:cNvPr id="184" name="直線コネクタ 183"/>
        <xdr:cNvCxnSpPr/>
      </xdr:nvCxnSpPr>
      <xdr:spPr>
        <a:xfrm flipV="1">
          <a:off x="2019300" y="13224176"/>
          <a:ext cx="889000" cy="19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44667</xdr:rowOff>
    </xdr:from>
    <xdr:to>
      <xdr:col>2</xdr:col>
      <xdr:colOff>638175</xdr:colOff>
      <xdr:row>78</xdr:row>
      <xdr:rowOff>91715</xdr:rowOff>
    </xdr:to>
    <xdr:cxnSp macro="">
      <xdr:nvCxnSpPr>
        <xdr:cNvPr id="187" name="直線コネクタ 186"/>
        <xdr:cNvCxnSpPr/>
      </xdr:nvCxnSpPr>
      <xdr:spPr>
        <a:xfrm flipV="1">
          <a:off x="1130300" y="13417767"/>
          <a:ext cx="889000" cy="4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161779</xdr:rowOff>
    </xdr:from>
    <xdr:to>
      <xdr:col>6</xdr:col>
      <xdr:colOff>561975</xdr:colOff>
      <xdr:row>76</xdr:row>
      <xdr:rowOff>91929</xdr:rowOff>
    </xdr:to>
    <xdr:sp macro="" textlink="">
      <xdr:nvSpPr>
        <xdr:cNvPr id="197" name="円/楕円 196"/>
        <xdr:cNvSpPr/>
      </xdr:nvSpPr>
      <xdr:spPr>
        <a:xfrm>
          <a:off x="4584700" y="130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13207</xdr:rowOff>
    </xdr:from>
    <xdr:ext cx="599010" cy="259045"/>
    <xdr:sp macro="" textlink="">
      <xdr:nvSpPr>
        <xdr:cNvPr id="198" name="民生費該当値テキスト"/>
        <xdr:cNvSpPr txBox="1"/>
      </xdr:nvSpPr>
      <xdr:spPr>
        <a:xfrm>
          <a:off x="4686300" y="1287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83065</xdr:rowOff>
    </xdr:from>
    <xdr:to>
      <xdr:col>5</xdr:col>
      <xdr:colOff>409575</xdr:colOff>
      <xdr:row>77</xdr:row>
      <xdr:rowOff>13215</xdr:rowOff>
    </xdr:to>
    <xdr:sp macro="" textlink="">
      <xdr:nvSpPr>
        <xdr:cNvPr id="199" name="円/楕円 198"/>
        <xdr:cNvSpPr/>
      </xdr:nvSpPr>
      <xdr:spPr>
        <a:xfrm>
          <a:off x="3746500" y="13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29742</xdr:rowOff>
    </xdr:from>
    <xdr:ext cx="599010" cy="259045"/>
    <xdr:sp macro="" textlink="">
      <xdr:nvSpPr>
        <xdr:cNvPr id="200" name="テキスト ボックス 199"/>
        <xdr:cNvSpPr txBox="1"/>
      </xdr:nvSpPr>
      <xdr:spPr>
        <a:xfrm>
          <a:off x="3497794" y="128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143176</xdr:rowOff>
    </xdr:from>
    <xdr:to>
      <xdr:col>4</xdr:col>
      <xdr:colOff>206375</xdr:colOff>
      <xdr:row>77</xdr:row>
      <xdr:rowOff>73326</xdr:rowOff>
    </xdr:to>
    <xdr:sp macro="" textlink="">
      <xdr:nvSpPr>
        <xdr:cNvPr id="201" name="円/楕円 200"/>
        <xdr:cNvSpPr/>
      </xdr:nvSpPr>
      <xdr:spPr>
        <a:xfrm>
          <a:off x="2857500" y="131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89854</xdr:rowOff>
    </xdr:from>
    <xdr:ext cx="599010" cy="259045"/>
    <xdr:sp macro="" textlink="">
      <xdr:nvSpPr>
        <xdr:cNvPr id="202" name="テキスト ボックス 201"/>
        <xdr:cNvSpPr txBox="1"/>
      </xdr:nvSpPr>
      <xdr:spPr>
        <a:xfrm>
          <a:off x="2608794" y="1294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165317</xdr:rowOff>
    </xdr:from>
    <xdr:to>
      <xdr:col>3</xdr:col>
      <xdr:colOff>3175</xdr:colOff>
      <xdr:row>78</xdr:row>
      <xdr:rowOff>95467</xdr:rowOff>
    </xdr:to>
    <xdr:sp macro="" textlink="">
      <xdr:nvSpPr>
        <xdr:cNvPr id="203" name="円/楕円 202"/>
        <xdr:cNvSpPr/>
      </xdr:nvSpPr>
      <xdr:spPr>
        <a:xfrm>
          <a:off x="1968500" y="133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111994</xdr:rowOff>
    </xdr:from>
    <xdr:ext cx="599010" cy="259045"/>
    <xdr:sp macro="" textlink="">
      <xdr:nvSpPr>
        <xdr:cNvPr id="204" name="テキスト ボックス 203"/>
        <xdr:cNvSpPr txBox="1"/>
      </xdr:nvSpPr>
      <xdr:spPr>
        <a:xfrm>
          <a:off x="1719794" y="1314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40915</xdr:rowOff>
    </xdr:from>
    <xdr:to>
      <xdr:col>1</xdr:col>
      <xdr:colOff>485775</xdr:colOff>
      <xdr:row>78</xdr:row>
      <xdr:rowOff>142515</xdr:rowOff>
    </xdr:to>
    <xdr:sp macro="" textlink="">
      <xdr:nvSpPr>
        <xdr:cNvPr id="205" name="円/楕円 204"/>
        <xdr:cNvSpPr/>
      </xdr:nvSpPr>
      <xdr:spPr>
        <a:xfrm>
          <a:off x="1079500" y="134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159042</xdr:rowOff>
    </xdr:from>
    <xdr:ext cx="599010" cy="259045"/>
    <xdr:sp macro="" textlink="">
      <xdr:nvSpPr>
        <xdr:cNvPr id="206" name="テキスト ボックス 205"/>
        <xdr:cNvSpPr txBox="1"/>
      </xdr:nvSpPr>
      <xdr:spPr>
        <a:xfrm>
          <a:off x="830794" y="1318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90525</xdr:rowOff>
    </xdr:from>
    <xdr:to>
      <xdr:col>6</xdr:col>
      <xdr:colOff>511175</xdr:colOff>
      <xdr:row>98</xdr:row>
      <xdr:rowOff>105166</xdr:rowOff>
    </xdr:to>
    <xdr:cxnSp macro="">
      <xdr:nvCxnSpPr>
        <xdr:cNvPr id="235" name="直線コネクタ 234"/>
        <xdr:cNvCxnSpPr/>
      </xdr:nvCxnSpPr>
      <xdr:spPr>
        <a:xfrm>
          <a:off x="3797300" y="16892625"/>
          <a:ext cx="8382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90525</xdr:rowOff>
    </xdr:from>
    <xdr:to>
      <xdr:col>5</xdr:col>
      <xdr:colOff>358775</xdr:colOff>
      <xdr:row>98</xdr:row>
      <xdr:rowOff>106778</xdr:rowOff>
    </xdr:to>
    <xdr:cxnSp macro="">
      <xdr:nvCxnSpPr>
        <xdr:cNvPr id="238" name="直線コネクタ 237"/>
        <xdr:cNvCxnSpPr/>
      </xdr:nvCxnSpPr>
      <xdr:spPr>
        <a:xfrm flipV="1">
          <a:off x="2908300" y="16892625"/>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106778</xdr:rowOff>
    </xdr:from>
    <xdr:to>
      <xdr:col>4</xdr:col>
      <xdr:colOff>155575</xdr:colOff>
      <xdr:row>98</xdr:row>
      <xdr:rowOff>109468</xdr:rowOff>
    </xdr:to>
    <xdr:cxnSp macro="">
      <xdr:nvCxnSpPr>
        <xdr:cNvPr id="241" name="直線コネクタ 240"/>
        <xdr:cNvCxnSpPr/>
      </xdr:nvCxnSpPr>
      <xdr:spPr>
        <a:xfrm flipV="1">
          <a:off x="2019300" y="16908878"/>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106038</xdr:rowOff>
    </xdr:from>
    <xdr:to>
      <xdr:col>2</xdr:col>
      <xdr:colOff>638175</xdr:colOff>
      <xdr:row>98</xdr:row>
      <xdr:rowOff>109468</xdr:rowOff>
    </xdr:to>
    <xdr:cxnSp macro="">
      <xdr:nvCxnSpPr>
        <xdr:cNvPr id="244" name="直線コネクタ 243"/>
        <xdr:cNvCxnSpPr/>
      </xdr:nvCxnSpPr>
      <xdr:spPr>
        <a:xfrm>
          <a:off x="1130300" y="1690813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54366</xdr:rowOff>
    </xdr:from>
    <xdr:to>
      <xdr:col>6</xdr:col>
      <xdr:colOff>561975</xdr:colOff>
      <xdr:row>98</xdr:row>
      <xdr:rowOff>155966</xdr:rowOff>
    </xdr:to>
    <xdr:sp macro="" textlink="">
      <xdr:nvSpPr>
        <xdr:cNvPr id="254" name="円/楕円 253"/>
        <xdr:cNvSpPr/>
      </xdr:nvSpPr>
      <xdr:spPr>
        <a:xfrm>
          <a:off x="4584700" y="168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39725</xdr:rowOff>
    </xdr:from>
    <xdr:to>
      <xdr:col>5</xdr:col>
      <xdr:colOff>409575</xdr:colOff>
      <xdr:row>98</xdr:row>
      <xdr:rowOff>141325</xdr:rowOff>
    </xdr:to>
    <xdr:sp macro="" textlink="">
      <xdr:nvSpPr>
        <xdr:cNvPr id="256" name="円/楕円 255"/>
        <xdr:cNvSpPr/>
      </xdr:nvSpPr>
      <xdr:spPr>
        <a:xfrm>
          <a:off x="3746500" y="168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157852</xdr:rowOff>
    </xdr:from>
    <xdr:ext cx="534377" cy="259045"/>
    <xdr:sp macro="" textlink="">
      <xdr:nvSpPr>
        <xdr:cNvPr id="257" name="テキスト ボックス 256"/>
        <xdr:cNvSpPr txBox="1"/>
      </xdr:nvSpPr>
      <xdr:spPr>
        <a:xfrm>
          <a:off x="3530111" y="166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55978</xdr:rowOff>
    </xdr:from>
    <xdr:to>
      <xdr:col>4</xdr:col>
      <xdr:colOff>206375</xdr:colOff>
      <xdr:row>98</xdr:row>
      <xdr:rowOff>157578</xdr:rowOff>
    </xdr:to>
    <xdr:sp macro="" textlink="">
      <xdr:nvSpPr>
        <xdr:cNvPr id="258" name="円/楕円 257"/>
        <xdr:cNvSpPr/>
      </xdr:nvSpPr>
      <xdr:spPr>
        <a:xfrm>
          <a:off x="2857500" y="168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148705</xdr:rowOff>
    </xdr:from>
    <xdr:ext cx="534377" cy="259045"/>
    <xdr:sp macro="" textlink="">
      <xdr:nvSpPr>
        <xdr:cNvPr id="259" name="テキスト ボックス 258"/>
        <xdr:cNvSpPr txBox="1"/>
      </xdr:nvSpPr>
      <xdr:spPr>
        <a:xfrm>
          <a:off x="2641111" y="169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58668</xdr:rowOff>
    </xdr:from>
    <xdr:to>
      <xdr:col>3</xdr:col>
      <xdr:colOff>3175</xdr:colOff>
      <xdr:row>98</xdr:row>
      <xdr:rowOff>160268</xdr:rowOff>
    </xdr:to>
    <xdr:sp macro="" textlink="">
      <xdr:nvSpPr>
        <xdr:cNvPr id="260" name="円/楕円 259"/>
        <xdr:cNvSpPr/>
      </xdr:nvSpPr>
      <xdr:spPr>
        <a:xfrm>
          <a:off x="1968500" y="168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151395</xdr:rowOff>
    </xdr:from>
    <xdr:ext cx="534377" cy="259045"/>
    <xdr:sp macro="" textlink="">
      <xdr:nvSpPr>
        <xdr:cNvPr id="261" name="テキスト ボックス 260"/>
        <xdr:cNvSpPr txBox="1"/>
      </xdr:nvSpPr>
      <xdr:spPr>
        <a:xfrm>
          <a:off x="1752111" y="169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55238</xdr:rowOff>
    </xdr:from>
    <xdr:to>
      <xdr:col>1</xdr:col>
      <xdr:colOff>485775</xdr:colOff>
      <xdr:row>98</xdr:row>
      <xdr:rowOff>156838</xdr:rowOff>
    </xdr:to>
    <xdr:sp macro="" textlink="">
      <xdr:nvSpPr>
        <xdr:cNvPr id="262" name="円/楕円 261"/>
        <xdr:cNvSpPr/>
      </xdr:nvSpPr>
      <xdr:spPr>
        <a:xfrm>
          <a:off x="1079500" y="168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147965</xdr:rowOff>
    </xdr:from>
    <xdr:ext cx="534377" cy="259045"/>
    <xdr:sp macro="" textlink="">
      <xdr:nvSpPr>
        <xdr:cNvPr id="263" name="テキスト ボックス 262"/>
        <xdr:cNvSpPr txBox="1"/>
      </xdr:nvSpPr>
      <xdr:spPr>
        <a:xfrm>
          <a:off x="863111" y="169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84074</xdr:rowOff>
    </xdr:from>
    <xdr:to>
      <xdr:col>11</xdr:col>
      <xdr:colOff>307975</xdr:colOff>
      <xdr:row>39</xdr:row>
      <xdr:rowOff>44450</xdr:rowOff>
    </xdr:to>
    <xdr:cxnSp macro="">
      <xdr:nvCxnSpPr>
        <xdr:cNvPr id="301" name="直線コネクタ 300"/>
        <xdr:cNvCxnSpPr/>
      </xdr:nvCxnSpPr>
      <xdr:spPr>
        <a:xfrm>
          <a:off x="6972300" y="6599174"/>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33274</xdr:rowOff>
    </xdr:from>
    <xdr:to>
      <xdr:col>10</xdr:col>
      <xdr:colOff>155575</xdr:colOff>
      <xdr:row>38</xdr:row>
      <xdr:rowOff>134874</xdr:rowOff>
    </xdr:to>
    <xdr:sp macro="" textlink="">
      <xdr:nvSpPr>
        <xdr:cNvPr id="319" name="円/楕円 318"/>
        <xdr:cNvSpPr/>
      </xdr:nvSpPr>
      <xdr:spPr>
        <a:xfrm>
          <a:off x="6921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126001</xdr:rowOff>
    </xdr:from>
    <xdr:ext cx="378565" cy="259045"/>
    <xdr:sp macro="" textlink="">
      <xdr:nvSpPr>
        <xdr:cNvPr id="320" name="テキスト ボックス 319"/>
        <xdr:cNvSpPr txBox="1"/>
      </xdr:nvSpPr>
      <xdr:spPr>
        <a:xfrm>
          <a:off x="6783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164808</xdr:rowOff>
    </xdr:from>
    <xdr:to>
      <xdr:col>15</xdr:col>
      <xdr:colOff>180975</xdr:colOff>
      <xdr:row>58</xdr:row>
      <xdr:rowOff>167666</xdr:rowOff>
    </xdr:to>
    <xdr:cxnSp macro="">
      <xdr:nvCxnSpPr>
        <xdr:cNvPr id="349" name="直線コネクタ 348"/>
        <xdr:cNvCxnSpPr/>
      </xdr:nvCxnSpPr>
      <xdr:spPr>
        <a:xfrm flipV="1">
          <a:off x="9639300" y="1010890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163799</xdr:rowOff>
    </xdr:from>
    <xdr:to>
      <xdr:col>14</xdr:col>
      <xdr:colOff>28575</xdr:colOff>
      <xdr:row>58</xdr:row>
      <xdr:rowOff>167666</xdr:rowOff>
    </xdr:to>
    <xdr:cxnSp macro="">
      <xdr:nvCxnSpPr>
        <xdr:cNvPr id="352" name="直線コネクタ 351"/>
        <xdr:cNvCxnSpPr/>
      </xdr:nvCxnSpPr>
      <xdr:spPr>
        <a:xfrm>
          <a:off x="8750300" y="10107899"/>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161017</xdr:rowOff>
    </xdr:from>
    <xdr:to>
      <xdr:col>12</xdr:col>
      <xdr:colOff>511175</xdr:colOff>
      <xdr:row>58</xdr:row>
      <xdr:rowOff>163799</xdr:rowOff>
    </xdr:to>
    <xdr:cxnSp macro="">
      <xdr:nvCxnSpPr>
        <xdr:cNvPr id="355" name="直線コネクタ 354"/>
        <xdr:cNvCxnSpPr/>
      </xdr:nvCxnSpPr>
      <xdr:spPr>
        <a:xfrm>
          <a:off x="7861300" y="1010511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161017</xdr:rowOff>
    </xdr:from>
    <xdr:to>
      <xdr:col>11</xdr:col>
      <xdr:colOff>307975</xdr:colOff>
      <xdr:row>58</xdr:row>
      <xdr:rowOff>167951</xdr:rowOff>
    </xdr:to>
    <xdr:cxnSp macro="">
      <xdr:nvCxnSpPr>
        <xdr:cNvPr id="358" name="直線コネクタ 357"/>
        <xdr:cNvCxnSpPr/>
      </xdr:nvCxnSpPr>
      <xdr:spPr>
        <a:xfrm flipV="1">
          <a:off x="6972300" y="10105117"/>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114008</xdr:rowOff>
    </xdr:from>
    <xdr:to>
      <xdr:col>15</xdr:col>
      <xdr:colOff>231775</xdr:colOff>
      <xdr:row>59</xdr:row>
      <xdr:rowOff>44158</xdr:rowOff>
    </xdr:to>
    <xdr:sp macro="" textlink="">
      <xdr:nvSpPr>
        <xdr:cNvPr id="368" name="円/楕円 367"/>
        <xdr:cNvSpPr/>
      </xdr:nvSpPr>
      <xdr:spPr>
        <a:xfrm>
          <a:off x="10426700" y="100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28935</xdr:rowOff>
    </xdr:from>
    <xdr:ext cx="469744" cy="259045"/>
    <xdr:sp macro="" textlink="">
      <xdr:nvSpPr>
        <xdr:cNvPr id="369" name="農林水産業費該当値テキスト"/>
        <xdr:cNvSpPr txBox="1"/>
      </xdr:nvSpPr>
      <xdr:spPr>
        <a:xfrm>
          <a:off x="10528300" y="99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116866</xdr:rowOff>
    </xdr:from>
    <xdr:to>
      <xdr:col>14</xdr:col>
      <xdr:colOff>79375</xdr:colOff>
      <xdr:row>59</xdr:row>
      <xdr:rowOff>47016</xdr:rowOff>
    </xdr:to>
    <xdr:sp macro="" textlink="">
      <xdr:nvSpPr>
        <xdr:cNvPr id="370" name="円/楕円 369"/>
        <xdr:cNvSpPr/>
      </xdr:nvSpPr>
      <xdr:spPr>
        <a:xfrm>
          <a:off x="9588500" y="100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38143</xdr:rowOff>
    </xdr:from>
    <xdr:ext cx="469744" cy="259045"/>
    <xdr:sp macro="" textlink="">
      <xdr:nvSpPr>
        <xdr:cNvPr id="371" name="テキスト ボックス 370"/>
        <xdr:cNvSpPr txBox="1"/>
      </xdr:nvSpPr>
      <xdr:spPr>
        <a:xfrm>
          <a:off x="9404427" y="101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112999</xdr:rowOff>
    </xdr:from>
    <xdr:to>
      <xdr:col>12</xdr:col>
      <xdr:colOff>561975</xdr:colOff>
      <xdr:row>59</xdr:row>
      <xdr:rowOff>43149</xdr:rowOff>
    </xdr:to>
    <xdr:sp macro="" textlink="">
      <xdr:nvSpPr>
        <xdr:cNvPr id="372" name="円/楕円 371"/>
        <xdr:cNvSpPr/>
      </xdr:nvSpPr>
      <xdr:spPr>
        <a:xfrm>
          <a:off x="8699500" y="100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34276</xdr:rowOff>
    </xdr:from>
    <xdr:ext cx="469744" cy="259045"/>
    <xdr:sp macro="" textlink="">
      <xdr:nvSpPr>
        <xdr:cNvPr id="373" name="テキスト ボックス 372"/>
        <xdr:cNvSpPr txBox="1"/>
      </xdr:nvSpPr>
      <xdr:spPr>
        <a:xfrm>
          <a:off x="8515427" y="1014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110217</xdr:rowOff>
    </xdr:from>
    <xdr:to>
      <xdr:col>11</xdr:col>
      <xdr:colOff>358775</xdr:colOff>
      <xdr:row>59</xdr:row>
      <xdr:rowOff>40367</xdr:rowOff>
    </xdr:to>
    <xdr:sp macro="" textlink="">
      <xdr:nvSpPr>
        <xdr:cNvPr id="374" name="円/楕円 373"/>
        <xdr:cNvSpPr/>
      </xdr:nvSpPr>
      <xdr:spPr>
        <a:xfrm>
          <a:off x="7810500" y="100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31494</xdr:rowOff>
    </xdr:from>
    <xdr:ext cx="469744" cy="259045"/>
    <xdr:sp macro="" textlink="">
      <xdr:nvSpPr>
        <xdr:cNvPr id="375" name="テキスト ボックス 374"/>
        <xdr:cNvSpPr txBox="1"/>
      </xdr:nvSpPr>
      <xdr:spPr>
        <a:xfrm>
          <a:off x="7626427" y="101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117151</xdr:rowOff>
    </xdr:from>
    <xdr:to>
      <xdr:col>10</xdr:col>
      <xdr:colOff>155575</xdr:colOff>
      <xdr:row>59</xdr:row>
      <xdr:rowOff>47301</xdr:rowOff>
    </xdr:to>
    <xdr:sp macro="" textlink="">
      <xdr:nvSpPr>
        <xdr:cNvPr id="376" name="円/楕円 375"/>
        <xdr:cNvSpPr/>
      </xdr:nvSpPr>
      <xdr:spPr>
        <a:xfrm>
          <a:off x="6921500" y="100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38428</xdr:rowOff>
    </xdr:from>
    <xdr:ext cx="469744" cy="259045"/>
    <xdr:sp macro="" textlink="">
      <xdr:nvSpPr>
        <xdr:cNvPr id="377" name="テキスト ボックス 376"/>
        <xdr:cNvSpPr txBox="1"/>
      </xdr:nvSpPr>
      <xdr:spPr>
        <a:xfrm>
          <a:off x="6737427" y="101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140615</xdr:rowOff>
    </xdr:from>
    <xdr:to>
      <xdr:col>15</xdr:col>
      <xdr:colOff>180975</xdr:colOff>
      <xdr:row>78</xdr:row>
      <xdr:rowOff>158141</xdr:rowOff>
    </xdr:to>
    <xdr:cxnSp macro="">
      <xdr:nvCxnSpPr>
        <xdr:cNvPr id="406" name="直線コネクタ 405"/>
        <xdr:cNvCxnSpPr/>
      </xdr:nvCxnSpPr>
      <xdr:spPr>
        <a:xfrm>
          <a:off x="9639300" y="13513715"/>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140615</xdr:rowOff>
    </xdr:from>
    <xdr:to>
      <xdr:col>14</xdr:col>
      <xdr:colOff>28575</xdr:colOff>
      <xdr:row>79</xdr:row>
      <xdr:rowOff>18123</xdr:rowOff>
    </xdr:to>
    <xdr:cxnSp macro="">
      <xdr:nvCxnSpPr>
        <xdr:cNvPr id="409" name="直線コネクタ 408"/>
        <xdr:cNvCxnSpPr/>
      </xdr:nvCxnSpPr>
      <xdr:spPr>
        <a:xfrm flipV="1">
          <a:off x="8750300" y="13513715"/>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18123</xdr:rowOff>
    </xdr:from>
    <xdr:to>
      <xdr:col>12</xdr:col>
      <xdr:colOff>511175</xdr:colOff>
      <xdr:row>79</xdr:row>
      <xdr:rowOff>19228</xdr:rowOff>
    </xdr:to>
    <xdr:cxnSp macro="">
      <xdr:nvCxnSpPr>
        <xdr:cNvPr id="412" name="直線コネクタ 411"/>
        <xdr:cNvCxnSpPr/>
      </xdr:nvCxnSpPr>
      <xdr:spPr>
        <a:xfrm flipV="1">
          <a:off x="7861300" y="1356267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19228</xdr:rowOff>
    </xdr:from>
    <xdr:to>
      <xdr:col>11</xdr:col>
      <xdr:colOff>307975</xdr:colOff>
      <xdr:row>79</xdr:row>
      <xdr:rowOff>24371</xdr:rowOff>
    </xdr:to>
    <xdr:cxnSp macro="">
      <xdr:nvCxnSpPr>
        <xdr:cNvPr id="415" name="直線コネクタ 414"/>
        <xdr:cNvCxnSpPr/>
      </xdr:nvCxnSpPr>
      <xdr:spPr>
        <a:xfrm flipV="1">
          <a:off x="6972300" y="1356377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107341</xdr:rowOff>
    </xdr:from>
    <xdr:to>
      <xdr:col>15</xdr:col>
      <xdr:colOff>231775</xdr:colOff>
      <xdr:row>79</xdr:row>
      <xdr:rowOff>37491</xdr:rowOff>
    </xdr:to>
    <xdr:sp macro="" textlink="">
      <xdr:nvSpPr>
        <xdr:cNvPr id="425" name="円/楕円 424"/>
        <xdr:cNvSpPr/>
      </xdr:nvSpPr>
      <xdr:spPr>
        <a:xfrm>
          <a:off x="10426700" y="13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22268</xdr:rowOff>
    </xdr:from>
    <xdr:ext cx="469744" cy="259045"/>
    <xdr:sp macro="" textlink="">
      <xdr:nvSpPr>
        <xdr:cNvPr id="426" name="商工費該当値テキスト"/>
        <xdr:cNvSpPr txBox="1"/>
      </xdr:nvSpPr>
      <xdr:spPr>
        <a:xfrm>
          <a:off x="10528300" y="133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89815</xdr:rowOff>
    </xdr:from>
    <xdr:to>
      <xdr:col>14</xdr:col>
      <xdr:colOff>79375</xdr:colOff>
      <xdr:row>79</xdr:row>
      <xdr:rowOff>19965</xdr:rowOff>
    </xdr:to>
    <xdr:sp macro="" textlink="">
      <xdr:nvSpPr>
        <xdr:cNvPr id="427" name="円/楕円 426"/>
        <xdr:cNvSpPr/>
      </xdr:nvSpPr>
      <xdr:spPr>
        <a:xfrm>
          <a:off x="9588500" y="134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11092</xdr:rowOff>
    </xdr:from>
    <xdr:ext cx="469744" cy="259045"/>
    <xdr:sp macro="" textlink="">
      <xdr:nvSpPr>
        <xdr:cNvPr id="428" name="テキスト ボックス 427"/>
        <xdr:cNvSpPr txBox="1"/>
      </xdr:nvSpPr>
      <xdr:spPr>
        <a:xfrm>
          <a:off x="9404427" y="135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138773</xdr:rowOff>
    </xdr:from>
    <xdr:to>
      <xdr:col>12</xdr:col>
      <xdr:colOff>561975</xdr:colOff>
      <xdr:row>79</xdr:row>
      <xdr:rowOff>68923</xdr:rowOff>
    </xdr:to>
    <xdr:sp macro="" textlink="">
      <xdr:nvSpPr>
        <xdr:cNvPr id="429" name="円/楕円 428"/>
        <xdr:cNvSpPr/>
      </xdr:nvSpPr>
      <xdr:spPr>
        <a:xfrm>
          <a:off x="8699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60050</xdr:rowOff>
    </xdr:from>
    <xdr:ext cx="378565" cy="259045"/>
    <xdr:sp macro="" textlink="">
      <xdr:nvSpPr>
        <xdr:cNvPr id="430" name="テキスト ボックス 429"/>
        <xdr:cNvSpPr txBox="1"/>
      </xdr:nvSpPr>
      <xdr:spPr>
        <a:xfrm>
          <a:off x="8561017" y="1360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139878</xdr:rowOff>
    </xdr:from>
    <xdr:to>
      <xdr:col>11</xdr:col>
      <xdr:colOff>358775</xdr:colOff>
      <xdr:row>79</xdr:row>
      <xdr:rowOff>70028</xdr:rowOff>
    </xdr:to>
    <xdr:sp macro="" textlink="">
      <xdr:nvSpPr>
        <xdr:cNvPr id="431" name="円/楕円 430"/>
        <xdr:cNvSpPr/>
      </xdr:nvSpPr>
      <xdr:spPr>
        <a:xfrm>
          <a:off x="7810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61155</xdr:rowOff>
    </xdr:from>
    <xdr:ext cx="378565" cy="259045"/>
    <xdr:sp macro="" textlink="">
      <xdr:nvSpPr>
        <xdr:cNvPr id="432" name="テキスト ボックス 431"/>
        <xdr:cNvSpPr txBox="1"/>
      </xdr:nvSpPr>
      <xdr:spPr>
        <a:xfrm>
          <a:off x="7672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145021</xdr:rowOff>
    </xdr:from>
    <xdr:to>
      <xdr:col>10</xdr:col>
      <xdr:colOff>155575</xdr:colOff>
      <xdr:row>79</xdr:row>
      <xdr:rowOff>75171</xdr:rowOff>
    </xdr:to>
    <xdr:sp macro="" textlink="">
      <xdr:nvSpPr>
        <xdr:cNvPr id="433" name="円/楕円 432"/>
        <xdr:cNvSpPr/>
      </xdr:nvSpPr>
      <xdr:spPr>
        <a:xfrm>
          <a:off x="6921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66298</xdr:rowOff>
    </xdr:from>
    <xdr:ext cx="378565" cy="259045"/>
    <xdr:sp macro="" textlink="">
      <xdr:nvSpPr>
        <xdr:cNvPr id="434" name="テキスト ボックス 433"/>
        <xdr:cNvSpPr txBox="1"/>
      </xdr:nvSpPr>
      <xdr:spPr>
        <a:xfrm>
          <a:off x="6783017" y="1361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45879</xdr:rowOff>
    </xdr:from>
    <xdr:to>
      <xdr:col>15</xdr:col>
      <xdr:colOff>180975</xdr:colOff>
      <xdr:row>98</xdr:row>
      <xdr:rowOff>46870</xdr:rowOff>
    </xdr:to>
    <xdr:cxnSp macro="">
      <xdr:nvCxnSpPr>
        <xdr:cNvPr id="467" name="直線コネクタ 466"/>
        <xdr:cNvCxnSpPr/>
      </xdr:nvCxnSpPr>
      <xdr:spPr>
        <a:xfrm flipV="1">
          <a:off x="9639300" y="1684797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46870</xdr:rowOff>
    </xdr:from>
    <xdr:to>
      <xdr:col>14</xdr:col>
      <xdr:colOff>28575</xdr:colOff>
      <xdr:row>98</xdr:row>
      <xdr:rowOff>49479</xdr:rowOff>
    </xdr:to>
    <xdr:cxnSp macro="">
      <xdr:nvCxnSpPr>
        <xdr:cNvPr id="470" name="直線コネクタ 469"/>
        <xdr:cNvCxnSpPr/>
      </xdr:nvCxnSpPr>
      <xdr:spPr>
        <a:xfrm flipV="1">
          <a:off x="8750300" y="16848970"/>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46765</xdr:rowOff>
    </xdr:from>
    <xdr:to>
      <xdr:col>12</xdr:col>
      <xdr:colOff>511175</xdr:colOff>
      <xdr:row>98</xdr:row>
      <xdr:rowOff>49479</xdr:rowOff>
    </xdr:to>
    <xdr:cxnSp macro="">
      <xdr:nvCxnSpPr>
        <xdr:cNvPr id="473" name="直線コネクタ 472"/>
        <xdr:cNvCxnSpPr/>
      </xdr:nvCxnSpPr>
      <xdr:spPr>
        <a:xfrm>
          <a:off x="7861300" y="16848865"/>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46765</xdr:rowOff>
    </xdr:from>
    <xdr:to>
      <xdr:col>11</xdr:col>
      <xdr:colOff>307975</xdr:colOff>
      <xdr:row>98</xdr:row>
      <xdr:rowOff>62833</xdr:rowOff>
    </xdr:to>
    <xdr:cxnSp macro="">
      <xdr:nvCxnSpPr>
        <xdr:cNvPr id="476" name="直線コネクタ 475"/>
        <xdr:cNvCxnSpPr/>
      </xdr:nvCxnSpPr>
      <xdr:spPr>
        <a:xfrm flipV="1">
          <a:off x="6972300" y="16848865"/>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166529</xdr:rowOff>
    </xdr:from>
    <xdr:to>
      <xdr:col>15</xdr:col>
      <xdr:colOff>231775</xdr:colOff>
      <xdr:row>98</xdr:row>
      <xdr:rowOff>96679</xdr:rowOff>
    </xdr:to>
    <xdr:sp macro="" textlink="">
      <xdr:nvSpPr>
        <xdr:cNvPr id="486" name="円/楕円 485"/>
        <xdr:cNvSpPr/>
      </xdr:nvSpPr>
      <xdr:spPr>
        <a:xfrm>
          <a:off x="10426700" y="167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81456</xdr:rowOff>
    </xdr:from>
    <xdr:ext cx="534377" cy="259045"/>
    <xdr:sp macro="" textlink="">
      <xdr:nvSpPr>
        <xdr:cNvPr id="487" name="土木費該当値テキスト"/>
        <xdr:cNvSpPr txBox="1"/>
      </xdr:nvSpPr>
      <xdr:spPr>
        <a:xfrm>
          <a:off x="10528300" y="167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167520</xdr:rowOff>
    </xdr:from>
    <xdr:to>
      <xdr:col>14</xdr:col>
      <xdr:colOff>79375</xdr:colOff>
      <xdr:row>98</xdr:row>
      <xdr:rowOff>97670</xdr:rowOff>
    </xdr:to>
    <xdr:sp macro="" textlink="">
      <xdr:nvSpPr>
        <xdr:cNvPr id="488" name="円/楕円 487"/>
        <xdr:cNvSpPr/>
      </xdr:nvSpPr>
      <xdr:spPr>
        <a:xfrm>
          <a:off x="9588500" y="1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88797</xdr:rowOff>
    </xdr:from>
    <xdr:ext cx="534377" cy="259045"/>
    <xdr:sp macro="" textlink="">
      <xdr:nvSpPr>
        <xdr:cNvPr id="489" name="テキスト ボックス 488"/>
        <xdr:cNvSpPr txBox="1"/>
      </xdr:nvSpPr>
      <xdr:spPr>
        <a:xfrm>
          <a:off x="9372111" y="168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170129</xdr:rowOff>
    </xdr:from>
    <xdr:to>
      <xdr:col>12</xdr:col>
      <xdr:colOff>561975</xdr:colOff>
      <xdr:row>98</xdr:row>
      <xdr:rowOff>100279</xdr:rowOff>
    </xdr:to>
    <xdr:sp macro="" textlink="">
      <xdr:nvSpPr>
        <xdr:cNvPr id="490" name="円/楕円 489"/>
        <xdr:cNvSpPr/>
      </xdr:nvSpPr>
      <xdr:spPr>
        <a:xfrm>
          <a:off x="8699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91406</xdr:rowOff>
    </xdr:from>
    <xdr:ext cx="534377" cy="259045"/>
    <xdr:sp macro="" textlink="">
      <xdr:nvSpPr>
        <xdr:cNvPr id="491" name="テキスト ボックス 490"/>
        <xdr:cNvSpPr txBox="1"/>
      </xdr:nvSpPr>
      <xdr:spPr>
        <a:xfrm>
          <a:off x="8483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167415</xdr:rowOff>
    </xdr:from>
    <xdr:to>
      <xdr:col>11</xdr:col>
      <xdr:colOff>358775</xdr:colOff>
      <xdr:row>98</xdr:row>
      <xdr:rowOff>97565</xdr:rowOff>
    </xdr:to>
    <xdr:sp macro="" textlink="">
      <xdr:nvSpPr>
        <xdr:cNvPr id="492" name="円/楕円 491"/>
        <xdr:cNvSpPr/>
      </xdr:nvSpPr>
      <xdr:spPr>
        <a:xfrm>
          <a:off x="7810500" y="167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88692</xdr:rowOff>
    </xdr:from>
    <xdr:ext cx="534377" cy="259045"/>
    <xdr:sp macro="" textlink="">
      <xdr:nvSpPr>
        <xdr:cNvPr id="493" name="テキスト ボックス 492"/>
        <xdr:cNvSpPr txBox="1"/>
      </xdr:nvSpPr>
      <xdr:spPr>
        <a:xfrm>
          <a:off x="7594111" y="168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12033</xdr:rowOff>
    </xdr:from>
    <xdr:to>
      <xdr:col>10</xdr:col>
      <xdr:colOff>155575</xdr:colOff>
      <xdr:row>98</xdr:row>
      <xdr:rowOff>113633</xdr:rowOff>
    </xdr:to>
    <xdr:sp macro="" textlink="">
      <xdr:nvSpPr>
        <xdr:cNvPr id="494" name="円/楕円 493"/>
        <xdr:cNvSpPr/>
      </xdr:nvSpPr>
      <xdr:spPr>
        <a:xfrm>
          <a:off x="6921500" y="168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104760</xdr:rowOff>
    </xdr:from>
    <xdr:ext cx="534377" cy="259045"/>
    <xdr:sp macro="" textlink="">
      <xdr:nvSpPr>
        <xdr:cNvPr id="495" name="テキスト ボックス 494"/>
        <xdr:cNvSpPr txBox="1"/>
      </xdr:nvSpPr>
      <xdr:spPr>
        <a:xfrm>
          <a:off x="6705111" y="1690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18817</xdr:rowOff>
    </xdr:from>
    <xdr:to>
      <xdr:col>23</xdr:col>
      <xdr:colOff>517525</xdr:colOff>
      <xdr:row>38</xdr:row>
      <xdr:rowOff>37790</xdr:rowOff>
    </xdr:to>
    <xdr:cxnSp macro="">
      <xdr:nvCxnSpPr>
        <xdr:cNvPr id="523" name="直線コネクタ 522"/>
        <xdr:cNvCxnSpPr/>
      </xdr:nvCxnSpPr>
      <xdr:spPr>
        <a:xfrm flipV="1">
          <a:off x="15481300" y="6533917"/>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2037</xdr:rowOff>
    </xdr:from>
    <xdr:to>
      <xdr:col>22</xdr:col>
      <xdr:colOff>365125</xdr:colOff>
      <xdr:row>38</xdr:row>
      <xdr:rowOff>37790</xdr:rowOff>
    </xdr:to>
    <xdr:cxnSp macro="">
      <xdr:nvCxnSpPr>
        <xdr:cNvPr id="526" name="直線コネクタ 525"/>
        <xdr:cNvCxnSpPr/>
      </xdr:nvCxnSpPr>
      <xdr:spPr>
        <a:xfrm>
          <a:off x="14592300" y="6002787"/>
          <a:ext cx="889000" cy="5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2037</xdr:rowOff>
    </xdr:from>
    <xdr:to>
      <xdr:col>21</xdr:col>
      <xdr:colOff>161925</xdr:colOff>
      <xdr:row>38</xdr:row>
      <xdr:rowOff>88585</xdr:rowOff>
    </xdr:to>
    <xdr:cxnSp macro="">
      <xdr:nvCxnSpPr>
        <xdr:cNvPr id="529" name="直線コネクタ 528"/>
        <xdr:cNvCxnSpPr/>
      </xdr:nvCxnSpPr>
      <xdr:spPr>
        <a:xfrm flipV="1">
          <a:off x="13703300" y="6002787"/>
          <a:ext cx="889000" cy="60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72034</xdr:rowOff>
    </xdr:from>
    <xdr:to>
      <xdr:col>19</xdr:col>
      <xdr:colOff>644525</xdr:colOff>
      <xdr:row>38</xdr:row>
      <xdr:rowOff>88585</xdr:rowOff>
    </xdr:to>
    <xdr:cxnSp macro="">
      <xdr:nvCxnSpPr>
        <xdr:cNvPr id="532" name="直線コネクタ 531"/>
        <xdr:cNvCxnSpPr/>
      </xdr:nvCxnSpPr>
      <xdr:spPr>
        <a:xfrm>
          <a:off x="12814300" y="6072784"/>
          <a:ext cx="889000" cy="53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139466</xdr:rowOff>
    </xdr:from>
    <xdr:to>
      <xdr:col>23</xdr:col>
      <xdr:colOff>568325</xdr:colOff>
      <xdr:row>38</xdr:row>
      <xdr:rowOff>69616</xdr:rowOff>
    </xdr:to>
    <xdr:sp macro="" textlink="">
      <xdr:nvSpPr>
        <xdr:cNvPr id="542" name="円/楕円 541"/>
        <xdr:cNvSpPr/>
      </xdr:nvSpPr>
      <xdr:spPr>
        <a:xfrm>
          <a:off x="16268700" y="64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117893</xdr:rowOff>
    </xdr:from>
    <xdr:ext cx="534377" cy="259045"/>
    <xdr:sp macro="" textlink="">
      <xdr:nvSpPr>
        <xdr:cNvPr id="543" name="消防費該当値テキスト"/>
        <xdr:cNvSpPr txBox="1"/>
      </xdr:nvSpPr>
      <xdr:spPr>
        <a:xfrm>
          <a:off x="16370300" y="64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158440</xdr:rowOff>
    </xdr:from>
    <xdr:to>
      <xdr:col>22</xdr:col>
      <xdr:colOff>415925</xdr:colOff>
      <xdr:row>38</xdr:row>
      <xdr:rowOff>88590</xdr:rowOff>
    </xdr:to>
    <xdr:sp macro="" textlink="">
      <xdr:nvSpPr>
        <xdr:cNvPr id="544" name="円/楕円 543"/>
        <xdr:cNvSpPr/>
      </xdr:nvSpPr>
      <xdr:spPr>
        <a:xfrm>
          <a:off x="15430500" y="65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79717</xdr:rowOff>
    </xdr:from>
    <xdr:ext cx="534377" cy="259045"/>
    <xdr:sp macro="" textlink="">
      <xdr:nvSpPr>
        <xdr:cNvPr id="545" name="テキスト ボックス 544"/>
        <xdr:cNvSpPr txBox="1"/>
      </xdr:nvSpPr>
      <xdr:spPr>
        <a:xfrm>
          <a:off x="15214111" y="65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122687</xdr:rowOff>
    </xdr:from>
    <xdr:to>
      <xdr:col>21</xdr:col>
      <xdr:colOff>212725</xdr:colOff>
      <xdr:row>35</xdr:row>
      <xdr:rowOff>52837</xdr:rowOff>
    </xdr:to>
    <xdr:sp macro="" textlink="">
      <xdr:nvSpPr>
        <xdr:cNvPr id="546" name="円/楕円 545"/>
        <xdr:cNvSpPr/>
      </xdr:nvSpPr>
      <xdr:spPr>
        <a:xfrm>
          <a:off x="14541500" y="59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69364</xdr:rowOff>
    </xdr:from>
    <xdr:ext cx="534377" cy="259045"/>
    <xdr:sp macro="" textlink="">
      <xdr:nvSpPr>
        <xdr:cNvPr id="547" name="テキスト ボックス 546"/>
        <xdr:cNvSpPr txBox="1"/>
      </xdr:nvSpPr>
      <xdr:spPr>
        <a:xfrm>
          <a:off x="14325111" y="57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37785</xdr:rowOff>
    </xdr:from>
    <xdr:to>
      <xdr:col>20</xdr:col>
      <xdr:colOff>9525</xdr:colOff>
      <xdr:row>38</xdr:row>
      <xdr:rowOff>139385</xdr:rowOff>
    </xdr:to>
    <xdr:sp macro="" textlink="">
      <xdr:nvSpPr>
        <xdr:cNvPr id="548" name="円/楕円 547"/>
        <xdr:cNvSpPr/>
      </xdr:nvSpPr>
      <xdr:spPr>
        <a:xfrm>
          <a:off x="13652500" y="655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130512</xdr:rowOff>
    </xdr:from>
    <xdr:ext cx="534377" cy="259045"/>
    <xdr:sp macro="" textlink="">
      <xdr:nvSpPr>
        <xdr:cNvPr id="549" name="テキスト ボックス 548"/>
        <xdr:cNvSpPr txBox="1"/>
      </xdr:nvSpPr>
      <xdr:spPr>
        <a:xfrm>
          <a:off x="13436111" y="664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21234</xdr:rowOff>
    </xdr:from>
    <xdr:to>
      <xdr:col>18</xdr:col>
      <xdr:colOff>492125</xdr:colOff>
      <xdr:row>35</xdr:row>
      <xdr:rowOff>122834</xdr:rowOff>
    </xdr:to>
    <xdr:sp macro="" textlink="">
      <xdr:nvSpPr>
        <xdr:cNvPr id="550" name="円/楕円 549"/>
        <xdr:cNvSpPr/>
      </xdr:nvSpPr>
      <xdr:spPr>
        <a:xfrm>
          <a:off x="12763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139361</xdr:rowOff>
    </xdr:from>
    <xdr:ext cx="534377" cy="259045"/>
    <xdr:sp macro="" textlink="">
      <xdr:nvSpPr>
        <xdr:cNvPr id="551" name="テキスト ボックス 550"/>
        <xdr:cNvSpPr txBox="1"/>
      </xdr:nvSpPr>
      <xdr:spPr>
        <a:xfrm>
          <a:off x="12547111" y="57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341</xdr:rowOff>
    </xdr:from>
    <xdr:to>
      <xdr:col>23</xdr:col>
      <xdr:colOff>517525</xdr:colOff>
      <xdr:row>56</xdr:row>
      <xdr:rowOff>77129</xdr:rowOff>
    </xdr:to>
    <xdr:cxnSp macro="">
      <xdr:nvCxnSpPr>
        <xdr:cNvPr id="582" name="直線コネクタ 581"/>
        <xdr:cNvCxnSpPr/>
      </xdr:nvCxnSpPr>
      <xdr:spPr>
        <a:xfrm>
          <a:off x="15481300" y="9430091"/>
          <a:ext cx="838200" cy="2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341</xdr:rowOff>
    </xdr:from>
    <xdr:to>
      <xdr:col>22</xdr:col>
      <xdr:colOff>365125</xdr:colOff>
      <xdr:row>57</xdr:row>
      <xdr:rowOff>30451</xdr:rowOff>
    </xdr:to>
    <xdr:cxnSp macro="">
      <xdr:nvCxnSpPr>
        <xdr:cNvPr id="585" name="直線コネクタ 584"/>
        <xdr:cNvCxnSpPr/>
      </xdr:nvCxnSpPr>
      <xdr:spPr>
        <a:xfrm flipV="1">
          <a:off x="14592300" y="9430091"/>
          <a:ext cx="889000" cy="37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30451</xdr:rowOff>
    </xdr:from>
    <xdr:to>
      <xdr:col>21</xdr:col>
      <xdr:colOff>161925</xdr:colOff>
      <xdr:row>57</xdr:row>
      <xdr:rowOff>81385</xdr:rowOff>
    </xdr:to>
    <xdr:cxnSp macro="">
      <xdr:nvCxnSpPr>
        <xdr:cNvPr id="588" name="直線コネクタ 587"/>
        <xdr:cNvCxnSpPr/>
      </xdr:nvCxnSpPr>
      <xdr:spPr>
        <a:xfrm flipV="1">
          <a:off x="13703300" y="9803101"/>
          <a:ext cx="889000" cy="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81385</xdr:rowOff>
    </xdr:from>
    <xdr:to>
      <xdr:col>19</xdr:col>
      <xdr:colOff>644525</xdr:colOff>
      <xdr:row>57</xdr:row>
      <xdr:rowOff>129087</xdr:rowOff>
    </xdr:to>
    <xdr:cxnSp macro="">
      <xdr:nvCxnSpPr>
        <xdr:cNvPr id="591" name="直線コネクタ 590"/>
        <xdr:cNvCxnSpPr/>
      </xdr:nvCxnSpPr>
      <xdr:spPr>
        <a:xfrm flipV="1">
          <a:off x="12814300" y="9854035"/>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26329</xdr:rowOff>
    </xdr:from>
    <xdr:to>
      <xdr:col>23</xdr:col>
      <xdr:colOff>568325</xdr:colOff>
      <xdr:row>56</xdr:row>
      <xdr:rowOff>127929</xdr:rowOff>
    </xdr:to>
    <xdr:sp macro="" textlink="">
      <xdr:nvSpPr>
        <xdr:cNvPr id="601" name="円/楕円 600"/>
        <xdr:cNvSpPr/>
      </xdr:nvSpPr>
      <xdr:spPr>
        <a:xfrm>
          <a:off x="16268700" y="96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49206</xdr:rowOff>
    </xdr:from>
    <xdr:ext cx="534377" cy="259045"/>
    <xdr:sp macro="" textlink="">
      <xdr:nvSpPr>
        <xdr:cNvPr id="602" name="教育費該当値テキスト"/>
        <xdr:cNvSpPr txBox="1"/>
      </xdr:nvSpPr>
      <xdr:spPr>
        <a:xfrm>
          <a:off x="16370300" y="947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120991</xdr:rowOff>
    </xdr:from>
    <xdr:to>
      <xdr:col>22</xdr:col>
      <xdr:colOff>415925</xdr:colOff>
      <xdr:row>55</xdr:row>
      <xdr:rowOff>51141</xdr:rowOff>
    </xdr:to>
    <xdr:sp macro="" textlink="">
      <xdr:nvSpPr>
        <xdr:cNvPr id="603" name="円/楕円 602"/>
        <xdr:cNvSpPr/>
      </xdr:nvSpPr>
      <xdr:spPr>
        <a:xfrm>
          <a:off x="15430500" y="93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67668</xdr:rowOff>
    </xdr:from>
    <xdr:ext cx="534377" cy="259045"/>
    <xdr:sp macro="" textlink="">
      <xdr:nvSpPr>
        <xdr:cNvPr id="604" name="テキスト ボックス 603"/>
        <xdr:cNvSpPr txBox="1"/>
      </xdr:nvSpPr>
      <xdr:spPr>
        <a:xfrm>
          <a:off x="15214111" y="915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151101</xdr:rowOff>
    </xdr:from>
    <xdr:to>
      <xdr:col>21</xdr:col>
      <xdr:colOff>212725</xdr:colOff>
      <xdr:row>57</xdr:row>
      <xdr:rowOff>81251</xdr:rowOff>
    </xdr:to>
    <xdr:sp macro="" textlink="">
      <xdr:nvSpPr>
        <xdr:cNvPr id="605" name="円/楕円 604"/>
        <xdr:cNvSpPr/>
      </xdr:nvSpPr>
      <xdr:spPr>
        <a:xfrm>
          <a:off x="14541500" y="97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72378</xdr:rowOff>
    </xdr:from>
    <xdr:ext cx="534377" cy="259045"/>
    <xdr:sp macro="" textlink="">
      <xdr:nvSpPr>
        <xdr:cNvPr id="606" name="テキスト ボックス 605"/>
        <xdr:cNvSpPr txBox="1"/>
      </xdr:nvSpPr>
      <xdr:spPr>
        <a:xfrm>
          <a:off x="14325111" y="98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30585</xdr:rowOff>
    </xdr:from>
    <xdr:to>
      <xdr:col>20</xdr:col>
      <xdr:colOff>9525</xdr:colOff>
      <xdr:row>57</xdr:row>
      <xdr:rowOff>132185</xdr:rowOff>
    </xdr:to>
    <xdr:sp macro="" textlink="">
      <xdr:nvSpPr>
        <xdr:cNvPr id="607" name="円/楕円 606"/>
        <xdr:cNvSpPr/>
      </xdr:nvSpPr>
      <xdr:spPr>
        <a:xfrm>
          <a:off x="13652500" y="98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123312</xdr:rowOff>
    </xdr:from>
    <xdr:ext cx="534377" cy="259045"/>
    <xdr:sp macro="" textlink="">
      <xdr:nvSpPr>
        <xdr:cNvPr id="608" name="テキスト ボックス 607"/>
        <xdr:cNvSpPr txBox="1"/>
      </xdr:nvSpPr>
      <xdr:spPr>
        <a:xfrm>
          <a:off x="13436111" y="98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78287</xdr:rowOff>
    </xdr:from>
    <xdr:to>
      <xdr:col>18</xdr:col>
      <xdr:colOff>492125</xdr:colOff>
      <xdr:row>58</xdr:row>
      <xdr:rowOff>8437</xdr:rowOff>
    </xdr:to>
    <xdr:sp macro="" textlink="">
      <xdr:nvSpPr>
        <xdr:cNvPr id="609" name="円/楕円 608"/>
        <xdr:cNvSpPr/>
      </xdr:nvSpPr>
      <xdr:spPr>
        <a:xfrm>
          <a:off x="12763500" y="9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171014</xdr:rowOff>
    </xdr:from>
    <xdr:ext cx="534377" cy="259045"/>
    <xdr:sp macro="" textlink="">
      <xdr:nvSpPr>
        <xdr:cNvPr id="610" name="テキスト ボックス 609"/>
        <xdr:cNvSpPr txBox="1"/>
      </xdr:nvSpPr>
      <xdr:spPr>
        <a:xfrm>
          <a:off x="12547111" y="99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23952</xdr:rowOff>
    </xdr:from>
    <xdr:to>
      <xdr:col>23</xdr:col>
      <xdr:colOff>517525</xdr:colOff>
      <xdr:row>79</xdr:row>
      <xdr:rowOff>38391</xdr:rowOff>
    </xdr:to>
    <xdr:cxnSp macro="">
      <xdr:nvCxnSpPr>
        <xdr:cNvPr id="639" name="直線コネクタ 638"/>
        <xdr:cNvCxnSpPr/>
      </xdr:nvCxnSpPr>
      <xdr:spPr>
        <a:xfrm>
          <a:off x="15481300" y="13568502"/>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23952</xdr:rowOff>
    </xdr:from>
    <xdr:to>
      <xdr:col>22</xdr:col>
      <xdr:colOff>365125</xdr:colOff>
      <xdr:row>79</xdr:row>
      <xdr:rowOff>35782</xdr:rowOff>
    </xdr:to>
    <xdr:cxnSp macro="">
      <xdr:nvCxnSpPr>
        <xdr:cNvPr id="642" name="直線コネクタ 641"/>
        <xdr:cNvCxnSpPr/>
      </xdr:nvCxnSpPr>
      <xdr:spPr>
        <a:xfrm flipV="1">
          <a:off x="14592300" y="1356850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18504</xdr:rowOff>
    </xdr:from>
    <xdr:to>
      <xdr:col>21</xdr:col>
      <xdr:colOff>161925</xdr:colOff>
      <xdr:row>79</xdr:row>
      <xdr:rowOff>35782</xdr:rowOff>
    </xdr:to>
    <xdr:cxnSp macro="">
      <xdr:nvCxnSpPr>
        <xdr:cNvPr id="645" name="直線コネクタ 644"/>
        <xdr:cNvCxnSpPr/>
      </xdr:nvCxnSpPr>
      <xdr:spPr>
        <a:xfrm>
          <a:off x="13703300" y="13563054"/>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18504</xdr:rowOff>
    </xdr:from>
    <xdr:to>
      <xdr:col>19</xdr:col>
      <xdr:colOff>644525</xdr:colOff>
      <xdr:row>79</xdr:row>
      <xdr:rowOff>25572</xdr:rowOff>
    </xdr:to>
    <xdr:cxnSp macro="">
      <xdr:nvCxnSpPr>
        <xdr:cNvPr id="648" name="直線コネクタ 647"/>
        <xdr:cNvCxnSpPr/>
      </xdr:nvCxnSpPr>
      <xdr:spPr>
        <a:xfrm flipV="1">
          <a:off x="12814300" y="13563054"/>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159041</xdr:rowOff>
    </xdr:from>
    <xdr:to>
      <xdr:col>23</xdr:col>
      <xdr:colOff>568325</xdr:colOff>
      <xdr:row>79</xdr:row>
      <xdr:rowOff>89191</xdr:rowOff>
    </xdr:to>
    <xdr:sp macro="" textlink="">
      <xdr:nvSpPr>
        <xdr:cNvPr id="658" name="円/楕円 657"/>
        <xdr:cNvSpPr/>
      </xdr:nvSpPr>
      <xdr:spPr>
        <a:xfrm>
          <a:off x="162687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109655</xdr:rowOff>
    </xdr:from>
    <xdr:ext cx="378565" cy="259045"/>
    <xdr:sp macro="" textlink="">
      <xdr:nvSpPr>
        <xdr:cNvPr id="659" name="災害復旧費該当値テキスト"/>
        <xdr:cNvSpPr txBox="1"/>
      </xdr:nvSpPr>
      <xdr:spPr>
        <a:xfrm>
          <a:off x="16370300" y="1348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144602</xdr:rowOff>
    </xdr:from>
    <xdr:to>
      <xdr:col>22</xdr:col>
      <xdr:colOff>415925</xdr:colOff>
      <xdr:row>79</xdr:row>
      <xdr:rowOff>74752</xdr:rowOff>
    </xdr:to>
    <xdr:sp macro="" textlink="">
      <xdr:nvSpPr>
        <xdr:cNvPr id="660" name="円/楕円 659"/>
        <xdr:cNvSpPr/>
      </xdr:nvSpPr>
      <xdr:spPr>
        <a:xfrm>
          <a:off x="15430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91279</xdr:rowOff>
    </xdr:from>
    <xdr:ext cx="469744" cy="259045"/>
    <xdr:sp macro="" textlink="">
      <xdr:nvSpPr>
        <xdr:cNvPr id="661" name="テキスト ボックス 660"/>
        <xdr:cNvSpPr txBox="1"/>
      </xdr:nvSpPr>
      <xdr:spPr>
        <a:xfrm>
          <a:off x="15246427" y="132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156432</xdr:rowOff>
    </xdr:from>
    <xdr:to>
      <xdr:col>21</xdr:col>
      <xdr:colOff>212725</xdr:colOff>
      <xdr:row>79</xdr:row>
      <xdr:rowOff>86582</xdr:rowOff>
    </xdr:to>
    <xdr:sp macro="" textlink="">
      <xdr:nvSpPr>
        <xdr:cNvPr id="662" name="円/楕円 661"/>
        <xdr:cNvSpPr/>
      </xdr:nvSpPr>
      <xdr:spPr>
        <a:xfrm>
          <a:off x="14541500" y="135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77709</xdr:rowOff>
    </xdr:from>
    <xdr:ext cx="378565" cy="259045"/>
    <xdr:sp macro="" textlink="">
      <xdr:nvSpPr>
        <xdr:cNvPr id="663" name="テキスト ボックス 662"/>
        <xdr:cNvSpPr txBox="1"/>
      </xdr:nvSpPr>
      <xdr:spPr>
        <a:xfrm>
          <a:off x="14403017" y="1362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139154</xdr:rowOff>
    </xdr:from>
    <xdr:to>
      <xdr:col>20</xdr:col>
      <xdr:colOff>9525</xdr:colOff>
      <xdr:row>79</xdr:row>
      <xdr:rowOff>69304</xdr:rowOff>
    </xdr:to>
    <xdr:sp macro="" textlink="">
      <xdr:nvSpPr>
        <xdr:cNvPr id="664" name="円/楕円 663"/>
        <xdr:cNvSpPr/>
      </xdr:nvSpPr>
      <xdr:spPr>
        <a:xfrm>
          <a:off x="13652500" y="135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60431</xdr:rowOff>
    </xdr:from>
    <xdr:ext cx="469744" cy="259045"/>
    <xdr:sp macro="" textlink="">
      <xdr:nvSpPr>
        <xdr:cNvPr id="665" name="テキスト ボックス 664"/>
        <xdr:cNvSpPr txBox="1"/>
      </xdr:nvSpPr>
      <xdr:spPr>
        <a:xfrm>
          <a:off x="13468427" y="1360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146222</xdr:rowOff>
    </xdr:from>
    <xdr:to>
      <xdr:col>18</xdr:col>
      <xdr:colOff>492125</xdr:colOff>
      <xdr:row>79</xdr:row>
      <xdr:rowOff>76372</xdr:rowOff>
    </xdr:to>
    <xdr:sp macro="" textlink="">
      <xdr:nvSpPr>
        <xdr:cNvPr id="666" name="円/楕円 665"/>
        <xdr:cNvSpPr/>
      </xdr:nvSpPr>
      <xdr:spPr>
        <a:xfrm>
          <a:off x="12763500" y="135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67499</xdr:rowOff>
    </xdr:from>
    <xdr:ext cx="378565" cy="259045"/>
    <xdr:sp macro="" textlink="">
      <xdr:nvSpPr>
        <xdr:cNvPr id="667" name="テキスト ボックス 666"/>
        <xdr:cNvSpPr txBox="1"/>
      </xdr:nvSpPr>
      <xdr:spPr>
        <a:xfrm>
          <a:off x="12625017" y="1361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27893</xdr:rowOff>
    </xdr:from>
    <xdr:to>
      <xdr:col>23</xdr:col>
      <xdr:colOff>517525</xdr:colOff>
      <xdr:row>97</xdr:row>
      <xdr:rowOff>65753</xdr:rowOff>
    </xdr:to>
    <xdr:cxnSp macro="">
      <xdr:nvCxnSpPr>
        <xdr:cNvPr id="698" name="直線コネクタ 697"/>
        <xdr:cNvCxnSpPr/>
      </xdr:nvCxnSpPr>
      <xdr:spPr>
        <a:xfrm>
          <a:off x="15481300" y="16658543"/>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27893</xdr:rowOff>
    </xdr:from>
    <xdr:to>
      <xdr:col>22</xdr:col>
      <xdr:colOff>365125</xdr:colOff>
      <xdr:row>97</xdr:row>
      <xdr:rowOff>28329</xdr:rowOff>
    </xdr:to>
    <xdr:cxnSp macro="">
      <xdr:nvCxnSpPr>
        <xdr:cNvPr id="701" name="直線コネクタ 700"/>
        <xdr:cNvCxnSpPr/>
      </xdr:nvCxnSpPr>
      <xdr:spPr>
        <a:xfrm flipV="1">
          <a:off x="14592300" y="16658543"/>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8223</xdr:rowOff>
    </xdr:from>
    <xdr:to>
      <xdr:col>21</xdr:col>
      <xdr:colOff>161925</xdr:colOff>
      <xdr:row>97</xdr:row>
      <xdr:rowOff>28329</xdr:rowOff>
    </xdr:to>
    <xdr:cxnSp macro="">
      <xdr:nvCxnSpPr>
        <xdr:cNvPr id="704" name="直線コネクタ 703"/>
        <xdr:cNvCxnSpPr/>
      </xdr:nvCxnSpPr>
      <xdr:spPr>
        <a:xfrm>
          <a:off x="13703300" y="16638873"/>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155115</xdr:rowOff>
    </xdr:from>
    <xdr:to>
      <xdr:col>19</xdr:col>
      <xdr:colOff>644525</xdr:colOff>
      <xdr:row>97</xdr:row>
      <xdr:rowOff>8223</xdr:rowOff>
    </xdr:to>
    <xdr:cxnSp macro="">
      <xdr:nvCxnSpPr>
        <xdr:cNvPr id="707" name="直線コネクタ 706"/>
        <xdr:cNvCxnSpPr/>
      </xdr:nvCxnSpPr>
      <xdr:spPr>
        <a:xfrm>
          <a:off x="12814300" y="1661431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14953</xdr:rowOff>
    </xdr:from>
    <xdr:to>
      <xdr:col>23</xdr:col>
      <xdr:colOff>568325</xdr:colOff>
      <xdr:row>97</xdr:row>
      <xdr:rowOff>116553</xdr:rowOff>
    </xdr:to>
    <xdr:sp macro="" textlink="">
      <xdr:nvSpPr>
        <xdr:cNvPr id="717" name="円/楕円 716"/>
        <xdr:cNvSpPr/>
      </xdr:nvSpPr>
      <xdr:spPr>
        <a:xfrm>
          <a:off x="16268700" y="166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37830</xdr:rowOff>
    </xdr:from>
    <xdr:ext cx="534377" cy="259045"/>
    <xdr:sp macro="" textlink="">
      <xdr:nvSpPr>
        <xdr:cNvPr id="718" name="公債費該当値テキスト"/>
        <xdr:cNvSpPr txBox="1"/>
      </xdr:nvSpPr>
      <xdr:spPr>
        <a:xfrm>
          <a:off x="16370300" y="1649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148543</xdr:rowOff>
    </xdr:from>
    <xdr:to>
      <xdr:col>22</xdr:col>
      <xdr:colOff>415925</xdr:colOff>
      <xdr:row>97</xdr:row>
      <xdr:rowOff>78693</xdr:rowOff>
    </xdr:to>
    <xdr:sp macro="" textlink="">
      <xdr:nvSpPr>
        <xdr:cNvPr id="719" name="円/楕円 718"/>
        <xdr:cNvSpPr/>
      </xdr:nvSpPr>
      <xdr:spPr>
        <a:xfrm>
          <a:off x="15430500" y="166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95220</xdr:rowOff>
    </xdr:from>
    <xdr:ext cx="534377" cy="259045"/>
    <xdr:sp macro="" textlink="">
      <xdr:nvSpPr>
        <xdr:cNvPr id="720" name="テキスト ボックス 719"/>
        <xdr:cNvSpPr txBox="1"/>
      </xdr:nvSpPr>
      <xdr:spPr>
        <a:xfrm>
          <a:off x="15214111" y="163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148979</xdr:rowOff>
    </xdr:from>
    <xdr:to>
      <xdr:col>21</xdr:col>
      <xdr:colOff>212725</xdr:colOff>
      <xdr:row>97</xdr:row>
      <xdr:rowOff>79129</xdr:rowOff>
    </xdr:to>
    <xdr:sp macro="" textlink="">
      <xdr:nvSpPr>
        <xdr:cNvPr id="721" name="円/楕円 720"/>
        <xdr:cNvSpPr/>
      </xdr:nvSpPr>
      <xdr:spPr>
        <a:xfrm>
          <a:off x="14541500" y="166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95656</xdr:rowOff>
    </xdr:from>
    <xdr:ext cx="534377" cy="259045"/>
    <xdr:sp macro="" textlink="">
      <xdr:nvSpPr>
        <xdr:cNvPr id="722" name="テキスト ボックス 721"/>
        <xdr:cNvSpPr txBox="1"/>
      </xdr:nvSpPr>
      <xdr:spPr>
        <a:xfrm>
          <a:off x="14325111" y="163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128873</xdr:rowOff>
    </xdr:from>
    <xdr:to>
      <xdr:col>20</xdr:col>
      <xdr:colOff>9525</xdr:colOff>
      <xdr:row>97</xdr:row>
      <xdr:rowOff>59023</xdr:rowOff>
    </xdr:to>
    <xdr:sp macro="" textlink="">
      <xdr:nvSpPr>
        <xdr:cNvPr id="723" name="円/楕円 722"/>
        <xdr:cNvSpPr/>
      </xdr:nvSpPr>
      <xdr:spPr>
        <a:xfrm>
          <a:off x="13652500" y="165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75550</xdr:rowOff>
    </xdr:from>
    <xdr:ext cx="534377" cy="259045"/>
    <xdr:sp macro="" textlink="">
      <xdr:nvSpPr>
        <xdr:cNvPr id="724" name="テキスト ボックス 723"/>
        <xdr:cNvSpPr txBox="1"/>
      </xdr:nvSpPr>
      <xdr:spPr>
        <a:xfrm>
          <a:off x="13436111" y="163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104315</xdr:rowOff>
    </xdr:from>
    <xdr:to>
      <xdr:col>18</xdr:col>
      <xdr:colOff>492125</xdr:colOff>
      <xdr:row>97</xdr:row>
      <xdr:rowOff>34465</xdr:rowOff>
    </xdr:to>
    <xdr:sp macro="" textlink="">
      <xdr:nvSpPr>
        <xdr:cNvPr id="725" name="円/楕円 724"/>
        <xdr:cNvSpPr/>
      </xdr:nvSpPr>
      <xdr:spPr>
        <a:xfrm>
          <a:off x="12763500" y="165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50992</xdr:rowOff>
    </xdr:from>
    <xdr:ext cx="534377" cy="259045"/>
    <xdr:sp macro="" textlink="">
      <xdr:nvSpPr>
        <xdr:cNvPr id="726" name="テキスト ボックス 725"/>
        <xdr:cNvSpPr txBox="1"/>
      </xdr:nvSpPr>
      <xdr:spPr>
        <a:xfrm>
          <a:off x="12547111" y="163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住民一人当たりのコストが大きい順に、民生費、教育費、総務費、公債費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年度に介護施設等の施設整備に対する補助を行ったため増加している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教育施設の耐震事業等</a:t>
          </a:r>
          <a:r>
            <a:rPr kumimoji="1" lang="ja-JP" altLang="en-US" sz="1100">
              <a:solidFill>
                <a:schemeClr val="dk1"/>
              </a:solidFill>
              <a:effectLst/>
              <a:latin typeface="+mn-lt"/>
              <a:ea typeface="+mn-ea"/>
              <a:cs typeface="+mn-cs"/>
            </a:rPr>
            <a:t>を行ったことから減少しているが、</a:t>
          </a:r>
          <a:r>
            <a:rPr kumimoji="1" lang="ja-JP" altLang="ja-JP" sz="1100">
              <a:solidFill>
                <a:schemeClr val="dk1"/>
              </a:solidFill>
              <a:effectLst/>
              <a:latin typeface="+mn-lt"/>
              <a:ea typeface="+mn-ea"/>
              <a:cs typeface="+mn-cs"/>
            </a:rPr>
            <a:t>今後、町内の開発に伴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校舎の増築工事等</a:t>
          </a:r>
          <a:r>
            <a:rPr kumimoji="1" lang="ja-JP" altLang="en-US" sz="1100">
              <a:solidFill>
                <a:schemeClr val="dk1"/>
              </a:solidFill>
              <a:effectLst/>
              <a:latin typeface="+mn-lt"/>
              <a:ea typeface="+mn-ea"/>
              <a:cs typeface="+mn-cs"/>
            </a:rPr>
            <a:t>により増加</a:t>
          </a:r>
          <a:r>
            <a:rPr kumimoji="1" lang="ja-JP" altLang="ja-JP" sz="1100">
              <a:solidFill>
                <a:schemeClr val="dk1"/>
              </a:solidFill>
              <a:effectLst/>
              <a:latin typeface="+mn-lt"/>
              <a:ea typeface="+mn-ea"/>
              <a:cs typeface="+mn-cs"/>
            </a:rPr>
            <a:t>が見込まれる。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公債費については、償還が進んでいることから減少傾向にあるが、今後、教育施設の耐震事業等に係る財源として発行した町債の償還が始まることなどから、増加が見込まれる。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例年より大規模な</a:t>
          </a:r>
          <a:r>
            <a:rPr kumimoji="1" lang="ja-JP" altLang="en-US" sz="1100">
              <a:solidFill>
                <a:schemeClr val="dk1"/>
              </a:solidFill>
              <a:effectLst/>
              <a:latin typeface="+mn-lt"/>
              <a:ea typeface="+mn-ea"/>
              <a:cs typeface="+mn-cs"/>
            </a:rPr>
            <a:t>清掃工場の</a:t>
          </a:r>
          <a:r>
            <a:rPr kumimoji="1" lang="ja-JP" altLang="ja-JP" sz="1100">
              <a:solidFill>
                <a:schemeClr val="dk1"/>
              </a:solidFill>
              <a:effectLst/>
              <a:latin typeface="+mn-lt"/>
              <a:ea typeface="+mn-ea"/>
              <a:cs typeface="+mn-cs"/>
            </a:rPr>
            <a:t>改修を行ったことから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年度にかけては、し尿処理場の除却</a:t>
          </a:r>
          <a:r>
            <a:rPr kumimoji="1" lang="ja-JP" altLang="en-US" sz="1100">
              <a:solidFill>
                <a:schemeClr val="dk1"/>
              </a:solidFill>
              <a:effectLst/>
              <a:latin typeface="+mn-lt"/>
              <a:ea typeface="+mn-ea"/>
              <a:cs typeface="+mn-cs"/>
            </a:rPr>
            <a:t>を行うことから増加が見込まれる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実質収支については、例年と同額程度の</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百万円の黒字となった。</a:t>
          </a:r>
          <a:endParaRPr lang="ja-JP" altLang="ja-JP" sz="1400">
            <a:effectLst/>
          </a:endParaRPr>
        </a:p>
        <a:p>
          <a:r>
            <a:rPr kumimoji="1" lang="ja-JP" altLang="ja-JP" sz="1100">
              <a:solidFill>
                <a:schemeClr val="dk1"/>
              </a:solidFill>
              <a:effectLst/>
              <a:latin typeface="+mn-lt"/>
              <a:ea typeface="+mn-ea"/>
              <a:cs typeface="+mn-cs"/>
            </a:rPr>
            <a:t>　財政調整基金については、平成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年度は取崩し額</a:t>
          </a:r>
          <a:r>
            <a:rPr kumimoji="1" lang="ja-JP" altLang="en-US" sz="1100">
              <a:solidFill>
                <a:schemeClr val="dk1"/>
              </a:solidFill>
              <a:effectLst/>
              <a:latin typeface="+mn-lt"/>
              <a:ea typeface="+mn-ea"/>
              <a:cs typeface="+mn-cs"/>
            </a:rPr>
            <a:t>を行わなかったため</a:t>
          </a:r>
          <a:r>
            <a:rPr kumimoji="1" lang="ja-JP" altLang="ja-JP" sz="1100">
              <a:solidFill>
                <a:schemeClr val="dk1"/>
              </a:solidFill>
              <a:effectLst/>
              <a:latin typeface="+mn-lt"/>
              <a:ea typeface="+mn-ea"/>
              <a:cs typeface="+mn-cs"/>
            </a:rPr>
            <a:t>、残高が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した。今後も耐震化事業などにより減少が見込まれることから、企業誘致による一般財源額の確保や経費の削減に取り組み、残高の減少抑制に努める。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年度も前年度に引き続き、全ての会計で黒字又は収支均衡となっている。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水道事業会計では、工事費の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に伴い未払金が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黒字額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10702678</v>
      </c>
      <c r="BO4" s="381"/>
      <c r="BP4" s="381"/>
      <c r="BQ4" s="381"/>
      <c r="BR4" s="381"/>
      <c r="BS4" s="381"/>
      <c r="BT4" s="381"/>
      <c r="BU4" s="382"/>
      <c r="BV4" s="380">
        <v>11548584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0.8</v>
      </c>
      <c r="CU4" s="387"/>
      <c r="CV4" s="387"/>
      <c r="CW4" s="387"/>
      <c r="CX4" s="387"/>
      <c r="CY4" s="387"/>
      <c r="CZ4" s="387"/>
      <c r="DA4" s="388"/>
      <c r="DB4" s="386">
        <v>0.8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10615944</v>
      </c>
      <c r="BO5" s="418"/>
      <c r="BP5" s="418"/>
      <c r="BQ5" s="418"/>
      <c r="BR5" s="418"/>
      <c r="BS5" s="418"/>
      <c r="BT5" s="418"/>
      <c r="BU5" s="419"/>
      <c r="BV5" s="417">
        <v>11319352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98.9</v>
      </c>
      <c r="CU5" s="415"/>
      <c r="CV5" s="415"/>
      <c r="CW5" s="415"/>
      <c r="CX5" s="415"/>
      <c r="CY5" s="415"/>
      <c r="CZ5" s="415"/>
      <c r="DA5" s="416"/>
      <c r="DB5" s="414">
        <v>95.9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86734</v>
      </c>
      <c r="BO6" s="418"/>
      <c r="BP6" s="418"/>
      <c r="BQ6" s="418"/>
      <c r="BR6" s="418"/>
      <c r="BS6" s="418"/>
      <c r="BT6" s="418"/>
      <c r="BU6" s="419"/>
      <c r="BV6" s="417">
        <v>229232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106.3</v>
      </c>
      <c r="CU6" s="455"/>
      <c r="CV6" s="455"/>
      <c r="CW6" s="455"/>
      <c r="CX6" s="455"/>
      <c r="CY6" s="455"/>
      <c r="CZ6" s="455"/>
      <c r="DA6" s="456"/>
      <c r="DB6" s="454">
        <v>104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31333</v>
      </c>
      <c r="BO7" s="418"/>
      <c r="BP7" s="418"/>
      <c r="BQ7" s="418"/>
      <c r="BR7" s="418"/>
      <c r="BS7" s="418"/>
      <c r="BT7" s="418"/>
      <c r="BU7" s="419"/>
      <c r="BV7" s="417">
        <v>178317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6525589</v>
      </c>
      <c r="CU7" s="418"/>
      <c r="CV7" s="418"/>
      <c r="CW7" s="418"/>
      <c r="CX7" s="418"/>
      <c r="CY7" s="418"/>
      <c r="CZ7" s="418"/>
      <c r="DA7" s="419"/>
      <c r="DB7" s="417">
        <v>6372609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55401</v>
      </c>
      <c r="BO8" s="418"/>
      <c r="BP8" s="418"/>
      <c r="BQ8" s="418"/>
      <c r="BR8" s="418"/>
      <c r="BS8" s="418"/>
      <c r="BT8" s="418"/>
      <c r="BU8" s="419"/>
      <c r="BV8" s="417">
        <v>50915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29983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4486</v>
      </c>
      <c r="BO9" s="418"/>
      <c r="BP9" s="418"/>
      <c r="BQ9" s="418"/>
      <c r="BR9" s="418"/>
      <c r="BS9" s="418"/>
      <c r="BT9" s="418"/>
      <c r="BU9" s="419"/>
      <c r="BV9" s="417">
        <v>-3828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13.8</v>
      </c>
      <c r="CU9" s="415"/>
      <c r="CV9" s="415"/>
      <c r="CW9" s="415"/>
      <c r="CX9" s="415"/>
      <c r="CY9" s="415"/>
      <c r="CZ9" s="415"/>
      <c r="DA9" s="416"/>
      <c r="DB9" s="414">
        <v>14.5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28935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30417</v>
      </c>
      <c r="BO10" s="418"/>
      <c r="BP10" s="418"/>
      <c r="BQ10" s="418"/>
      <c r="BR10" s="418"/>
      <c r="BS10" s="418"/>
      <c r="BT10" s="418"/>
      <c r="BU10" s="419"/>
      <c r="BV10" s="417">
        <v>28641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30667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35000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30490</v>
      </c>
      <c r="S13" s="499"/>
      <c r="T13" s="499"/>
      <c r="U13" s="499"/>
      <c r="V13" s="500"/>
      <c r="W13" s="433" t="s">
        <v>124</v>
      </c>
      <c r="X13" s="434"/>
      <c r="Y13" s="434"/>
      <c r="Z13" s="434"/>
      <c r="AA13" s="434"/>
      <c r="AB13" s="424"/>
      <c r="AC13" s="468">
        <v>78</v>
      </c>
      <c r="AD13" s="469"/>
      <c r="AE13" s="469"/>
      <c r="AF13" s="469"/>
      <c r="AG13" s="508"/>
      <c r="AH13" s="468">
        <v>78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34903</v>
      </c>
      <c r="BO13" s="418"/>
      <c r="BP13" s="418"/>
      <c r="BQ13" s="418"/>
      <c r="BR13" s="418"/>
      <c r="BS13" s="418"/>
      <c r="BT13" s="418"/>
      <c r="BU13" s="419"/>
      <c r="BV13" s="417">
        <v>-10187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5.6</v>
      </c>
      <c r="CU13" s="415"/>
      <c r="CV13" s="415"/>
      <c r="CW13" s="415"/>
      <c r="CX13" s="415"/>
      <c r="CY13" s="415"/>
      <c r="CZ13" s="415"/>
      <c r="DA13" s="416"/>
      <c r="DB13" s="414">
        <v>6.9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30678</v>
      </c>
      <c r="S14" s="499"/>
      <c r="T14" s="499"/>
      <c r="U14" s="499"/>
      <c r="V14" s="500"/>
      <c r="W14" s="407"/>
      <c r="X14" s="408"/>
      <c r="Y14" s="408"/>
      <c r="Z14" s="408"/>
      <c r="AA14" s="408"/>
      <c r="AB14" s="397"/>
      <c r="AC14" s="501">
        <v>0.6</v>
      </c>
      <c r="AD14" s="502"/>
      <c r="AE14" s="502"/>
      <c r="AF14" s="502"/>
      <c r="AG14" s="503"/>
      <c r="AH14" s="501">
        <v>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30506</v>
      </c>
      <c r="S15" s="499"/>
      <c r="T15" s="499"/>
      <c r="U15" s="499"/>
      <c r="V15" s="500"/>
      <c r="W15" s="433" t="s">
        <v>131</v>
      </c>
      <c r="X15" s="434"/>
      <c r="Y15" s="434"/>
      <c r="Z15" s="434"/>
      <c r="AA15" s="434"/>
      <c r="AB15" s="424"/>
      <c r="AC15" s="468">
        <v>3122</v>
      </c>
      <c r="AD15" s="469"/>
      <c r="AE15" s="469"/>
      <c r="AF15" s="469"/>
      <c r="AG15" s="508"/>
      <c r="AH15" s="468">
        <v>3041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3884861</v>
      </c>
      <c r="BO15" s="381"/>
      <c r="BP15" s="381"/>
      <c r="BQ15" s="381"/>
      <c r="BR15" s="381"/>
      <c r="BS15" s="381"/>
      <c r="BT15" s="381"/>
      <c r="BU15" s="382"/>
      <c r="BV15" s="380">
        <v>3717269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23.8</v>
      </c>
      <c r="AD16" s="502"/>
      <c r="AE16" s="502"/>
      <c r="AF16" s="502"/>
      <c r="AG16" s="503"/>
      <c r="AH16" s="501">
        <v>23.9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4935882</v>
      </c>
      <c r="BO16" s="418"/>
      <c r="BP16" s="418"/>
      <c r="BQ16" s="418"/>
      <c r="BR16" s="418"/>
      <c r="BS16" s="418"/>
      <c r="BT16" s="418"/>
      <c r="BU16" s="419"/>
      <c r="BV16" s="417">
        <v>4792010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9936</v>
      </c>
      <c r="AD17" s="469"/>
      <c r="AE17" s="469"/>
      <c r="AF17" s="469"/>
      <c r="AG17" s="508"/>
      <c r="AH17" s="468">
        <v>9587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4980280</v>
      </c>
      <c r="BO17" s="418"/>
      <c r="BP17" s="418"/>
      <c r="BQ17" s="418"/>
      <c r="BR17" s="418"/>
      <c r="BS17" s="418"/>
      <c r="BT17" s="418"/>
      <c r="BU17" s="419"/>
      <c r="BV17" s="417">
        <v>4767149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16.809999999999999</v>
      </c>
      <c r="M18" s="530"/>
      <c r="N18" s="530"/>
      <c r="O18" s="530"/>
      <c r="P18" s="530"/>
      <c r="Q18" s="530"/>
      <c r="R18" s="531"/>
      <c r="S18" s="531"/>
      <c r="T18" s="531"/>
      <c r="U18" s="531"/>
      <c r="V18" s="532"/>
      <c r="W18" s="435"/>
      <c r="X18" s="436"/>
      <c r="Y18" s="436"/>
      <c r="Z18" s="436"/>
      <c r="AA18" s="436"/>
      <c r="AB18" s="427"/>
      <c r="AC18" s="533">
        <v>75.599999999999994</v>
      </c>
      <c r="AD18" s="534"/>
      <c r="AE18" s="534"/>
      <c r="AF18" s="534"/>
      <c r="AG18" s="535"/>
      <c r="AH18" s="533">
        <v>75.5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6431329</v>
      </c>
      <c r="BO18" s="418"/>
      <c r="BP18" s="418"/>
      <c r="BQ18" s="418"/>
      <c r="BR18" s="418"/>
      <c r="BS18" s="418"/>
      <c r="BT18" s="418"/>
      <c r="BU18" s="419"/>
      <c r="BV18" s="417">
        <v>6484427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1784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7327823</v>
      </c>
      <c r="BO19" s="418"/>
      <c r="BP19" s="418"/>
      <c r="BQ19" s="418"/>
      <c r="BR19" s="418"/>
      <c r="BS19" s="418"/>
      <c r="BT19" s="418"/>
      <c r="BU19" s="419"/>
      <c r="BV19" s="417">
        <v>7677282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12012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10965114</v>
      </c>
      <c r="BO23" s="418"/>
      <c r="BP23" s="418"/>
      <c r="BQ23" s="418"/>
      <c r="BR23" s="418"/>
      <c r="BS23" s="418"/>
      <c r="BT23" s="418"/>
      <c r="BU23" s="419"/>
      <c r="BV23" s="417">
        <v>10937557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8000</v>
      </c>
      <c r="R24" s="469"/>
      <c r="S24" s="469"/>
      <c r="T24" s="469"/>
      <c r="U24" s="469"/>
      <c r="V24" s="508"/>
      <c r="W24" s="563"/>
      <c r="X24" s="551"/>
      <c r="Y24" s="552"/>
      <c r="Z24" s="467" t="s">
        <v>155</v>
      </c>
      <c r="AA24" s="447"/>
      <c r="AB24" s="447"/>
      <c r="AC24" s="447"/>
      <c r="AD24" s="447"/>
      <c r="AE24" s="447"/>
      <c r="AF24" s="447"/>
      <c r="AG24" s="448"/>
      <c r="AH24" s="468">
        <v>223</v>
      </c>
      <c r="AI24" s="469"/>
      <c r="AJ24" s="469"/>
      <c r="AK24" s="469"/>
      <c r="AL24" s="508"/>
      <c r="AM24" s="468">
        <v>622393</v>
      </c>
      <c r="AN24" s="469"/>
      <c r="AO24" s="469"/>
      <c r="AP24" s="469"/>
      <c r="AQ24" s="469"/>
      <c r="AR24" s="508"/>
      <c r="AS24" s="468">
        <v>2791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8538687</v>
      </c>
      <c r="BO24" s="418"/>
      <c r="BP24" s="418"/>
      <c r="BQ24" s="418"/>
      <c r="BR24" s="418"/>
      <c r="BS24" s="418"/>
      <c r="BT24" s="418"/>
      <c r="BU24" s="419"/>
      <c r="BV24" s="417">
        <v>8308740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7050</v>
      </c>
      <c r="R25" s="469"/>
      <c r="S25" s="469"/>
      <c r="T25" s="469"/>
      <c r="U25" s="469"/>
      <c r="V25" s="508"/>
      <c r="W25" s="563"/>
      <c r="X25" s="551"/>
      <c r="Y25" s="552"/>
      <c r="Z25" s="467" t="s">
        <v>158</v>
      </c>
      <c r="AA25" s="447"/>
      <c r="AB25" s="447"/>
      <c r="AC25" s="447"/>
      <c r="AD25" s="447"/>
      <c r="AE25" s="447"/>
      <c r="AF25" s="447"/>
      <c r="AG25" s="448"/>
      <c r="AH25" s="468">
        <v>43</v>
      </c>
      <c r="AI25" s="469"/>
      <c r="AJ25" s="469"/>
      <c r="AK25" s="469"/>
      <c r="AL25" s="508"/>
      <c r="AM25" s="468">
        <v>113520</v>
      </c>
      <c r="AN25" s="469"/>
      <c r="AO25" s="469"/>
      <c r="AP25" s="469"/>
      <c r="AQ25" s="469"/>
      <c r="AR25" s="508"/>
      <c r="AS25" s="468">
        <v>2640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1515325</v>
      </c>
      <c r="BO25" s="381"/>
      <c r="BP25" s="381"/>
      <c r="BQ25" s="381"/>
      <c r="BR25" s="381"/>
      <c r="BS25" s="381"/>
      <c r="BT25" s="381"/>
      <c r="BU25" s="382"/>
      <c r="BV25" s="380">
        <v>823246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6550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6432</v>
      </c>
      <c r="AN26" s="469"/>
      <c r="AO26" s="469"/>
      <c r="AP26" s="469"/>
      <c r="AQ26" s="469"/>
      <c r="AR26" s="508"/>
      <c r="AS26" s="468">
        <v>2144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3950</v>
      </c>
      <c r="R27" s="469"/>
      <c r="S27" s="469"/>
      <c r="T27" s="469"/>
      <c r="U27" s="469"/>
      <c r="V27" s="508"/>
      <c r="W27" s="563"/>
      <c r="X27" s="551"/>
      <c r="Y27" s="552"/>
      <c r="Z27" s="467" t="s">
        <v>164</v>
      </c>
      <c r="AA27" s="447"/>
      <c r="AB27" s="447"/>
      <c r="AC27" s="447"/>
      <c r="AD27" s="447"/>
      <c r="AE27" s="447"/>
      <c r="AF27" s="447"/>
      <c r="AG27" s="448"/>
      <c r="AH27" s="468">
        <v>15</v>
      </c>
      <c r="AI27" s="469"/>
      <c r="AJ27" s="469"/>
      <c r="AK27" s="469"/>
      <c r="AL27" s="508"/>
      <c r="AM27" s="468">
        <v>43992</v>
      </c>
      <c r="AN27" s="469"/>
      <c r="AO27" s="469"/>
      <c r="AP27" s="469"/>
      <c r="AQ27" s="469"/>
      <c r="AR27" s="508"/>
      <c r="AS27" s="468">
        <v>2933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273731</v>
      </c>
      <c r="BO27" s="587"/>
      <c r="BP27" s="587"/>
      <c r="BQ27" s="587"/>
      <c r="BR27" s="587"/>
      <c r="BS27" s="587"/>
      <c r="BT27" s="587"/>
      <c r="BU27" s="588"/>
      <c r="BV27" s="586">
        <v>273657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3500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1412812</v>
      </c>
      <c r="BO28" s="381"/>
      <c r="BP28" s="381"/>
      <c r="BQ28" s="381"/>
      <c r="BR28" s="381"/>
      <c r="BS28" s="381"/>
      <c r="BT28" s="381"/>
      <c r="BU28" s="382"/>
      <c r="BV28" s="380">
        <v>1382395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3300</v>
      </c>
      <c r="R29" s="469"/>
      <c r="S29" s="469"/>
      <c r="T29" s="469"/>
      <c r="U29" s="469"/>
      <c r="V29" s="508"/>
      <c r="W29" s="564"/>
      <c r="X29" s="565"/>
      <c r="Y29" s="566"/>
      <c r="Z29" s="467" t="s">
        <v>171</v>
      </c>
      <c r="AA29" s="447"/>
      <c r="AB29" s="447"/>
      <c r="AC29" s="447"/>
      <c r="AD29" s="447"/>
      <c r="AE29" s="447"/>
      <c r="AF29" s="447"/>
      <c r="AG29" s="448"/>
      <c r="AH29" s="468">
        <v>238</v>
      </c>
      <c r="AI29" s="469"/>
      <c r="AJ29" s="469"/>
      <c r="AK29" s="469"/>
      <c r="AL29" s="508"/>
      <c r="AM29" s="468">
        <v>666385</v>
      </c>
      <c r="AN29" s="469"/>
      <c r="AO29" s="469"/>
      <c r="AP29" s="469"/>
      <c r="AQ29" s="469"/>
      <c r="AR29" s="508"/>
      <c r="AS29" s="468">
        <v>2800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1125867</v>
      </c>
      <c r="BO29" s="418"/>
      <c r="BP29" s="418"/>
      <c r="BQ29" s="418"/>
      <c r="BR29" s="418"/>
      <c r="BS29" s="418"/>
      <c r="BT29" s="418"/>
      <c r="BU29" s="419"/>
      <c r="BV29" s="417">
        <v>1145818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1723854</v>
      </c>
      <c r="BO30" s="587"/>
      <c r="BP30" s="587"/>
      <c r="BQ30" s="587"/>
      <c r="BR30" s="587"/>
      <c r="BS30" s="587"/>
      <c r="BT30" s="587"/>
      <c r="BU30" s="588"/>
      <c r="BV30" s="586">
        <v>1701301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淀川右岸水防事務組合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公益財団法人大阪府三島救急医療センター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大阪府後期高齢者医療広域連合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大沢地区特設水道施設事業特別会計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大阪府後期高齢者医療広域連合
（後期高齢者医療特別会計）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大阪広域水道企業団
（水道事業会計）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大阪広域水道企業団
（工業用水道事業会計）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29.25</v>
      </c>
      <c r="G34" s="33">
        <v>27.42</v>
      </c>
      <c r="H34" s="33">
        <v>25.17</v>
      </c>
      <c r="I34" s="33">
        <v>24.99</v>
      </c>
      <c r="J34" s="34">
        <v>22.17</v>
      </c>
      <c r="K34" s="22"/>
      <c r="L34" s="22"/>
      <c r="M34" s="22"/>
      <c r="N34" s="22"/>
      <c r="O34" s="22"/>
      <c r="P34" s="22"/>
    </row>
    <row r="35" spans="1:16" ht="39" customHeight="1" x14ac:dyDescent="0.15">
      <c r="A35" s="22"/>
      <c r="B35" s="35"/>
      <c r="C35" s="1178" t="s">
        <v>528</v>
      </c>
      <c r="D35" s="1179"/>
      <c r="E35" s="1180"/>
      <c r="F35" s="36">
        <v>0.7</v>
      </c>
      <c r="G35" s="37">
        <v>3.81</v>
      </c>
      <c r="H35" s="37">
        <v>1.1499999999999999</v>
      </c>
      <c r="I35" s="37">
        <v>2.2000000000000002</v>
      </c>
      <c r="J35" s="38">
        <v>2.7</v>
      </c>
      <c r="K35" s="22"/>
      <c r="L35" s="22"/>
      <c r="M35" s="22"/>
      <c r="N35" s="22"/>
      <c r="O35" s="22"/>
      <c r="P35" s="22"/>
    </row>
    <row r="36" spans="1:16" ht="39" customHeight="1" x14ac:dyDescent="0.15">
      <c r="A36" s="22"/>
      <c r="B36" s="35"/>
      <c r="C36" s="1178" t="s">
        <v>529</v>
      </c>
      <c r="D36" s="1179"/>
      <c r="E36" s="1180"/>
      <c r="F36" s="36">
        <v>1.69</v>
      </c>
      <c r="G36" s="37">
        <v>1.38</v>
      </c>
      <c r="H36" s="37">
        <v>1.75</v>
      </c>
      <c r="I36" s="37">
        <v>1.21</v>
      </c>
      <c r="J36" s="38">
        <v>1.48</v>
      </c>
      <c r="K36" s="22"/>
      <c r="L36" s="22"/>
      <c r="M36" s="22"/>
      <c r="N36" s="22"/>
      <c r="O36" s="22"/>
      <c r="P36" s="22"/>
    </row>
    <row r="37" spans="1:16" ht="39" customHeight="1" x14ac:dyDescent="0.15">
      <c r="A37" s="22"/>
      <c r="B37" s="35"/>
      <c r="C37" s="1178" t="s">
        <v>530</v>
      </c>
      <c r="D37" s="1179"/>
      <c r="E37" s="1180"/>
      <c r="F37" s="36">
        <v>0.81</v>
      </c>
      <c r="G37" s="37">
        <v>1.97</v>
      </c>
      <c r="H37" s="37">
        <v>0.87</v>
      </c>
      <c r="I37" s="37">
        <v>0.79</v>
      </c>
      <c r="J37" s="38">
        <v>0.84</v>
      </c>
      <c r="K37" s="22"/>
      <c r="L37" s="22"/>
      <c r="M37" s="22"/>
      <c r="N37" s="22"/>
      <c r="O37" s="22"/>
      <c r="P37" s="22"/>
    </row>
    <row r="38" spans="1:16" ht="39" customHeight="1" x14ac:dyDescent="0.15">
      <c r="A38" s="22"/>
      <c r="B38" s="35"/>
      <c r="C38" s="1178" t="s">
        <v>531</v>
      </c>
      <c r="D38" s="1179"/>
      <c r="E38" s="1180"/>
      <c r="F38" s="36">
        <v>0.19</v>
      </c>
      <c r="G38" s="37">
        <v>0.16</v>
      </c>
      <c r="H38" s="37">
        <v>0.19</v>
      </c>
      <c r="I38" s="37">
        <v>0.22</v>
      </c>
      <c r="J38" s="38">
        <v>0.23</v>
      </c>
      <c r="K38" s="22"/>
      <c r="L38" s="22"/>
      <c r="M38" s="22"/>
      <c r="N38" s="22"/>
      <c r="O38" s="22"/>
      <c r="P38" s="22"/>
    </row>
    <row r="39" spans="1:16" ht="39" customHeight="1" x14ac:dyDescent="0.15">
      <c r="A39" s="22"/>
      <c r="B39" s="35"/>
      <c r="C39" s="1178" t="s">
        <v>532</v>
      </c>
      <c r="D39" s="1179"/>
      <c r="E39" s="1180"/>
      <c r="F39" s="36">
        <v>7.0000000000000007E-2</v>
      </c>
      <c r="G39" s="37">
        <v>0.13</v>
      </c>
      <c r="H39" s="37">
        <v>0.46</v>
      </c>
      <c r="I39" s="37">
        <v>0</v>
      </c>
      <c r="J39" s="38">
        <v>0.21</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1301</v>
      </c>
      <c r="L45" s="60">
        <v>1230</v>
      </c>
      <c r="M45" s="60">
        <v>1166</v>
      </c>
      <c r="N45" s="60">
        <v>1166</v>
      </c>
      <c r="O45" s="61">
        <v>1059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399</v>
      </c>
      <c r="L48" s="64">
        <v>394</v>
      </c>
      <c r="M48" s="64">
        <v>394</v>
      </c>
      <c r="N48" s="64">
        <v>357</v>
      </c>
      <c r="O48" s="65">
        <v>378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11</v>
      </c>
      <c r="M50" s="64">
        <v>11</v>
      </c>
      <c r="N50" s="64">
        <v>11</v>
      </c>
      <c r="O50" s="65">
        <v>11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1193</v>
      </c>
      <c r="L52" s="64">
        <v>1195</v>
      </c>
      <c r="M52" s="64">
        <v>1245</v>
      </c>
      <c r="N52" s="64">
        <v>1161</v>
      </c>
      <c r="O52" s="65">
        <v>1218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518</v>
      </c>
      <c r="L53" s="69">
        <v>440</v>
      </c>
      <c r="M53" s="69">
        <v>326</v>
      </c>
      <c r="N53" s="69">
        <v>373</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11031</v>
      </c>
      <c r="J41" s="83">
        <v>10745</v>
      </c>
      <c r="K41" s="83">
        <v>10572</v>
      </c>
      <c r="L41" s="83">
        <v>10938</v>
      </c>
      <c r="M41" s="84">
        <v>10965</v>
      </c>
    </row>
    <row r="42" spans="2:13" ht="27.75" customHeight="1" x14ac:dyDescent="0.15">
      <c r="B42" s="1204"/>
      <c r="C42" s="1205"/>
      <c r="D42" s="85"/>
      <c r="E42" s="1210" t="s">
        <v>26</v>
      </c>
      <c r="F42" s="1210"/>
      <c r="G42" s="1210"/>
      <c r="H42" s="1211"/>
      <c r="I42" s="86">
        <v>50</v>
      </c>
      <c r="J42" s="87">
        <v>41</v>
      </c>
      <c r="K42" s="87">
        <v>31</v>
      </c>
      <c r="L42" s="87">
        <v>20</v>
      </c>
      <c r="M42" s="88">
        <v>10</v>
      </c>
    </row>
    <row r="43" spans="2:13" ht="27.75" customHeight="1" x14ac:dyDescent="0.15">
      <c r="B43" s="1204"/>
      <c r="C43" s="1205"/>
      <c r="D43" s="85"/>
      <c r="E43" s="1210" t="s">
        <v>27</v>
      </c>
      <c r="F43" s="1210"/>
      <c r="G43" s="1210"/>
      <c r="H43" s="1211"/>
      <c r="I43" s="86">
        <v>4955</v>
      </c>
      <c r="J43" s="87">
        <v>4683</v>
      </c>
      <c r="K43" s="87">
        <v>4436</v>
      </c>
      <c r="L43" s="87">
        <v>4098</v>
      </c>
      <c r="M43" s="88">
        <v>3778</v>
      </c>
    </row>
    <row r="44" spans="2:13" ht="27.75" customHeight="1" x14ac:dyDescent="0.15">
      <c r="B44" s="1204"/>
      <c r="C44" s="1205"/>
      <c r="D44" s="85"/>
      <c r="E44" s="1210" t="s">
        <v>28</v>
      </c>
      <c r="F44" s="1210"/>
      <c r="G44" s="1210"/>
      <c r="H44" s="1211"/>
      <c r="I44" s="86" t="s">
        <v>480</v>
      </c>
      <c r="J44" s="87" t="s">
        <v>480</v>
      </c>
      <c r="K44" s="87" t="s">
        <v>480</v>
      </c>
      <c r="L44" s="87" t="s">
        <v>480</v>
      </c>
      <c r="M44" s="88" t="s">
        <v>480</v>
      </c>
    </row>
    <row r="45" spans="2:13" ht="27.75" customHeight="1" x14ac:dyDescent="0.15">
      <c r="B45" s="1204"/>
      <c r="C45" s="1205"/>
      <c r="D45" s="85"/>
      <c r="E45" s="1210" t="s">
        <v>29</v>
      </c>
      <c r="F45" s="1210"/>
      <c r="G45" s="1210"/>
      <c r="H45" s="1211"/>
      <c r="I45" s="86">
        <v>1354</v>
      </c>
      <c r="J45" s="87">
        <v>1127</v>
      </c>
      <c r="K45" s="87">
        <v>997</v>
      </c>
      <c r="L45" s="87">
        <v>932</v>
      </c>
      <c r="M45" s="88">
        <v>1233</v>
      </c>
    </row>
    <row r="46" spans="2:13" ht="27.75" customHeight="1" x14ac:dyDescent="0.15">
      <c r="B46" s="1204"/>
      <c r="C46" s="1205"/>
      <c r="D46" s="89"/>
      <c r="E46" s="1210" t="s">
        <v>30</v>
      </c>
      <c r="F46" s="1210"/>
      <c r="G46" s="1210"/>
      <c r="H46" s="1211"/>
      <c r="I46" s="86" t="s">
        <v>480</v>
      </c>
      <c r="J46" s="87" t="s">
        <v>480</v>
      </c>
      <c r="K46" s="87" t="s">
        <v>480</v>
      </c>
      <c r="L46" s="87" t="s">
        <v>480</v>
      </c>
      <c r="M46" s="88">
        <v>14</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4451</v>
      </c>
      <c r="J50" s="87">
        <v>5180</v>
      </c>
      <c r="K50" s="87">
        <v>5115</v>
      </c>
      <c r="L50" s="87">
        <v>4730</v>
      </c>
      <c r="M50" s="88">
        <v>4881</v>
      </c>
    </row>
    <row r="51" spans="2:13" ht="27.75" customHeight="1" x14ac:dyDescent="0.15">
      <c r="B51" s="1204"/>
      <c r="C51" s="1205"/>
      <c r="D51" s="85"/>
      <c r="E51" s="1210" t="s">
        <v>36</v>
      </c>
      <c r="F51" s="1210"/>
      <c r="G51" s="1210"/>
      <c r="H51" s="1211"/>
      <c r="I51" s="86">
        <v>3665</v>
      </c>
      <c r="J51" s="87">
        <v>3655</v>
      </c>
      <c r="K51" s="87">
        <v>3595</v>
      </c>
      <c r="L51" s="87">
        <v>3556</v>
      </c>
      <c r="M51" s="88">
        <v>3207</v>
      </c>
    </row>
    <row r="52" spans="2:13" ht="27.75" customHeight="1" x14ac:dyDescent="0.15">
      <c r="B52" s="1206"/>
      <c r="C52" s="1207"/>
      <c r="D52" s="85"/>
      <c r="E52" s="1210" t="s">
        <v>37</v>
      </c>
      <c r="F52" s="1210"/>
      <c r="G52" s="1210"/>
      <c r="H52" s="1211"/>
      <c r="I52" s="86">
        <v>10150</v>
      </c>
      <c r="J52" s="87">
        <v>10187</v>
      </c>
      <c r="K52" s="87">
        <v>10036</v>
      </c>
      <c r="L52" s="87">
        <v>10303</v>
      </c>
      <c r="M52" s="88">
        <v>10422</v>
      </c>
    </row>
    <row r="53" spans="2:13" ht="27.75" customHeight="1" thickBot="1" x14ac:dyDescent="0.2">
      <c r="B53" s="1217" t="s">
        <v>21</v>
      </c>
      <c r="C53" s="1218"/>
      <c r="D53" s="92"/>
      <c r="E53" s="1219" t="s">
        <v>38</v>
      </c>
      <c r="F53" s="1219"/>
      <c r="G53" s="1219"/>
      <c r="H53" s="1220"/>
      <c r="I53" s="93">
        <v>-876</v>
      </c>
      <c r="J53" s="94">
        <v>-2426</v>
      </c>
      <c r="K53" s="94">
        <v>-2710</v>
      </c>
      <c r="L53" s="94">
        <v>-2600</v>
      </c>
      <c r="M53" s="95">
        <v>-2508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57" t="s">
        <v>555</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557</v>
      </c>
      <c r="H51" s="1248"/>
      <c r="I51" s="1253" t="s">
        <v>558</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49.2</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560</v>
      </c>
      <c r="H55" s="1228"/>
      <c r="I55" s="1233" t="s">
        <v>558</v>
      </c>
      <c r="J55" s="1233"/>
      <c r="K55" s="1255"/>
      <c r="L55" s="1255"/>
      <c r="M55" s="1255"/>
      <c r="N55" s="1221">
        <v>13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557</v>
      </c>
      <c r="H73" s="1248"/>
      <c r="I73" s="1253" t="s">
        <v>558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10.5</v>
      </c>
      <c r="L75" s="1225">
        <v>9.3000000000000007</v>
      </c>
      <c r="M75" s="1225">
        <v>7.9</v>
      </c>
      <c r="N75" s="1225">
        <v>6.9</v>
      </c>
      <c r="O75" s="1225">
        <v>5.6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560</v>
      </c>
      <c r="H77" s="1228"/>
      <c r="I77" s="1233" t="s">
        <v>558</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23270</v>
      </c>
      <c r="E3" s="118"/>
      <c r="F3" s="119">
        <v>46819</v>
      </c>
      <c r="G3" s="120"/>
      <c r="H3" s="121"/>
    </row>
    <row r="4" spans="1:8" x14ac:dyDescent="0.15">
      <c r="A4" s="122"/>
      <c r="B4" s="123"/>
      <c r="C4" s="124"/>
      <c r="D4" s="125">
        <v>17717</v>
      </c>
      <c r="E4" s="126"/>
      <c r="F4" s="127">
        <v>24121</v>
      </c>
      <c r="G4" s="128"/>
      <c r="H4" s="129"/>
    </row>
    <row r="5" spans="1:8" x14ac:dyDescent="0.15">
      <c r="A5" s="110" t="s">
        <v>514</v>
      </c>
      <c r="B5" s="115"/>
      <c r="C5" s="116"/>
      <c r="D5" s="117">
        <v>16995</v>
      </c>
      <c r="E5" s="118"/>
      <c r="F5" s="119">
        <v>53270</v>
      </c>
      <c r="G5" s="120"/>
      <c r="H5" s="121"/>
    </row>
    <row r="6" spans="1:8" x14ac:dyDescent="0.15">
      <c r="A6" s="122"/>
      <c r="B6" s="123"/>
      <c r="C6" s="124"/>
      <c r="D6" s="125">
        <v>12547</v>
      </c>
      <c r="E6" s="126"/>
      <c r="F6" s="127">
        <v>24316</v>
      </c>
      <c r="G6" s="128"/>
      <c r="H6" s="129"/>
    </row>
    <row r="7" spans="1:8" x14ac:dyDescent="0.15">
      <c r="A7" s="110" t="s">
        <v>515</v>
      </c>
      <c r="B7" s="115"/>
      <c r="C7" s="116"/>
      <c r="D7" s="117">
        <v>39848</v>
      </c>
      <c r="E7" s="118"/>
      <c r="F7" s="119">
        <v>53292</v>
      </c>
      <c r="G7" s="120"/>
      <c r="H7" s="121"/>
    </row>
    <row r="8" spans="1:8" x14ac:dyDescent="0.15">
      <c r="A8" s="122"/>
      <c r="B8" s="123"/>
      <c r="C8" s="124"/>
      <c r="D8" s="125">
        <v>10205</v>
      </c>
      <c r="E8" s="126"/>
      <c r="F8" s="127">
        <v>28900</v>
      </c>
      <c r="G8" s="128"/>
      <c r="H8" s="129"/>
    </row>
    <row r="9" spans="1:8" x14ac:dyDescent="0.15">
      <c r="A9" s="110" t="s">
        <v>516</v>
      </c>
      <c r="B9" s="115"/>
      <c r="C9" s="116"/>
      <c r="D9" s="117">
        <v>60639</v>
      </c>
      <c r="E9" s="118"/>
      <c r="F9" s="119">
        <v>49919</v>
      </c>
      <c r="G9" s="120"/>
      <c r="H9" s="121"/>
    </row>
    <row r="10" spans="1:8" x14ac:dyDescent="0.15">
      <c r="A10" s="122"/>
      <c r="B10" s="123"/>
      <c r="C10" s="124"/>
      <c r="D10" s="125">
        <v>26808</v>
      </c>
      <c r="E10" s="126"/>
      <c r="F10" s="127">
        <v>26398</v>
      </c>
      <c r="G10" s="128"/>
      <c r="H10" s="129"/>
    </row>
    <row r="11" spans="1:8" x14ac:dyDescent="0.15">
      <c r="A11" s="110" t="s">
        <v>517</v>
      </c>
      <c r="B11" s="115"/>
      <c r="C11" s="116"/>
      <c r="D11" s="117">
        <v>43077</v>
      </c>
      <c r="E11" s="118"/>
      <c r="F11" s="119">
        <v>47738</v>
      </c>
      <c r="G11" s="120"/>
      <c r="H11" s="121"/>
    </row>
    <row r="12" spans="1:8" x14ac:dyDescent="0.15">
      <c r="A12" s="122"/>
      <c r="B12" s="123"/>
      <c r="C12" s="130"/>
      <c r="D12" s="125">
        <v>13770</v>
      </c>
      <c r="E12" s="126"/>
      <c r="F12" s="127">
        <v>24937</v>
      </c>
      <c r="G12" s="128"/>
      <c r="H12" s="129"/>
    </row>
    <row r="13" spans="1:8" x14ac:dyDescent="0.15">
      <c r="A13" s="110"/>
      <c r="B13" s="115"/>
      <c r="C13" s="131"/>
      <c r="D13" s="132">
        <v>36766</v>
      </c>
      <c r="E13" s="133"/>
      <c r="F13" s="134">
        <v>50208</v>
      </c>
      <c r="G13" s="135"/>
      <c r="H13" s="121"/>
    </row>
    <row r="14" spans="1:8" x14ac:dyDescent="0.15">
      <c r="A14" s="122"/>
      <c r="B14" s="123"/>
      <c r="C14" s="124"/>
      <c r="D14" s="125">
        <v>16209</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0.81</v>
      </c>
      <c r="C19" s="136">
        <f>ROUND(VALUE(SUBSTITUTE(実質収支比率等に係る経年分析!G$48,"▲","-")),2)</f>
        <v>1.99</v>
      </c>
      <c r="D19" s="136">
        <f>ROUND(VALUE(SUBSTITUTE(実質収支比率等に係る経年分析!H$48,"▲","-")),2)</f>
        <v>0.87</v>
      </c>
      <c r="E19" s="136">
        <f>ROUND(VALUE(SUBSTITUTE(実質収支比率等に係る経年分析!I$48,"▲","-")),2)</f>
        <v>0.8</v>
      </c>
      <c r="F19" s="136">
        <f>ROUND(VALUE(SUBSTITUTE(実質収支比率等に係る経年分析!J$48,"▲","-")),2)</f>
        <v>0.85</v>
      </c>
    </row>
    <row r="20" spans="1:11" x14ac:dyDescent="0.15">
      <c r="A20" s="136" t="s">
        <v>43</v>
      </c>
      <c r="B20" s="136">
        <f>ROUND(VALUE(SUBSTITUTE(実質収支比率等に係る経年分析!F$47,"▲","-")),2)</f>
        <v>20.99</v>
      </c>
      <c r="C20" s="136">
        <f>ROUND(VALUE(SUBSTITUTE(実質収支比率等に係る経年分析!G$47,"▲","-")),2)</f>
        <v>21.97</v>
      </c>
      <c r="D20" s="136">
        <f>ROUND(VALUE(SUBSTITUTE(実質収支比率等に係る経年分析!H$47,"▲","-")),2)</f>
        <v>22.12</v>
      </c>
      <c r="E20" s="136">
        <f>ROUND(VALUE(SUBSTITUTE(実質収支比率等に係る経年分析!I$47,"▲","-")),2)</f>
        <v>21.69</v>
      </c>
      <c r="F20" s="136">
        <f>ROUND(VALUE(SUBSTITUTE(実質収支比率等に係る経年分析!J$47,"▲","-")),2)</f>
        <v>21.65</v>
      </c>
    </row>
    <row r="21" spans="1:11" x14ac:dyDescent="0.15">
      <c r="A21" s="136" t="s">
        <v>44</v>
      </c>
      <c r="B21" s="136">
        <f>IF(ISNUMBER(VALUE(SUBSTITUTE(実質収支比率等に係る経年分析!F$49,"▲","-"))),ROUND(VALUE(SUBSTITUTE(実質収支比率等に係る経年分析!F$49,"▲","-")),2),NA())</f>
        <v>1.03</v>
      </c>
      <c r="C21" s="136">
        <f>IF(ISNUMBER(VALUE(SUBSTITUTE(実質収支比率等に係る経年分析!G$49,"▲","-"))),ROUND(VALUE(SUBSTITUTE(実質収支比率等に係る経年分析!G$49,"▲","-")),2),NA())</f>
        <v>2.4</v>
      </c>
      <c r="D21" s="136">
        <f>IF(ISNUMBER(VALUE(SUBSTITUTE(実質収支比率等に係る経年分析!H$49,"▲","-"))),ROUND(VALUE(SUBSTITUTE(実質収支比率等に係る経年分析!H$49,"▲","-")),2),NA())</f>
        <v>-0.91</v>
      </c>
      <c r="E21" s="136">
        <f>IF(ISNUMBER(VALUE(SUBSTITUTE(実質収支比率等に係る経年分析!I$49,"▲","-"))),ROUND(VALUE(SUBSTITUTE(実質収支比率等に係る経年分析!I$49,"▲","-")),2),NA())</f>
        <v>-0.16</v>
      </c>
      <c r="F21" s="136">
        <f>IF(ISNUMBER(VALUE(SUBSTITUTE(実質収支比率等に係る経年分析!J$49,"▲","-"))),ROUND(VALUE(SUBSTITUTE(実質収支比率等に係る経年分析!J$49,"▲","-")),2),NA())</f>
        <v>0.53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大沢地区特設水道施設事業特別会計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1.48</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1.1499999999999999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2.2000000000000002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22.17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1193</v>
      </c>
      <c r="E42" s="138"/>
      <c r="F42" s="138"/>
      <c r="G42" s="138">
        <f>'実質公債費比率（分子）の構造'!L$52</f>
        <v>1195</v>
      </c>
      <c r="H42" s="138"/>
      <c r="I42" s="138"/>
      <c r="J42" s="138">
        <f>'実質公債費比率（分子）の構造'!M$52</f>
        <v>1245</v>
      </c>
      <c r="K42" s="138"/>
      <c r="L42" s="138"/>
      <c r="M42" s="138">
        <f>'実質公債費比率（分子）の構造'!N$52</f>
        <v>1161</v>
      </c>
      <c r="N42" s="138"/>
      <c r="O42" s="138"/>
      <c r="P42" s="138">
        <f>'実質公債費比率（分子）の構造'!O$52</f>
        <v>1218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399</v>
      </c>
      <c r="C46" s="138"/>
      <c r="D46" s="138"/>
      <c r="E46" s="138">
        <f>'実質公債費比率（分子）の構造'!L$48</f>
        <v>394</v>
      </c>
      <c r="F46" s="138"/>
      <c r="G46" s="138"/>
      <c r="H46" s="138">
        <f>'実質公債費比率（分子）の構造'!M$48</f>
        <v>394</v>
      </c>
      <c r="I46" s="138"/>
      <c r="J46" s="138"/>
      <c r="K46" s="138">
        <f>'実質公債費比率（分子）の構造'!N$48</f>
        <v>357</v>
      </c>
      <c r="L46" s="138"/>
      <c r="M46" s="138"/>
      <c r="N46" s="138">
        <f>'実質公債費比率（分子）の構造'!O$48</f>
        <v>378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1301</v>
      </c>
      <c r="C49" s="138"/>
      <c r="D49" s="138"/>
      <c r="E49" s="138">
        <f>'実質公債費比率（分子）の構造'!L$45</f>
        <v>1230</v>
      </c>
      <c r="F49" s="138"/>
      <c r="G49" s="138"/>
      <c r="H49" s="138">
        <f>'実質公債費比率（分子）の構造'!M$45</f>
        <v>1166</v>
      </c>
      <c r="I49" s="138"/>
      <c r="J49" s="138"/>
      <c r="K49" s="138">
        <f>'実質公債費比率（分子）の構造'!N$45</f>
        <v>1166</v>
      </c>
      <c r="L49" s="138"/>
      <c r="M49" s="138"/>
      <c r="N49" s="138">
        <f>'実質公債費比率（分子）の構造'!O$45</f>
        <v>1059</v>
      </c>
      <c r="O49" s="138"/>
      <c r="P49" s="138"/>
    </row>
    <row r="50" spans="1:16" x14ac:dyDescent="0.15">
      <c r="A50" s="138" t="s">
        <v>59</v>
      </c>
      <c r="B50" s="138" t="e">
        <f>NA()</f>
        <v>#N/A</v>
      </c>
      <c r="C50" s="138">
        <f>IF(ISNUMBER('実質公債費比率（分子）の構造'!K$53),'実質公債費比率（分子）の構造'!K$53,NA())</f>
        <v>518</v>
      </c>
      <c r="D50" s="138" t="e">
        <f>NA()</f>
        <v>#N/A</v>
      </c>
      <c r="E50" s="138" t="e">
        <f>NA()</f>
        <v>#N/A</v>
      </c>
      <c r="F50" s="138">
        <f>IF(ISNUMBER('実質公債費比率（分子）の構造'!L$53),'実質公債費比率（分子）の構造'!L$53,NA())</f>
        <v>440</v>
      </c>
      <c r="G50" s="138" t="e">
        <f>NA()</f>
        <v>#N/A</v>
      </c>
      <c r="H50" s="138" t="e">
        <f>NA()</f>
        <v>#N/A</v>
      </c>
      <c r="I50" s="138">
        <f>IF(ISNUMBER('実質公債費比率（分子）の構造'!M$53),'実質公債費比率（分子）の構造'!M$53,NA())</f>
        <v>326</v>
      </c>
      <c r="J50" s="138" t="e">
        <f>NA()</f>
        <v>#N/A</v>
      </c>
      <c r="K50" s="138" t="e">
        <f>NA()</f>
        <v>#N/A</v>
      </c>
      <c r="L50" s="138">
        <f>IF(ISNUMBER('実質公債費比率（分子）の構造'!N$53),'実質公債費比率（分子）の構造'!N$53,NA())</f>
        <v>373</v>
      </c>
      <c r="M50" s="138" t="e">
        <f>NA()</f>
        <v>#N/A</v>
      </c>
      <c r="N50" s="138" t="e">
        <f>NA()</f>
        <v>#N/A</v>
      </c>
      <c r="O50" s="138">
        <f>IF(ISNUMBER('実質公債費比率（分子）の構造'!O$53),'実質公債費比率（分子）の構造'!O$53,NA())</f>
        <v>230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10150</v>
      </c>
      <c r="E56" s="137"/>
      <c r="F56" s="137"/>
      <c r="G56" s="137">
        <f>'将来負担比率（分子）の構造'!J$52</f>
        <v>10187</v>
      </c>
      <c r="H56" s="137"/>
      <c r="I56" s="137"/>
      <c r="J56" s="137">
        <f>'将来負担比率（分子）の構造'!K$52</f>
        <v>10036</v>
      </c>
      <c r="K56" s="137"/>
      <c r="L56" s="137"/>
      <c r="M56" s="137">
        <f>'将来負担比率（分子）の構造'!L$52</f>
        <v>10303</v>
      </c>
      <c r="N56" s="137"/>
      <c r="O56" s="137"/>
      <c r="P56" s="137">
        <f>'将来負担比率（分子）の構造'!M$52</f>
        <v>10422</v>
      </c>
    </row>
    <row r="57" spans="1:16" x14ac:dyDescent="0.15">
      <c r="A57" s="137" t="s">
        <v>36</v>
      </c>
      <c r="B57" s="137"/>
      <c r="C57" s="137"/>
      <c r="D57" s="137">
        <f>'将来負担比率（分子）の構造'!I$51</f>
        <v>3665</v>
      </c>
      <c r="E57" s="137"/>
      <c r="F57" s="137"/>
      <c r="G57" s="137">
        <f>'将来負担比率（分子）の構造'!J$51</f>
        <v>3655</v>
      </c>
      <c r="H57" s="137"/>
      <c r="I57" s="137"/>
      <c r="J57" s="137">
        <f>'将来負担比率（分子）の構造'!K$51</f>
        <v>3595</v>
      </c>
      <c r="K57" s="137"/>
      <c r="L57" s="137"/>
      <c r="M57" s="137">
        <f>'将来負担比率（分子）の構造'!L$51</f>
        <v>3556</v>
      </c>
      <c r="N57" s="137"/>
      <c r="O57" s="137"/>
      <c r="P57" s="137">
        <f>'将来負担比率（分子）の構造'!M$51</f>
        <v>3207</v>
      </c>
    </row>
    <row r="58" spans="1:16" x14ac:dyDescent="0.15">
      <c r="A58" s="137" t="s">
        <v>35</v>
      </c>
      <c r="B58" s="137"/>
      <c r="C58" s="137"/>
      <c r="D58" s="137">
        <f>'将来負担比率（分子）の構造'!I$50</f>
        <v>4451</v>
      </c>
      <c r="E58" s="137"/>
      <c r="F58" s="137"/>
      <c r="G58" s="137">
        <f>'将来負担比率（分子）の構造'!J$50</f>
        <v>5180</v>
      </c>
      <c r="H58" s="137"/>
      <c r="I58" s="137"/>
      <c r="J58" s="137">
        <f>'将来負担比率（分子）の構造'!K$50</f>
        <v>5115</v>
      </c>
      <c r="K58" s="137"/>
      <c r="L58" s="137"/>
      <c r="M58" s="137">
        <f>'将来負担比率（分子）の構造'!L$50</f>
        <v>4730</v>
      </c>
      <c r="N58" s="137"/>
      <c r="O58" s="137"/>
      <c r="P58" s="137">
        <f>'将来負担比率（分子）の構造'!M$50</f>
        <v>4881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14</v>
      </c>
      <c r="O61" s="137"/>
      <c r="P61" s="137"/>
    </row>
    <row r="62" spans="1:16" x14ac:dyDescent="0.15">
      <c r="A62" s="137" t="s">
        <v>29</v>
      </c>
      <c r="B62" s="137">
        <f>'将来負担比率（分子）の構造'!I$45</f>
        <v>1354</v>
      </c>
      <c r="C62" s="137"/>
      <c r="D62" s="137"/>
      <c r="E62" s="137">
        <f>'将来負担比率（分子）の構造'!J$45</f>
        <v>1127</v>
      </c>
      <c r="F62" s="137"/>
      <c r="G62" s="137"/>
      <c r="H62" s="137">
        <f>'将来負担比率（分子）の構造'!K$45</f>
        <v>997</v>
      </c>
      <c r="I62" s="137"/>
      <c r="J62" s="137"/>
      <c r="K62" s="137">
        <f>'将来負担比率（分子）の構造'!L$45</f>
        <v>932</v>
      </c>
      <c r="L62" s="137"/>
      <c r="M62" s="137"/>
      <c r="N62" s="137">
        <f>'将来負担比率（分子）の構造'!M$45</f>
        <v>1233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4955</v>
      </c>
      <c r="C64" s="137"/>
      <c r="D64" s="137"/>
      <c r="E64" s="137">
        <f>'将来負担比率（分子）の構造'!J$43</f>
        <v>4683</v>
      </c>
      <c r="F64" s="137"/>
      <c r="G64" s="137"/>
      <c r="H64" s="137">
        <f>'将来負担比率（分子）の構造'!K$43</f>
        <v>4436</v>
      </c>
      <c r="I64" s="137"/>
      <c r="J64" s="137"/>
      <c r="K64" s="137">
        <f>'将来負担比率（分子）の構造'!L$43</f>
        <v>4098</v>
      </c>
      <c r="L64" s="137"/>
      <c r="M64" s="137"/>
      <c r="N64" s="137">
        <f>'将来負担比率（分子）の構造'!M$43</f>
        <v>3778</v>
      </c>
      <c r="O64" s="137"/>
      <c r="P64" s="137"/>
    </row>
    <row r="65" spans="1:16" x14ac:dyDescent="0.15">
      <c r="A65" s="137" t="s">
        <v>26</v>
      </c>
      <c r="B65" s="137">
        <f>'将来負担比率（分子）の構造'!I$42</f>
        <v>50</v>
      </c>
      <c r="C65" s="137"/>
      <c r="D65" s="137"/>
      <c r="E65" s="137">
        <f>'将来負担比率（分子）の構造'!J$42</f>
        <v>41</v>
      </c>
      <c r="F65" s="137"/>
      <c r="G65" s="137"/>
      <c r="H65" s="137">
        <f>'将来負担比率（分子）の構造'!K$42</f>
        <v>31</v>
      </c>
      <c r="I65" s="137"/>
      <c r="J65" s="137"/>
      <c r="K65" s="137">
        <f>'将来負担比率（分子）の構造'!L$42</f>
        <v>20</v>
      </c>
      <c r="L65" s="137"/>
      <c r="M65" s="137"/>
      <c r="N65" s="137">
        <f>'将来負担比率（分子）の構造'!M$42</f>
        <v>10</v>
      </c>
      <c r="O65" s="137"/>
      <c r="P65" s="137"/>
    </row>
    <row r="66" spans="1:16" x14ac:dyDescent="0.15">
      <c r="A66" s="137" t="s">
        <v>25</v>
      </c>
      <c r="B66" s="137">
        <f>'将来負担比率（分子）の構造'!I$41</f>
        <v>11031</v>
      </c>
      <c r="C66" s="137"/>
      <c r="D66" s="137"/>
      <c r="E66" s="137">
        <f>'将来負担比率（分子）の構造'!J$41</f>
        <v>10745</v>
      </c>
      <c r="F66" s="137"/>
      <c r="G66" s="137"/>
      <c r="H66" s="137">
        <f>'将来負担比率（分子）の構造'!K$41</f>
        <v>10572</v>
      </c>
      <c r="I66" s="137"/>
      <c r="J66" s="137"/>
      <c r="K66" s="137">
        <f>'将来負担比率（分子）の構造'!L$41</f>
        <v>10938</v>
      </c>
      <c r="L66" s="137"/>
      <c r="M66" s="137"/>
      <c r="N66" s="137">
        <f>'将来負担比率（分子）の構造'!M$41</f>
        <v>10965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4623933</v>
      </c>
      <c r="S5" s="615"/>
      <c r="T5" s="615"/>
      <c r="U5" s="615"/>
      <c r="V5" s="615"/>
      <c r="W5" s="615"/>
      <c r="X5" s="615"/>
      <c r="Y5" s="616"/>
      <c r="Z5" s="617">
        <v>43.2</v>
      </c>
      <c r="AA5" s="617"/>
      <c r="AB5" s="617"/>
      <c r="AC5" s="617"/>
      <c r="AD5" s="618">
        <v>4264517</v>
      </c>
      <c r="AE5" s="618"/>
      <c r="AF5" s="618"/>
      <c r="AG5" s="618"/>
      <c r="AH5" s="618"/>
      <c r="AI5" s="618"/>
      <c r="AJ5" s="618"/>
      <c r="AK5" s="618"/>
      <c r="AL5" s="619">
        <v>70.5</v>
      </c>
      <c r="AM5" s="620"/>
      <c r="AN5" s="620"/>
      <c r="AO5" s="621"/>
      <c r="AP5" s="611" t="s">
        <v>210</v>
      </c>
      <c r="AQ5" s="612"/>
      <c r="AR5" s="612"/>
      <c r="AS5" s="612"/>
      <c r="AT5" s="612"/>
      <c r="AU5" s="612"/>
      <c r="AV5" s="612"/>
      <c r="AW5" s="612"/>
      <c r="AX5" s="612"/>
      <c r="AY5" s="612"/>
      <c r="AZ5" s="612"/>
      <c r="BA5" s="612"/>
      <c r="BB5" s="612"/>
      <c r="BC5" s="612"/>
      <c r="BD5" s="612"/>
      <c r="BE5" s="612"/>
      <c r="BF5" s="613"/>
      <c r="BG5" s="625">
        <v>4264517</v>
      </c>
      <c r="BH5" s="626"/>
      <c r="BI5" s="626"/>
      <c r="BJ5" s="626"/>
      <c r="BK5" s="626"/>
      <c r="BL5" s="626"/>
      <c r="BM5" s="626"/>
      <c r="BN5" s="627"/>
      <c r="BO5" s="628">
        <v>92.2</v>
      </c>
      <c r="BP5" s="628"/>
      <c r="BQ5" s="628"/>
      <c r="BR5" s="628"/>
      <c r="BS5" s="629">
        <v>96015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53128</v>
      </c>
      <c r="S6" s="626"/>
      <c r="T6" s="626"/>
      <c r="U6" s="626"/>
      <c r="V6" s="626"/>
      <c r="W6" s="626"/>
      <c r="X6" s="626"/>
      <c r="Y6" s="627"/>
      <c r="Z6" s="628">
        <v>0.5</v>
      </c>
      <c r="AA6" s="628"/>
      <c r="AB6" s="628"/>
      <c r="AC6" s="628"/>
      <c r="AD6" s="629">
        <v>53128</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4264517</v>
      </c>
      <c r="BH6" s="626"/>
      <c r="BI6" s="626"/>
      <c r="BJ6" s="626"/>
      <c r="BK6" s="626"/>
      <c r="BL6" s="626"/>
      <c r="BM6" s="626"/>
      <c r="BN6" s="627"/>
      <c r="BO6" s="628">
        <v>92.2</v>
      </c>
      <c r="BP6" s="628"/>
      <c r="BQ6" s="628"/>
      <c r="BR6" s="628"/>
      <c r="BS6" s="629">
        <v>96015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128290</v>
      </c>
      <c r="CS6" s="626"/>
      <c r="CT6" s="626"/>
      <c r="CU6" s="626"/>
      <c r="CV6" s="626"/>
      <c r="CW6" s="626"/>
      <c r="CX6" s="626"/>
      <c r="CY6" s="627"/>
      <c r="CZ6" s="628">
        <v>1.2</v>
      </c>
      <c r="DA6" s="628"/>
      <c r="DB6" s="628"/>
      <c r="DC6" s="628"/>
      <c r="DD6" s="634" t="s">
        <v>217</v>
      </c>
      <c r="DE6" s="626"/>
      <c r="DF6" s="626"/>
      <c r="DG6" s="626"/>
      <c r="DH6" s="626"/>
      <c r="DI6" s="626"/>
      <c r="DJ6" s="626"/>
      <c r="DK6" s="626"/>
      <c r="DL6" s="626"/>
      <c r="DM6" s="626"/>
      <c r="DN6" s="626"/>
      <c r="DO6" s="626"/>
      <c r="DP6" s="627"/>
      <c r="DQ6" s="634">
        <v>128290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6689</v>
      </c>
      <c r="S7" s="626"/>
      <c r="T7" s="626"/>
      <c r="U7" s="626"/>
      <c r="V7" s="626"/>
      <c r="W7" s="626"/>
      <c r="X7" s="626"/>
      <c r="Y7" s="627"/>
      <c r="Z7" s="628">
        <v>0.1</v>
      </c>
      <c r="AA7" s="628"/>
      <c r="AB7" s="628"/>
      <c r="AC7" s="628"/>
      <c r="AD7" s="629">
        <v>6689</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2270447</v>
      </c>
      <c r="BH7" s="626"/>
      <c r="BI7" s="626"/>
      <c r="BJ7" s="626"/>
      <c r="BK7" s="626"/>
      <c r="BL7" s="626"/>
      <c r="BM7" s="626"/>
      <c r="BN7" s="627"/>
      <c r="BO7" s="628">
        <v>49.1</v>
      </c>
      <c r="BP7" s="628"/>
      <c r="BQ7" s="628"/>
      <c r="BR7" s="628"/>
      <c r="BS7" s="629">
        <v>96015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1274679</v>
      </c>
      <c r="CS7" s="626"/>
      <c r="CT7" s="626"/>
      <c r="CU7" s="626"/>
      <c r="CV7" s="626"/>
      <c r="CW7" s="626"/>
      <c r="CX7" s="626"/>
      <c r="CY7" s="627"/>
      <c r="CZ7" s="628">
        <v>12</v>
      </c>
      <c r="DA7" s="628"/>
      <c r="DB7" s="628"/>
      <c r="DC7" s="628"/>
      <c r="DD7" s="634">
        <v>171063</v>
      </c>
      <c r="DE7" s="626"/>
      <c r="DF7" s="626"/>
      <c r="DG7" s="626"/>
      <c r="DH7" s="626"/>
      <c r="DI7" s="626"/>
      <c r="DJ7" s="626"/>
      <c r="DK7" s="626"/>
      <c r="DL7" s="626"/>
      <c r="DM7" s="626"/>
      <c r="DN7" s="626"/>
      <c r="DO7" s="626"/>
      <c r="DP7" s="627"/>
      <c r="DQ7" s="634">
        <v>999220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24386</v>
      </c>
      <c r="S8" s="626"/>
      <c r="T8" s="626"/>
      <c r="U8" s="626"/>
      <c r="V8" s="626"/>
      <c r="W8" s="626"/>
      <c r="X8" s="626"/>
      <c r="Y8" s="627"/>
      <c r="Z8" s="628">
        <v>0.2</v>
      </c>
      <c r="AA8" s="628"/>
      <c r="AB8" s="628"/>
      <c r="AC8" s="628"/>
      <c r="AD8" s="629">
        <v>24386</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51618</v>
      </c>
      <c r="BH8" s="626"/>
      <c r="BI8" s="626"/>
      <c r="BJ8" s="626"/>
      <c r="BK8" s="626"/>
      <c r="BL8" s="626"/>
      <c r="BM8" s="626"/>
      <c r="BN8" s="627"/>
      <c r="BO8" s="628">
        <v>1.1000000000000001</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4371749</v>
      </c>
      <c r="CS8" s="626"/>
      <c r="CT8" s="626"/>
      <c r="CU8" s="626"/>
      <c r="CV8" s="626"/>
      <c r="CW8" s="626"/>
      <c r="CX8" s="626"/>
      <c r="CY8" s="627"/>
      <c r="CZ8" s="628">
        <v>41.2</v>
      </c>
      <c r="DA8" s="628"/>
      <c r="DB8" s="628"/>
      <c r="DC8" s="628"/>
      <c r="DD8" s="634">
        <v>257512</v>
      </c>
      <c r="DE8" s="626"/>
      <c r="DF8" s="626"/>
      <c r="DG8" s="626"/>
      <c r="DH8" s="626"/>
      <c r="DI8" s="626"/>
      <c r="DJ8" s="626"/>
      <c r="DK8" s="626"/>
      <c r="DL8" s="626"/>
      <c r="DM8" s="626"/>
      <c r="DN8" s="626"/>
      <c r="DO8" s="626"/>
      <c r="DP8" s="627"/>
      <c r="DQ8" s="634">
        <v>2167771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14348</v>
      </c>
      <c r="S9" s="626"/>
      <c r="T9" s="626"/>
      <c r="U9" s="626"/>
      <c r="V9" s="626"/>
      <c r="W9" s="626"/>
      <c r="X9" s="626"/>
      <c r="Y9" s="627"/>
      <c r="Z9" s="628">
        <v>0.1</v>
      </c>
      <c r="AA9" s="628"/>
      <c r="AB9" s="628"/>
      <c r="AC9" s="628"/>
      <c r="AD9" s="629">
        <v>14348</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1727723</v>
      </c>
      <c r="BH9" s="626"/>
      <c r="BI9" s="626"/>
      <c r="BJ9" s="626"/>
      <c r="BK9" s="626"/>
      <c r="BL9" s="626"/>
      <c r="BM9" s="626"/>
      <c r="BN9" s="627"/>
      <c r="BO9" s="628">
        <v>37.4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891315</v>
      </c>
      <c r="CS9" s="626"/>
      <c r="CT9" s="626"/>
      <c r="CU9" s="626"/>
      <c r="CV9" s="626"/>
      <c r="CW9" s="626"/>
      <c r="CX9" s="626"/>
      <c r="CY9" s="627"/>
      <c r="CZ9" s="628">
        <v>8.4</v>
      </c>
      <c r="DA9" s="628"/>
      <c r="DB9" s="628"/>
      <c r="DC9" s="628"/>
      <c r="DD9" s="634">
        <v>110964</v>
      </c>
      <c r="DE9" s="626"/>
      <c r="DF9" s="626"/>
      <c r="DG9" s="626"/>
      <c r="DH9" s="626"/>
      <c r="DI9" s="626"/>
      <c r="DJ9" s="626"/>
      <c r="DK9" s="626"/>
      <c r="DL9" s="626"/>
      <c r="DM9" s="626"/>
      <c r="DN9" s="626"/>
      <c r="DO9" s="626"/>
      <c r="DP9" s="627"/>
      <c r="DQ9" s="634">
        <v>809428</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467017</v>
      </c>
      <c r="S10" s="626"/>
      <c r="T10" s="626"/>
      <c r="U10" s="626"/>
      <c r="V10" s="626"/>
      <c r="W10" s="626"/>
      <c r="X10" s="626"/>
      <c r="Y10" s="627"/>
      <c r="Z10" s="628">
        <v>4.4000000000000004</v>
      </c>
      <c r="AA10" s="628"/>
      <c r="AB10" s="628"/>
      <c r="AC10" s="628"/>
      <c r="AD10" s="629">
        <v>467017</v>
      </c>
      <c r="AE10" s="629"/>
      <c r="AF10" s="629"/>
      <c r="AG10" s="629"/>
      <c r="AH10" s="629"/>
      <c r="AI10" s="629"/>
      <c r="AJ10" s="629"/>
      <c r="AK10" s="629"/>
      <c r="AL10" s="630">
        <v>7.7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58525</v>
      </c>
      <c r="BH10" s="626"/>
      <c r="BI10" s="626"/>
      <c r="BJ10" s="626"/>
      <c r="BK10" s="626"/>
      <c r="BL10" s="626"/>
      <c r="BM10" s="626"/>
      <c r="BN10" s="627"/>
      <c r="BO10" s="628">
        <v>1.3</v>
      </c>
      <c r="BP10" s="628"/>
      <c r="BQ10" s="628"/>
      <c r="BR10" s="628"/>
      <c r="BS10" s="634">
        <v>9809</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42836</v>
      </c>
      <c r="S11" s="626"/>
      <c r="T11" s="626"/>
      <c r="U11" s="626"/>
      <c r="V11" s="626"/>
      <c r="W11" s="626"/>
      <c r="X11" s="626"/>
      <c r="Y11" s="627"/>
      <c r="Z11" s="628">
        <v>0.4</v>
      </c>
      <c r="AA11" s="628"/>
      <c r="AB11" s="628"/>
      <c r="AC11" s="628"/>
      <c r="AD11" s="629">
        <v>42836</v>
      </c>
      <c r="AE11" s="629"/>
      <c r="AF11" s="629"/>
      <c r="AG11" s="629"/>
      <c r="AH11" s="629"/>
      <c r="AI11" s="629"/>
      <c r="AJ11" s="629"/>
      <c r="AK11" s="629"/>
      <c r="AL11" s="630">
        <v>0.7</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432581</v>
      </c>
      <c r="BH11" s="626"/>
      <c r="BI11" s="626"/>
      <c r="BJ11" s="626"/>
      <c r="BK11" s="626"/>
      <c r="BL11" s="626"/>
      <c r="BM11" s="626"/>
      <c r="BN11" s="627"/>
      <c r="BO11" s="628">
        <v>9.4</v>
      </c>
      <c r="BP11" s="628"/>
      <c r="BQ11" s="628"/>
      <c r="BR11" s="628"/>
      <c r="BS11" s="634">
        <v>86206</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82246</v>
      </c>
      <c r="CS11" s="626"/>
      <c r="CT11" s="626"/>
      <c r="CU11" s="626"/>
      <c r="CV11" s="626"/>
      <c r="CW11" s="626"/>
      <c r="CX11" s="626"/>
      <c r="CY11" s="627"/>
      <c r="CZ11" s="628">
        <v>0.8</v>
      </c>
      <c r="DA11" s="628"/>
      <c r="DB11" s="628"/>
      <c r="DC11" s="628"/>
      <c r="DD11" s="634" t="s">
        <v>223</v>
      </c>
      <c r="DE11" s="626"/>
      <c r="DF11" s="626"/>
      <c r="DG11" s="626"/>
      <c r="DH11" s="626"/>
      <c r="DI11" s="626"/>
      <c r="DJ11" s="626"/>
      <c r="DK11" s="626"/>
      <c r="DL11" s="626"/>
      <c r="DM11" s="626"/>
      <c r="DN11" s="626"/>
      <c r="DO11" s="626"/>
      <c r="DP11" s="627"/>
      <c r="DQ11" s="634">
        <v>67943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1868103</v>
      </c>
      <c r="BH12" s="626"/>
      <c r="BI12" s="626"/>
      <c r="BJ12" s="626"/>
      <c r="BK12" s="626"/>
      <c r="BL12" s="626"/>
      <c r="BM12" s="626"/>
      <c r="BN12" s="627"/>
      <c r="BO12" s="628">
        <v>40.4</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46481</v>
      </c>
      <c r="CS12" s="626"/>
      <c r="CT12" s="626"/>
      <c r="CU12" s="626"/>
      <c r="CV12" s="626"/>
      <c r="CW12" s="626"/>
      <c r="CX12" s="626"/>
      <c r="CY12" s="627"/>
      <c r="CZ12" s="628">
        <v>0.4</v>
      </c>
      <c r="DA12" s="628"/>
      <c r="DB12" s="628"/>
      <c r="DC12" s="628"/>
      <c r="DD12" s="634" t="s">
        <v>223</v>
      </c>
      <c r="DE12" s="626"/>
      <c r="DF12" s="626"/>
      <c r="DG12" s="626"/>
      <c r="DH12" s="626"/>
      <c r="DI12" s="626"/>
      <c r="DJ12" s="626"/>
      <c r="DK12" s="626"/>
      <c r="DL12" s="626"/>
      <c r="DM12" s="626"/>
      <c r="DN12" s="626"/>
      <c r="DO12" s="626"/>
      <c r="DP12" s="627"/>
      <c r="DQ12" s="634">
        <v>41282</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21176</v>
      </c>
      <c r="S13" s="626"/>
      <c r="T13" s="626"/>
      <c r="U13" s="626"/>
      <c r="V13" s="626"/>
      <c r="W13" s="626"/>
      <c r="X13" s="626"/>
      <c r="Y13" s="627"/>
      <c r="Z13" s="628">
        <v>0.2</v>
      </c>
      <c r="AA13" s="628"/>
      <c r="AB13" s="628"/>
      <c r="AC13" s="628"/>
      <c r="AD13" s="629">
        <v>21176</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1842054</v>
      </c>
      <c r="BH13" s="626"/>
      <c r="BI13" s="626"/>
      <c r="BJ13" s="626"/>
      <c r="BK13" s="626"/>
      <c r="BL13" s="626"/>
      <c r="BM13" s="626"/>
      <c r="BN13" s="627"/>
      <c r="BO13" s="628">
        <v>39.799999999999997</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854071</v>
      </c>
      <c r="CS13" s="626"/>
      <c r="CT13" s="626"/>
      <c r="CU13" s="626"/>
      <c r="CV13" s="626"/>
      <c r="CW13" s="626"/>
      <c r="CX13" s="626"/>
      <c r="CY13" s="627"/>
      <c r="CZ13" s="628">
        <v>8</v>
      </c>
      <c r="DA13" s="628"/>
      <c r="DB13" s="628"/>
      <c r="DC13" s="628"/>
      <c r="DD13" s="634">
        <v>198495</v>
      </c>
      <c r="DE13" s="626"/>
      <c r="DF13" s="626"/>
      <c r="DG13" s="626"/>
      <c r="DH13" s="626"/>
      <c r="DI13" s="626"/>
      <c r="DJ13" s="626"/>
      <c r="DK13" s="626"/>
      <c r="DL13" s="626"/>
      <c r="DM13" s="626"/>
      <c r="DN13" s="626"/>
      <c r="DO13" s="626"/>
      <c r="DP13" s="627"/>
      <c r="DQ13" s="634">
        <v>689971</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28261</v>
      </c>
      <c r="BH14" s="626"/>
      <c r="BI14" s="626"/>
      <c r="BJ14" s="626"/>
      <c r="BK14" s="626"/>
      <c r="BL14" s="626"/>
      <c r="BM14" s="626"/>
      <c r="BN14" s="627"/>
      <c r="BO14" s="628">
        <v>0.6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387749</v>
      </c>
      <c r="CS14" s="626"/>
      <c r="CT14" s="626"/>
      <c r="CU14" s="626"/>
      <c r="CV14" s="626"/>
      <c r="CW14" s="626"/>
      <c r="CX14" s="626"/>
      <c r="CY14" s="627"/>
      <c r="CZ14" s="628">
        <v>3.7</v>
      </c>
      <c r="DA14" s="628"/>
      <c r="DB14" s="628"/>
      <c r="DC14" s="628"/>
      <c r="DD14" s="634">
        <v>20414</v>
      </c>
      <c r="DE14" s="626"/>
      <c r="DF14" s="626"/>
      <c r="DG14" s="626"/>
      <c r="DH14" s="626"/>
      <c r="DI14" s="626"/>
      <c r="DJ14" s="626"/>
      <c r="DK14" s="626"/>
      <c r="DL14" s="626"/>
      <c r="DM14" s="626"/>
      <c r="DN14" s="626"/>
      <c r="DO14" s="626"/>
      <c r="DP14" s="627"/>
      <c r="DQ14" s="634">
        <v>371415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25873</v>
      </c>
      <c r="S15" s="626"/>
      <c r="T15" s="626"/>
      <c r="U15" s="626"/>
      <c r="V15" s="626"/>
      <c r="W15" s="626"/>
      <c r="X15" s="626"/>
      <c r="Y15" s="627"/>
      <c r="Z15" s="628">
        <v>0.2</v>
      </c>
      <c r="AA15" s="628"/>
      <c r="AB15" s="628"/>
      <c r="AC15" s="628"/>
      <c r="AD15" s="629">
        <v>25873</v>
      </c>
      <c r="AE15" s="629"/>
      <c r="AF15" s="629"/>
      <c r="AG15" s="629"/>
      <c r="AH15" s="629"/>
      <c r="AI15" s="629"/>
      <c r="AJ15" s="629"/>
      <c r="AK15" s="629"/>
      <c r="AL15" s="630">
        <v>0.4</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97706</v>
      </c>
      <c r="BH15" s="626"/>
      <c r="BI15" s="626"/>
      <c r="BJ15" s="626"/>
      <c r="BK15" s="626"/>
      <c r="BL15" s="626"/>
      <c r="BM15" s="626"/>
      <c r="BN15" s="627"/>
      <c r="BO15" s="628">
        <v>2.1</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1510291</v>
      </c>
      <c r="CS15" s="626"/>
      <c r="CT15" s="626"/>
      <c r="CU15" s="626"/>
      <c r="CV15" s="626"/>
      <c r="CW15" s="626"/>
      <c r="CX15" s="626"/>
      <c r="CY15" s="627"/>
      <c r="CZ15" s="628">
        <v>14.2</v>
      </c>
      <c r="DA15" s="628"/>
      <c r="DB15" s="628"/>
      <c r="DC15" s="628"/>
      <c r="DD15" s="634">
        <v>562584</v>
      </c>
      <c r="DE15" s="626"/>
      <c r="DF15" s="626"/>
      <c r="DG15" s="626"/>
      <c r="DH15" s="626"/>
      <c r="DI15" s="626"/>
      <c r="DJ15" s="626"/>
      <c r="DK15" s="626"/>
      <c r="DL15" s="626"/>
      <c r="DM15" s="626"/>
      <c r="DN15" s="626"/>
      <c r="DO15" s="626"/>
      <c r="DP15" s="627"/>
      <c r="DQ15" s="634">
        <v>945580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1339193</v>
      </c>
      <c r="S16" s="626"/>
      <c r="T16" s="626"/>
      <c r="U16" s="626"/>
      <c r="V16" s="626"/>
      <c r="W16" s="626"/>
      <c r="X16" s="626"/>
      <c r="Y16" s="627"/>
      <c r="Z16" s="628">
        <v>12.5</v>
      </c>
      <c r="AA16" s="628"/>
      <c r="AB16" s="628"/>
      <c r="AC16" s="628"/>
      <c r="AD16" s="629">
        <v>1093430</v>
      </c>
      <c r="AE16" s="629"/>
      <c r="AF16" s="629"/>
      <c r="AG16" s="629"/>
      <c r="AH16" s="629"/>
      <c r="AI16" s="629"/>
      <c r="AJ16" s="629"/>
      <c r="AK16" s="629"/>
      <c r="AL16" s="630">
        <v>18.100000000000001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9747</v>
      </c>
      <c r="CS16" s="626"/>
      <c r="CT16" s="626"/>
      <c r="CU16" s="626"/>
      <c r="CV16" s="626"/>
      <c r="CW16" s="626"/>
      <c r="CX16" s="626"/>
      <c r="CY16" s="627"/>
      <c r="CZ16" s="628">
        <v>0.1</v>
      </c>
      <c r="DA16" s="628"/>
      <c r="DB16" s="628"/>
      <c r="DC16" s="628"/>
      <c r="DD16" s="634" t="s">
        <v>223</v>
      </c>
      <c r="DE16" s="626"/>
      <c r="DF16" s="626"/>
      <c r="DG16" s="626"/>
      <c r="DH16" s="626"/>
      <c r="DI16" s="626"/>
      <c r="DJ16" s="626"/>
      <c r="DK16" s="626"/>
      <c r="DL16" s="626"/>
      <c r="DM16" s="626"/>
      <c r="DN16" s="626"/>
      <c r="DO16" s="626"/>
      <c r="DP16" s="627"/>
      <c r="DQ16" s="634">
        <v>9747</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1093430</v>
      </c>
      <c r="S17" s="626"/>
      <c r="T17" s="626"/>
      <c r="U17" s="626"/>
      <c r="V17" s="626"/>
      <c r="W17" s="626"/>
      <c r="X17" s="626"/>
      <c r="Y17" s="627"/>
      <c r="Z17" s="628">
        <v>10.199999999999999</v>
      </c>
      <c r="AA17" s="628"/>
      <c r="AB17" s="628"/>
      <c r="AC17" s="628"/>
      <c r="AD17" s="629">
        <v>1093430</v>
      </c>
      <c r="AE17" s="629"/>
      <c r="AF17" s="629"/>
      <c r="AG17" s="629"/>
      <c r="AH17" s="629"/>
      <c r="AI17" s="629"/>
      <c r="AJ17" s="629"/>
      <c r="AK17" s="629"/>
      <c r="AL17" s="630">
        <v>18.100000000000001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1059326</v>
      </c>
      <c r="CS17" s="626"/>
      <c r="CT17" s="626"/>
      <c r="CU17" s="626"/>
      <c r="CV17" s="626"/>
      <c r="CW17" s="626"/>
      <c r="CX17" s="626"/>
      <c r="CY17" s="627"/>
      <c r="CZ17" s="628">
        <v>10</v>
      </c>
      <c r="DA17" s="628"/>
      <c r="DB17" s="628"/>
      <c r="DC17" s="628"/>
      <c r="DD17" s="634" t="s">
        <v>223</v>
      </c>
      <c r="DE17" s="626"/>
      <c r="DF17" s="626"/>
      <c r="DG17" s="626"/>
      <c r="DH17" s="626"/>
      <c r="DI17" s="626"/>
      <c r="DJ17" s="626"/>
      <c r="DK17" s="626"/>
      <c r="DL17" s="626"/>
      <c r="DM17" s="626"/>
      <c r="DN17" s="626"/>
      <c r="DO17" s="626"/>
      <c r="DP17" s="627"/>
      <c r="DQ17" s="634">
        <v>1010442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245763</v>
      </c>
      <c r="S18" s="626"/>
      <c r="T18" s="626"/>
      <c r="U18" s="626"/>
      <c r="V18" s="626"/>
      <c r="W18" s="626"/>
      <c r="X18" s="626"/>
      <c r="Y18" s="627"/>
      <c r="Z18" s="628">
        <v>2.2999999999999998</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359416</v>
      </c>
      <c r="BH19" s="626"/>
      <c r="BI19" s="626"/>
      <c r="BJ19" s="626"/>
      <c r="BK19" s="626"/>
      <c r="BL19" s="626"/>
      <c r="BM19" s="626"/>
      <c r="BN19" s="627"/>
      <c r="BO19" s="628">
        <v>7.8</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6618579</v>
      </c>
      <c r="S20" s="626"/>
      <c r="T20" s="626"/>
      <c r="U20" s="626"/>
      <c r="V20" s="626"/>
      <c r="W20" s="626"/>
      <c r="X20" s="626"/>
      <c r="Y20" s="627"/>
      <c r="Z20" s="628">
        <v>61.8</v>
      </c>
      <c r="AA20" s="628"/>
      <c r="AB20" s="628"/>
      <c r="AC20" s="628"/>
      <c r="AD20" s="629">
        <v>6013400</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359416</v>
      </c>
      <c r="BH20" s="626"/>
      <c r="BI20" s="626"/>
      <c r="BJ20" s="626"/>
      <c r="BK20" s="626"/>
      <c r="BL20" s="626"/>
      <c r="BM20" s="626"/>
      <c r="BN20" s="627"/>
      <c r="BO20" s="628">
        <v>7.8</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10615944</v>
      </c>
      <c r="CS20" s="626"/>
      <c r="CT20" s="626"/>
      <c r="CU20" s="626"/>
      <c r="CV20" s="626"/>
      <c r="CW20" s="626"/>
      <c r="CX20" s="626"/>
      <c r="CY20" s="627"/>
      <c r="CZ20" s="628">
        <v>100</v>
      </c>
      <c r="DA20" s="628"/>
      <c r="DB20" s="628"/>
      <c r="DC20" s="628"/>
      <c r="DD20" s="634">
        <v>1321032</v>
      </c>
      <c r="DE20" s="626"/>
      <c r="DF20" s="626"/>
      <c r="DG20" s="626"/>
      <c r="DH20" s="626"/>
      <c r="DI20" s="626"/>
      <c r="DJ20" s="626"/>
      <c r="DK20" s="626"/>
      <c r="DL20" s="626"/>
      <c r="DM20" s="626"/>
      <c r="DN20" s="626"/>
      <c r="DO20" s="626"/>
      <c r="DP20" s="627"/>
      <c r="DQ20" s="634">
        <v>7241089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3226</v>
      </c>
      <c r="S21" s="626"/>
      <c r="T21" s="626"/>
      <c r="U21" s="626"/>
      <c r="V21" s="626"/>
      <c r="W21" s="626"/>
      <c r="X21" s="626"/>
      <c r="Y21" s="627"/>
      <c r="Z21" s="628">
        <v>0</v>
      </c>
      <c r="AA21" s="628"/>
      <c r="AB21" s="628"/>
      <c r="AC21" s="628"/>
      <c r="AD21" s="629">
        <v>3226</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109420</v>
      </c>
      <c r="S22" s="626"/>
      <c r="T22" s="626"/>
      <c r="U22" s="626"/>
      <c r="V22" s="626"/>
      <c r="W22" s="626"/>
      <c r="X22" s="626"/>
      <c r="Y22" s="627"/>
      <c r="Z22" s="628">
        <v>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273547</v>
      </c>
      <c r="S23" s="626"/>
      <c r="T23" s="626"/>
      <c r="U23" s="626"/>
      <c r="V23" s="626"/>
      <c r="W23" s="626"/>
      <c r="X23" s="626"/>
      <c r="Y23" s="627"/>
      <c r="Z23" s="628">
        <v>2.6</v>
      </c>
      <c r="AA23" s="628"/>
      <c r="AB23" s="628"/>
      <c r="AC23" s="628"/>
      <c r="AD23" s="629">
        <v>28405</v>
      </c>
      <c r="AE23" s="629"/>
      <c r="AF23" s="629"/>
      <c r="AG23" s="629"/>
      <c r="AH23" s="629"/>
      <c r="AI23" s="629"/>
      <c r="AJ23" s="629"/>
      <c r="AK23" s="629"/>
      <c r="AL23" s="630">
        <v>0.5</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359416</v>
      </c>
      <c r="BH23" s="626"/>
      <c r="BI23" s="626"/>
      <c r="BJ23" s="626"/>
      <c r="BK23" s="626"/>
      <c r="BL23" s="626"/>
      <c r="BM23" s="626"/>
      <c r="BN23" s="627"/>
      <c r="BO23" s="628">
        <v>7.8</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38314</v>
      </c>
      <c r="S24" s="626"/>
      <c r="T24" s="626"/>
      <c r="U24" s="626"/>
      <c r="V24" s="626"/>
      <c r="W24" s="626"/>
      <c r="X24" s="626"/>
      <c r="Y24" s="627"/>
      <c r="Z24" s="628">
        <v>0.4</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5331440</v>
      </c>
      <c r="CS24" s="615"/>
      <c r="CT24" s="615"/>
      <c r="CU24" s="615"/>
      <c r="CV24" s="615"/>
      <c r="CW24" s="615"/>
      <c r="CX24" s="615"/>
      <c r="CY24" s="616"/>
      <c r="CZ24" s="652">
        <v>50.2</v>
      </c>
      <c r="DA24" s="653"/>
      <c r="DB24" s="653"/>
      <c r="DC24" s="654"/>
      <c r="DD24" s="651">
        <v>3625786</v>
      </c>
      <c r="DE24" s="615"/>
      <c r="DF24" s="615"/>
      <c r="DG24" s="615"/>
      <c r="DH24" s="615"/>
      <c r="DI24" s="615"/>
      <c r="DJ24" s="615"/>
      <c r="DK24" s="616"/>
      <c r="DL24" s="651">
        <v>3625635</v>
      </c>
      <c r="DM24" s="615"/>
      <c r="DN24" s="615"/>
      <c r="DO24" s="615"/>
      <c r="DP24" s="615"/>
      <c r="DQ24" s="615"/>
      <c r="DR24" s="615"/>
      <c r="DS24" s="615"/>
      <c r="DT24" s="615"/>
      <c r="DU24" s="615"/>
      <c r="DV24" s="616"/>
      <c r="DW24" s="619">
        <v>55.8</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1358069</v>
      </c>
      <c r="S25" s="626"/>
      <c r="T25" s="626"/>
      <c r="U25" s="626"/>
      <c r="V25" s="626"/>
      <c r="W25" s="626"/>
      <c r="X25" s="626"/>
      <c r="Y25" s="627"/>
      <c r="Z25" s="628">
        <v>12.7</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1913291</v>
      </c>
      <c r="CS25" s="657"/>
      <c r="CT25" s="657"/>
      <c r="CU25" s="657"/>
      <c r="CV25" s="657"/>
      <c r="CW25" s="657"/>
      <c r="CX25" s="657"/>
      <c r="CY25" s="658"/>
      <c r="CZ25" s="659">
        <v>18</v>
      </c>
      <c r="DA25" s="660"/>
      <c r="DB25" s="660"/>
      <c r="DC25" s="661"/>
      <c r="DD25" s="634">
        <v>1749054</v>
      </c>
      <c r="DE25" s="657"/>
      <c r="DF25" s="657"/>
      <c r="DG25" s="657"/>
      <c r="DH25" s="657"/>
      <c r="DI25" s="657"/>
      <c r="DJ25" s="657"/>
      <c r="DK25" s="658"/>
      <c r="DL25" s="634">
        <v>1748903</v>
      </c>
      <c r="DM25" s="657"/>
      <c r="DN25" s="657"/>
      <c r="DO25" s="657"/>
      <c r="DP25" s="657"/>
      <c r="DQ25" s="657"/>
      <c r="DR25" s="657"/>
      <c r="DS25" s="657"/>
      <c r="DT25" s="657"/>
      <c r="DU25" s="657"/>
      <c r="DV25" s="658"/>
      <c r="DW25" s="630">
        <v>26.9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1284901</v>
      </c>
      <c r="CS26" s="626"/>
      <c r="CT26" s="626"/>
      <c r="CU26" s="626"/>
      <c r="CV26" s="626"/>
      <c r="CW26" s="626"/>
      <c r="CX26" s="626"/>
      <c r="CY26" s="627"/>
      <c r="CZ26" s="659">
        <v>12.1</v>
      </c>
      <c r="DA26" s="660"/>
      <c r="DB26" s="660"/>
      <c r="DC26" s="661"/>
      <c r="DD26" s="634">
        <v>1164758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825065</v>
      </c>
      <c r="S27" s="626"/>
      <c r="T27" s="626"/>
      <c r="U27" s="626"/>
      <c r="V27" s="626"/>
      <c r="W27" s="626"/>
      <c r="X27" s="626"/>
      <c r="Y27" s="627"/>
      <c r="Z27" s="628">
        <v>7.7</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4623933</v>
      </c>
      <c r="BH27" s="626"/>
      <c r="BI27" s="626"/>
      <c r="BJ27" s="626"/>
      <c r="BK27" s="626"/>
      <c r="BL27" s="626"/>
      <c r="BM27" s="626"/>
      <c r="BN27" s="627"/>
      <c r="BO27" s="628">
        <v>100</v>
      </c>
      <c r="BP27" s="628"/>
      <c r="BQ27" s="628"/>
      <c r="BR27" s="628"/>
      <c r="BS27" s="634">
        <v>96015</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2358823</v>
      </c>
      <c r="CS27" s="657"/>
      <c r="CT27" s="657"/>
      <c r="CU27" s="657"/>
      <c r="CV27" s="657"/>
      <c r="CW27" s="657"/>
      <c r="CX27" s="657"/>
      <c r="CY27" s="658"/>
      <c r="CZ27" s="659">
        <v>22.2</v>
      </c>
      <c r="DA27" s="660"/>
      <c r="DB27" s="660"/>
      <c r="DC27" s="661"/>
      <c r="DD27" s="634">
        <v>866290</v>
      </c>
      <c r="DE27" s="657"/>
      <c r="DF27" s="657"/>
      <c r="DG27" s="657"/>
      <c r="DH27" s="657"/>
      <c r="DI27" s="657"/>
      <c r="DJ27" s="657"/>
      <c r="DK27" s="658"/>
      <c r="DL27" s="634">
        <v>866290</v>
      </c>
      <c r="DM27" s="657"/>
      <c r="DN27" s="657"/>
      <c r="DO27" s="657"/>
      <c r="DP27" s="657"/>
      <c r="DQ27" s="657"/>
      <c r="DR27" s="657"/>
      <c r="DS27" s="657"/>
      <c r="DT27" s="657"/>
      <c r="DU27" s="657"/>
      <c r="DV27" s="658"/>
      <c r="DW27" s="630">
        <v>13.3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56816</v>
      </c>
      <c r="S28" s="626"/>
      <c r="T28" s="626"/>
      <c r="U28" s="626"/>
      <c r="V28" s="626"/>
      <c r="W28" s="626"/>
      <c r="X28" s="626"/>
      <c r="Y28" s="627"/>
      <c r="Z28" s="628">
        <v>0.5</v>
      </c>
      <c r="AA28" s="628"/>
      <c r="AB28" s="628"/>
      <c r="AC28" s="628"/>
      <c r="AD28" s="629">
        <v>1520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1059326</v>
      </c>
      <c r="CS28" s="626"/>
      <c r="CT28" s="626"/>
      <c r="CU28" s="626"/>
      <c r="CV28" s="626"/>
      <c r="CW28" s="626"/>
      <c r="CX28" s="626"/>
      <c r="CY28" s="627"/>
      <c r="CZ28" s="659">
        <v>10</v>
      </c>
      <c r="DA28" s="660"/>
      <c r="DB28" s="660"/>
      <c r="DC28" s="661"/>
      <c r="DD28" s="634">
        <v>1010442</v>
      </c>
      <c r="DE28" s="626"/>
      <c r="DF28" s="626"/>
      <c r="DG28" s="626"/>
      <c r="DH28" s="626"/>
      <c r="DI28" s="626"/>
      <c r="DJ28" s="626"/>
      <c r="DK28" s="627"/>
      <c r="DL28" s="634">
        <v>1010442</v>
      </c>
      <c r="DM28" s="626"/>
      <c r="DN28" s="626"/>
      <c r="DO28" s="626"/>
      <c r="DP28" s="626"/>
      <c r="DQ28" s="626"/>
      <c r="DR28" s="626"/>
      <c r="DS28" s="626"/>
      <c r="DT28" s="626"/>
      <c r="DU28" s="626"/>
      <c r="DV28" s="627"/>
      <c r="DW28" s="630">
        <v>15.5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5614</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1059326</v>
      </c>
      <c r="CS29" s="657"/>
      <c r="CT29" s="657"/>
      <c r="CU29" s="657"/>
      <c r="CV29" s="657"/>
      <c r="CW29" s="657"/>
      <c r="CX29" s="657"/>
      <c r="CY29" s="658"/>
      <c r="CZ29" s="659">
        <v>10</v>
      </c>
      <c r="DA29" s="660"/>
      <c r="DB29" s="660"/>
      <c r="DC29" s="661"/>
      <c r="DD29" s="634">
        <v>1010442</v>
      </c>
      <c r="DE29" s="657"/>
      <c r="DF29" s="657"/>
      <c r="DG29" s="657"/>
      <c r="DH29" s="657"/>
      <c r="DI29" s="657"/>
      <c r="DJ29" s="657"/>
      <c r="DK29" s="658"/>
      <c r="DL29" s="634">
        <v>1010442</v>
      </c>
      <c r="DM29" s="657"/>
      <c r="DN29" s="657"/>
      <c r="DO29" s="657"/>
      <c r="DP29" s="657"/>
      <c r="DQ29" s="657"/>
      <c r="DR29" s="657"/>
      <c r="DS29" s="657"/>
      <c r="DT29" s="657"/>
      <c r="DU29" s="657"/>
      <c r="DV29" s="658"/>
      <c r="DW29" s="630">
        <v>15.5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49064</v>
      </c>
      <c r="S30" s="626"/>
      <c r="T30" s="626"/>
      <c r="U30" s="626"/>
      <c r="V30" s="626"/>
      <c r="W30" s="626"/>
      <c r="X30" s="626"/>
      <c r="Y30" s="627"/>
      <c r="Z30" s="628">
        <v>0.5</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99.6</v>
      </c>
      <c r="BH30" s="684"/>
      <c r="BI30" s="684"/>
      <c r="BJ30" s="684"/>
      <c r="BK30" s="684"/>
      <c r="BL30" s="684"/>
      <c r="BM30" s="620">
        <v>94.5</v>
      </c>
      <c r="BN30" s="684"/>
      <c r="BO30" s="684"/>
      <c r="BP30" s="684"/>
      <c r="BQ30" s="685"/>
      <c r="BR30" s="683">
        <v>99.6</v>
      </c>
      <c r="BS30" s="684"/>
      <c r="BT30" s="684"/>
      <c r="BU30" s="684"/>
      <c r="BV30" s="684"/>
      <c r="BW30" s="684"/>
      <c r="BX30" s="620">
        <v>94.3</v>
      </c>
      <c r="BY30" s="684"/>
      <c r="BZ30" s="684"/>
      <c r="CA30" s="684"/>
      <c r="CB30" s="685"/>
      <c r="CD30" s="688"/>
      <c r="CE30" s="689"/>
      <c r="CF30" s="639" t="s">
        <v>294</v>
      </c>
      <c r="CG30" s="640"/>
      <c r="CH30" s="640"/>
      <c r="CI30" s="640"/>
      <c r="CJ30" s="640"/>
      <c r="CK30" s="640"/>
      <c r="CL30" s="640"/>
      <c r="CM30" s="640"/>
      <c r="CN30" s="640"/>
      <c r="CO30" s="640"/>
      <c r="CP30" s="640"/>
      <c r="CQ30" s="641"/>
      <c r="CR30" s="625">
        <v>956922</v>
      </c>
      <c r="CS30" s="626"/>
      <c r="CT30" s="626"/>
      <c r="CU30" s="626"/>
      <c r="CV30" s="626"/>
      <c r="CW30" s="626"/>
      <c r="CX30" s="626"/>
      <c r="CY30" s="627"/>
      <c r="CZ30" s="659">
        <v>9</v>
      </c>
      <c r="DA30" s="660"/>
      <c r="DB30" s="660"/>
      <c r="DC30" s="661"/>
      <c r="DD30" s="634">
        <v>916566</v>
      </c>
      <c r="DE30" s="626"/>
      <c r="DF30" s="626"/>
      <c r="DG30" s="626"/>
      <c r="DH30" s="626"/>
      <c r="DI30" s="626"/>
      <c r="DJ30" s="626"/>
      <c r="DK30" s="627"/>
      <c r="DL30" s="634">
        <v>916566</v>
      </c>
      <c r="DM30" s="626"/>
      <c r="DN30" s="626"/>
      <c r="DO30" s="626"/>
      <c r="DP30" s="626"/>
      <c r="DQ30" s="626"/>
      <c r="DR30" s="626"/>
      <c r="DS30" s="626"/>
      <c r="DT30" s="626"/>
      <c r="DU30" s="626"/>
      <c r="DV30" s="627"/>
      <c r="DW30" s="630">
        <v>14.1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229232</v>
      </c>
      <c r="S31" s="626"/>
      <c r="T31" s="626"/>
      <c r="U31" s="626"/>
      <c r="V31" s="626"/>
      <c r="W31" s="626"/>
      <c r="X31" s="626"/>
      <c r="Y31" s="627"/>
      <c r="Z31" s="628">
        <v>2.1</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99.5</v>
      </c>
      <c r="BH31" s="657"/>
      <c r="BI31" s="657"/>
      <c r="BJ31" s="657"/>
      <c r="BK31" s="657"/>
      <c r="BL31" s="657"/>
      <c r="BM31" s="631">
        <v>97.8</v>
      </c>
      <c r="BN31" s="681"/>
      <c r="BO31" s="681"/>
      <c r="BP31" s="681"/>
      <c r="BQ31" s="682"/>
      <c r="BR31" s="680">
        <v>99.6</v>
      </c>
      <c r="BS31" s="657"/>
      <c r="BT31" s="657"/>
      <c r="BU31" s="657"/>
      <c r="BV31" s="657"/>
      <c r="BW31" s="657"/>
      <c r="BX31" s="631">
        <v>97.5</v>
      </c>
      <c r="BY31" s="681"/>
      <c r="BZ31" s="681"/>
      <c r="CA31" s="681"/>
      <c r="CB31" s="682"/>
      <c r="CD31" s="688"/>
      <c r="CE31" s="689"/>
      <c r="CF31" s="639" t="s">
        <v>298</v>
      </c>
      <c r="CG31" s="640"/>
      <c r="CH31" s="640"/>
      <c r="CI31" s="640"/>
      <c r="CJ31" s="640"/>
      <c r="CK31" s="640"/>
      <c r="CL31" s="640"/>
      <c r="CM31" s="640"/>
      <c r="CN31" s="640"/>
      <c r="CO31" s="640"/>
      <c r="CP31" s="640"/>
      <c r="CQ31" s="641"/>
      <c r="CR31" s="625">
        <v>102404</v>
      </c>
      <c r="CS31" s="657"/>
      <c r="CT31" s="657"/>
      <c r="CU31" s="657"/>
      <c r="CV31" s="657"/>
      <c r="CW31" s="657"/>
      <c r="CX31" s="657"/>
      <c r="CY31" s="658"/>
      <c r="CZ31" s="659">
        <v>1</v>
      </c>
      <c r="DA31" s="660"/>
      <c r="DB31" s="660"/>
      <c r="DC31" s="661"/>
      <c r="DD31" s="634">
        <v>93876</v>
      </c>
      <c r="DE31" s="657"/>
      <c r="DF31" s="657"/>
      <c r="DG31" s="657"/>
      <c r="DH31" s="657"/>
      <c r="DI31" s="657"/>
      <c r="DJ31" s="657"/>
      <c r="DK31" s="658"/>
      <c r="DL31" s="634">
        <v>93876</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151253</v>
      </c>
      <c r="S32" s="626"/>
      <c r="T32" s="626"/>
      <c r="U32" s="626"/>
      <c r="V32" s="626"/>
      <c r="W32" s="626"/>
      <c r="X32" s="626"/>
      <c r="Y32" s="627"/>
      <c r="Z32" s="628">
        <v>1.4</v>
      </c>
      <c r="AA32" s="628"/>
      <c r="AB32" s="628"/>
      <c r="AC32" s="628"/>
      <c r="AD32" s="629">
        <v>2191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98.1</v>
      </c>
      <c r="BN32" s="693"/>
      <c r="BO32" s="693"/>
      <c r="BP32" s="693"/>
      <c r="BQ32" s="695"/>
      <c r="BR32" s="692">
        <v>99.6</v>
      </c>
      <c r="BS32" s="693"/>
      <c r="BT32" s="693"/>
      <c r="BU32" s="693"/>
      <c r="BV32" s="693"/>
      <c r="BW32" s="693"/>
      <c r="BX32" s="694">
        <v>97.8</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984479</v>
      </c>
      <c r="S33" s="626"/>
      <c r="T33" s="626"/>
      <c r="U33" s="626"/>
      <c r="V33" s="626"/>
      <c r="W33" s="626"/>
      <c r="X33" s="626"/>
      <c r="Y33" s="627"/>
      <c r="Z33" s="628">
        <v>9.1999999999999993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3953725</v>
      </c>
      <c r="CS33" s="657"/>
      <c r="CT33" s="657"/>
      <c r="CU33" s="657"/>
      <c r="CV33" s="657"/>
      <c r="CW33" s="657"/>
      <c r="CX33" s="657"/>
      <c r="CY33" s="658"/>
      <c r="CZ33" s="659">
        <v>37.200000000000003</v>
      </c>
      <c r="DA33" s="660"/>
      <c r="DB33" s="660"/>
      <c r="DC33" s="661"/>
      <c r="DD33" s="634">
        <v>3295423</v>
      </c>
      <c r="DE33" s="657"/>
      <c r="DF33" s="657"/>
      <c r="DG33" s="657"/>
      <c r="DH33" s="657"/>
      <c r="DI33" s="657"/>
      <c r="DJ33" s="657"/>
      <c r="DK33" s="658"/>
      <c r="DL33" s="634">
        <v>2805694</v>
      </c>
      <c r="DM33" s="657"/>
      <c r="DN33" s="657"/>
      <c r="DO33" s="657"/>
      <c r="DP33" s="657"/>
      <c r="DQ33" s="657"/>
      <c r="DR33" s="657"/>
      <c r="DS33" s="657"/>
      <c r="DT33" s="657"/>
      <c r="DU33" s="657"/>
      <c r="DV33" s="658"/>
      <c r="DW33" s="630">
        <v>43.2</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1933710</v>
      </c>
      <c r="CS34" s="626"/>
      <c r="CT34" s="626"/>
      <c r="CU34" s="626"/>
      <c r="CV34" s="626"/>
      <c r="CW34" s="626"/>
      <c r="CX34" s="626"/>
      <c r="CY34" s="627"/>
      <c r="CZ34" s="659">
        <v>18.2</v>
      </c>
      <c r="DA34" s="660"/>
      <c r="DB34" s="660"/>
      <c r="DC34" s="661"/>
      <c r="DD34" s="634">
        <v>1557169</v>
      </c>
      <c r="DE34" s="626"/>
      <c r="DF34" s="626"/>
      <c r="DG34" s="626"/>
      <c r="DH34" s="626"/>
      <c r="DI34" s="626"/>
      <c r="DJ34" s="626"/>
      <c r="DK34" s="627"/>
      <c r="DL34" s="634">
        <v>1434801</v>
      </c>
      <c r="DM34" s="626"/>
      <c r="DN34" s="626"/>
      <c r="DO34" s="626"/>
      <c r="DP34" s="626"/>
      <c r="DQ34" s="626"/>
      <c r="DR34" s="626"/>
      <c r="DS34" s="626"/>
      <c r="DT34" s="626"/>
      <c r="DU34" s="626"/>
      <c r="DV34" s="627"/>
      <c r="DW34" s="630">
        <v>22.1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451879</v>
      </c>
      <c r="S35" s="626"/>
      <c r="T35" s="626"/>
      <c r="U35" s="626"/>
      <c r="V35" s="626"/>
      <c r="W35" s="626"/>
      <c r="X35" s="626"/>
      <c r="Y35" s="627"/>
      <c r="Z35" s="628">
        <v>4.2</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1462841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176271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75588</v>
      </c>
      <c r="CS35" s="657"/>
      <c r="CT35" s="657"/>
      <c r="CU35" s="657"/>
      <c r="CV35" s="657"/>
      <c r="CW35" s="657"/>
      <c r="CX35" s="657"/>
      <c r="CY35" s="658"/>
      <c r="CZ35" s="659">
        <v>0.7</v>
      </c>
      <c r="DA35" s="660"/>
      <c r="DB35" s="660"/>
      <c r="DC35" s="661"/>
      <c r="DD35" s="634">
        <v>65023</v>
      </c>
      <c r="DE35" s="657"/>
      <c r="DF35" s="657"/>
      <c r="DG35" s="657"/>
      <c r="DH35" s="657"/>
      <c r="DI35" s="657"/>
      <c r="DJ35" s="657"/>
      <c r="DK35" s="658"/>
      <c r="DL35" s="634">
        <v>65023</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10702678</v>
      </c>
      <c r="S36" s="698"/>
      <c r="T36" s="698"/>
      <c r="U36" s="698"/>
      <c r="V36" s="698"/>
      <c r="W36" s="698"/>
      <c r="X36" s="698"/>
      <c r="Y36" s="699"/>
      <c r="Z36" s="700">
        <v>100</v>
      </c>
      <c r="AA36" s="700"/>
      <c r="AB36" s="700"/>
      <c r="AC36" s="700"/>
      <c r="AD36" s="701">
        <v>6048742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475000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138113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412278</v>
      </c>
      <c r="CS36" s="626"/>
      <c r="CT36" s="626"/>
      <c r="CU36" s="626"/>
      <c r="CV36" s="626"/>
      <c r="CW36" s="626"/>
      <c r="CX36" s="626"/>
      <c r="CY36" s="627"/>
      <c r="CZ36" s="659">
        <v>3.9</v>
      </c>
      <c r="DA36" s="660"/>
      <c r="DB36" s="660"/>
      <c r="DC36" s="661"/>
      <c r="DD36" s="634">
        <v>363848</v>
      </c>
      <c r="DE36" s="626"/>
      <c r="DF36" s="626"/>
      <c r="DG36" s="626"/>
      <c r="DH36" s="626"/>
      <c r="DI36" s="626"/>
      <c r="DJ36" s="626"/>
      <c r="DK36" s="627"/>
      <c r="DL36" s="634">
        <v>258412</v>
      </c>
      <c r="DM36" s="626"/>
      <c r="DN36" s="626"/>
      <c r="DO36" s="626"/>
      <c r="DP36" s="626"/>
      <c r="DQ36" s="626"/>
      <c r="DR36" s="626"/>
      <c r="DS36" s="626"/>
      <c r="DT36" s="626"/>
      <c r="DU36" s="626"/>
      <c r="DV36" s="627"/>
      <c r="DW36" s="630">
        <v>4</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2877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4089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1828</v>
      </c>
      <c r="CS37" s="657"/>
      <c r="CT37" s="657"/>
      <c r="CU37" s="657"/>
      <c r="CV37" s="657"/>
      <c r="CW37" s="657"/>
      <c r="CX37" s="657"/>
      <c r="CY37" s="658"/>
      <c r="CZ37" s="659">
        <v>0</v>
      </c>
      <c r="DA37" s="660"/>
      <c r="DB37" s="660"/>
      <c r="DC37" s="661"/>
      <c r="DD37" s="634">
        <v>1828</v>
      </c>
      <c r="DE37" s="657"/>
      <c r="DF37" s="657"/>
      <c r="DG37" s="657"/>
      <c r="DH37" s="657"/>
      <c r="DI37" s="657"/>
      <c r="DJ37" s="657"/>
      <c r="DK37" s="658"/>
      <c r="DL37" s="634">
        <v>1702</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6596</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1459964</v>
      </c>
      <c r="CS38" s="626"/>
      <c r="CT38" s="626"/>
      <c r="CU38" s="626"/>
      <c r="CV38" s="626"/>
      <c r="CW38" s="626"/>
      <c r="CX38" s="626"/>
      <c r="CY38" s="627"/>
      <c r="CZ38" s="659">
        <v>13.8</v>
      </c>
      <c r="DA38" s="660"/>
      <c r="DB38" s="660"/>
      <c r="DC38" s="661"/>
      <c r="DD38" s="634">
        <v>1240348</v>
      </c>
      <c r="DE38" s="626"/>
      <c r="DF38" s="626"/>
      <c r="DG38" s="626"/>
      <c r="DH38" s="626"/>
      <c r="DI38" s="626"/>
      <c r="DJ38" s="626"/>
      <c r="DK38" s="627"/>
      <c r="DL38" s="634">
        <v>1047458</v>
      </c>
      <c r="DM38" s="626"/>
      <c r="DN38" s="626"/>
      <c r="DO38" s="626"/>
      <c r="DP38" s="626"/>
      <c r="DQ38" s="626"/>
      <c r="DR38" s="626"/>
      <c r="DS38" s="626"/>
      <c r="DT38" s="626"/>
      <c r="DU38" s="626"/>
      <c r="DV38" s="627"/>
      <c r="DW38" s="630">
        <v>16.100000000000001</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53498</v>
      </c>
      <c r="CS39" s="657"/>
      <c r="CT39" s="657"/>
      <c r="CU39" s="657"/>
      <c r="CV39" s="657"/>
      <c r="CW39" s="657"/>
      <c r="CX39" s="657"/>
      <c r="CY39" s="658"/>
      <c r="CZ39" s="659">
        <v>0.5</v>
      </c>
      <c r="DA39" s="660"/>
      <c r="DB39" s="660"/>
      <c r="DC39" s="661"/>
      <c r="DD39" s="634">
        <v>53348</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293039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18687</v>
      </c>
      <c r="CS40" s="626"/>
      <c r="CT40" s="626"/>
      <c r="CU40" s="626"/>
      <c r="CV40" s="626"/>
      <c r="CW40" s="626"/>
      <c r="CX40" s="626"/>
      <c r="CY40" s="627"/>
      <c r="CZ40" s="659">
        <v>0.2</v>
      </c>
      <c r="DA40" s="660"/>
      <c r="DB40" s="660"/>
      <c r="DC40" s="661"/>
      <c r="DD40" s="634">
        <v>15687</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691925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371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1330779</v>
      </c>
      <c r="CS42" s="626"/>
      <c r="CT42" s="626"/>
      <c r="CU42" s="626"/>
      <c r="CV42" s="626"/>
      <c r="CW42" s="626"/>
      <c r="CX42" s="626"/>
      <c r="CY42" s="627"/>
      <c r="CZ42" s="659">
        <v>12.5</v>
      </c>
      <c r="DA42" s="708"/>
      <c r="DB42" s="708"/>
      <c r="DC42" s="709"/>
      <c r="DD42" s="634">
        <v>319880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40767</v>
      </c>
      <c r="CS43" s="657"/>
      <c r="CT43" s="657"/>
      <c r="CU43" s="657"/>
      <c r="CV43" s="657"/>
      <c r="CW43" s="657"/>
      <c r="CX43" s="657"/>
      <c r="CY43" s="658"/>
      <c r="CZ43" s="659">
        <v>0.4</v>
      </c>
      <c r="DA43" s="660"/>
      <c r="DB43" s="660"/>
      <c r="DC43" s="661"/>
      <c r="DD43" s="634">
        <v>40767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1321032</v>
      </c>
      <c r="CS44" s="626"/>
      <c r="CT44" s="626"/>
      <c r="CU44" s="626"/>
      <c r="CV44" s="626"/>
      <c r="CW44" s="626"/>
      <c r="CX44" s="626"/>
      <c r="CY44" s="627"/>
      <c r="CZ44" s="659">
        <v>12.4</v>
      </c>
      <c r="DA44" s="708"/>
      <c r="DB44" s="708"/>
      <c r="DC44" s="709"/>
      <c r="DD44" s="634">
        <v>310133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898760</v>
      </c>
      <c r="CS45" s="657"/>
      <c r="CT45" s="657"/>
      <c r="CU45" s="657"/>
      <c r="CV45" s="657"/>
      <c r="CW45" s="657"/>
      <c r="CX45" s="657"/>
      <c r="CY45" s="658"/>
      <c r="CZ45" s="659">
        <v>8.5</v>
      </c>
      <c r="DA45" s="660"/>
      <c r="DB45" s="660"/>
      <c r="DC45" s="661"/>
      <c r="DD45" s="634">
        <v>93196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422272</v>
      </c>
      <c r="CS46" s="626"/>
      <c r="CT46" s="626"/>
      <c r="CU46" s="626"/>
      <c r="CV46" s="626"/>
      <c r="CW46" s="626"/>
      <c r="CX46" s="626"/>
      <c r="CY46" s="627"/>
      <c r="CZ46" s="659">
        <v>4</v>
      </c>
      <c r="DA46" s="708"/>
      <c r="DB46" s="708"/>
      <c r="DC46" s="709"/>
      <c r="DD46" s="634">
        <v>216937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9747</v>
      </c>
      <c r="CS47" s="657"/>
      <c r="CT47" s="657"/>
      <c r="CU47" s="657"/>
      <c r="CV47" s="657"/>
      <c r="CW47" s="657"/>
      <c r="CX47" s="657"/>
      <c r="CY47" s="658"/>
      <c r="CZ47" s="659">
        <v>0.1</v>
      </c>
      <c r="DA47" s="660"/>
      <c r="DB47" s="660"/>
      <c r="DC47" s="661"/>
      <c r="DD47" s="634">
        <v>9747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10615944</v>
      </c>
      <c r="CS49" s="693"/>
      <c r="CT49" s="693"/>
      <c r="CU49" s="693"/>
      <c r="CV49" s="693"/>
      <c r="CW49" s="693"/>
      <c r="CX49" s="693"/>
      <c r="CY49" s="720"/>
      <c r="CZ49" s="721">
        <v>100</v>
      </c>
      <c r="DA49" s="722"/>
      <c r="DB49" s="722"/>
      <c r="DC49" s="723"/>
      <c r="DD49" s="724">
        <v>7241089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10715</v>
      </c>
      <c r="R7" s="755"/>
      <c r="S7" s="755"/>
      <c r="T7" s="755"/>
      <c r="U7" s="755"/>
      <c r="V7" s="755">
        <v>10628</v>
      </c>
      <c r="W7" s="755"/>
      <c r="X7" s="755"/>
      <c r="Y7" s="755"/>
      <c r="Z7" s="755"/>
      <c r="AA7" s="755">
        <v>87</v>
      </c>
      <c r="AB7" s="755"/>
      <c r="AC7" s="755"/>
      <c r="AD7" s="755"/>
      <c r="AE7" s="756"/>
      <c r="AF7" s="757">
        <v>55</v>
      </c>
      <c r="AG7" s="758"/>
      <c r="AH7" s="758"/>
      <c r="AI7" s="758"/>
      <c r="AJ7" s="759"/>
      <c r="AK7" s="794">
        <v>55</v>
      </c>
      <c r="AL7" s="795"/>
      <c r="AM7" s="795"/>
      <c r="AN7" s="795"/>
      <c r="AO7" s="795"/>
      <c r="AP7" s="795">
        <v>10965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544</v>
      </c>
      <c r="BS7" s="798" t="s">
        <v>543</v>
      </c>
      <c r="BT7" s="799"/>
      <c r="BU7" s="799"/>
      <c r="BV7" s="799"/>
      <c r="BW7" s="799"/>
      <c r="BX7" s="799"/>
      <c r="BY7" s="799"/>
      <c r="BZ7" s="799"/>
      <c r="CA7" s="799"/>
      <c r="CB7" s="799"/>
      <c r="CC7" s="799"/>
      <c r="CD7" s="799"/>
      <c r="CE7" s="799"/>
      <c r="CF7" s="799"/>
      <c r="CG7" s="800"/>
      <c r="CH7" s="791">
        <v>-44</v>
      </c>
      <c r="CI7" s="792"/>
      <c r="CJ7" s="792"/>
      <c r="CK7" s="792"/>
      <c r="CL7" s="793"/>
      <c r="CM7" s="791">
        <v>1501</v>
      </c>
      <c r="CN7" s="792"/>
      <c r="CO7" s="792"/>
      <c r="CP7" s="792"/>
      <c r="CQ7" s="793"/>
      <c r="CR7" s="791">
        <v>0</v>
      </c>
      <c r="CS7" s="792"/>
      <c r="CT7" s="792"/>
      <c r="CU7" s="792"/>
      <c r="CV7" s="793"/>
      <c r="CW7" s="791">
        <v>23</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537</v>
      </c>
      <c r="AB8" s="779"/>
      <c r="AC8" s="779"/>
      <c r="AD8" s="779"/>
      <c r="AE8" s="780"/>
      <c r="AF8" s="781" t="s">
        <v>223</v>
      </c>
      <c r="AG8" s="782"/>
      <c r="AH8" s="782"/>
      <c r="AI8" s="782"/>
      <c r="AJ8" s="783"/>
      <c r="AK8" s="784" t="s">
        <v>537</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4</v>
      </c>
      <c r="R9" s="779"/>
      <c r="S9" s="779"/>
      <c r="T9" s="779"/>
      <c r="U9" s="779"/>
      <c r="V9" s="779">
        <v>4</v>
      </c>
      <c r="W9" s="779"/>
      <c r="X9" s="779"/>
      <c r="Y9" s="779"/>
      <c r="Z9" s="779"/>
      <c r="AA9" s="779" t="s">
        <v>538</v>
      </c>
      <c r="AB9" s="779"/>
      <c r="AC9" s="779"/>
      <c r="AD9" s="779"/>
      <c r="AE9" s="780"/>
      <c r="AF9" s="781" t="s">
        <v>223</v>
      </c>
      <c r="AG9" s="782"/>
      <c r="AH9" s="782"/>
      <c r="AI9" s="782"/>
      <c r="AJ9" s="783"/>
      <c r="AK9" s="784">
        <v>4</v>
      </c>
      <c r="AL9" s="785"/>
      <c r="AM9" s="785"/>
      <c r="AN9" s="785"/>
      <c r="AO9" s="785"/>
      <c r="AP9" s="785" t="s">
        <v>538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10715</v>
      </c>
      <c r="R23" s="814"/>
      <c r="S23" s="814"/>
      <c r="T23" s="814"/>
      <c r="U23" s="814"/>
      <c r="V23" s="814">
        <v>10628</v>
      </c>
      <c r="W23" s="814"/>
      <c r="X23" s="814"/>
      <c r="Y23" s="814"/>
      <c r="Z23" s="814"/>
      <c r="AA23" s="814">
        <v>87</v>
      </c>
      <c r="AB23" s="814"/>
      <c r="AC23" s="814"/>
      <c r="AD23" s="814"/>
      <c r="AE23" s="815"/>
      <c r="AF23" s="816">
        <v>55</v>
      </c>
      <c r="AG23" s="814"/>
      <c r="AH23" s="814"/>
      <c r="AI23" s="814"/>
      <c r="AJ23" s="817"/>
      <c r="AK23" s="818"/>
      <c r="AL23" s="819"/>
      <c r="AM23" s="819"/>
      <c r="AN23" s="819"/>
      <c r="AO23" s="819"/>
      <c r="AP23" s="814">
        <v>10965</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4162</v>
      </c>
      <c r="R28" s="843"/>
      <c r="S28" s="843"/>
      <c r="T28" s="843"/>
      <c r="U28" s="843"/>
      <c r="V28" s="843">
        <v>3986</v>
      </c>
      <c r="W28" s="843"/>
      <c r="X28" s="843"/>
      <c r="Y28" s="843"/>
      <c r="Z28" s="843"/>
      <c r="AA28" s="843">
        <v>176</v>
      </c>
      <c r="AB28" s="843"/>
      <c r="AC28" s="843"/>
      <c r="AD28" s="843"/>
      <c r="AE28" s="844"/>
      <c r="AF28" s="845">
        <v>176</v>
      </c>
      <c r="AG28" s="843"/>
      <c r="AH28" s="843"/>
      <c r="AI28" s="843"/>
      <c r="AJ28" s="846"/>
      <c r="AK28" s="847">
        <v>304</v>
      </c>
      <c r="AL28" s="838"/>
      <c r="AM28" s="838"/>
      <c r="AN28" s="838"/>
      <c r="AO28" s="838"/>
      <c r="AP28" s="838" t="s">
        <v>539</v>
      </c>
      <c r="AQ28" s="838"/>
      <c r="AR28" s="838"/>
      <c r="AS28" s="838"/>
      <c r="AT28" s="838"/>
      <c r="AU28" s="838" t="s">
        <v>537</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434</v>
      </c>
      <c r="R29" s="779"/>
      <c r="S29" s="779"/>
      <c r="T29" s="779"/>
      <c r="U29" s="779"/>
      <c r="V29" s="779">
        <v>419</v>
      </c>
      <c r="W29" s="779"/>
      <c r="X29" s="779"/>
      <c r="Y29" s="779"/>
      <c r="Z29" s="779"/>
      <c r="AA29" s="779">
        <v>15</v>
      </c>
      <c r="AB29" s="779"/>
      <c r="AC29" s="779"/>
      <c r="AD29" s="779"/>
      <c r="AE29" s="780"/>
      <c r="AF29" s="781">
        <v>15</v>
      </c>
      <c r="AG29" s="782"/>
      <c r="AH29" s="782"/>
      <c r="AI29" s="782"/>
      <c r="AJ29" s="783"/>
      <c r="AK29" s="850">
        <v>81</v>
      </c>
      <c r="AL29" s="851"/>
      <c r="AM29" s="851"/>
      <c r="AN29" s="851"/>
      <c r="AO29" s="851"/>
      <c r="AP29" s="851" t="s">
        <v>537</v>
      </c>
      <c r="AQ29" s="851"/>
      <c r="AR29" s="851"/>
      <c r="AS29" s="851"/>
      <c r="AT29" s="851"/>
      <c r="AU29" s="851" t="s">
        <v>537</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2152</v>
      </c>
      <c r="R30" s="779"/>
      <c r="S30" s="779"/>
      <c r="T30" s="779"/>
      <c r="U30" s="779"/>
      <c r="V30" s="779">
        <v>2055</v>
      </c>
      <c r="W30" s="779"/>
      <c r="X30" s="779"/>
      <c r="Y30" s="779"/>
      <c r="Z30" s="779"/>
      <c r="AA30" s="779">
        <v>97</v>
      </c>
      <c r="AB30" s="779"/>
      <c r="AC30" s="779"/>
      <c r="AD30" s="779"/>
      <c r="AE30" s="780"/>
      <c r="AF30" s="781">
        <v>97</v>
      </c>
      <c r="AG30" s="782"/>
      <c r="AH30" s="782"/>
      <c r="AI30" s="782"/>
      <c r="AJ30" s="783"/>
      <c r="AK30" s="850">
        <v>383</v>
      </c>
      <c r="AL30" s="851"/>
      <c r="AM30" s="851"/>
      <c r="AN30" s="851"/>
      <c r="AO30" s="851"/>
      <c r="AP30" s="851" t="s">
        <v>540</v>
      </c>
      <c r="AQ30" s="851"/>
      <c r="AR30" s="851"/>
      <c r="AS30" s="851"/>
      <c r="AT30" s="851"/>
      <c r="AU30" s="851" t="s">
        <v>537</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596</v>
      </c>
      <c r="R31" s="779"/>
      <c r="S31" s="779"/>
      <c r="T31" s="779"/>
      <c r="U31" s="779"/>
      <c r="V31" s="779">
        <v>515</v>
      </c>
      <c r="W31" s="779"/>
      <c r="X31" s="779"/>
      <c r="Y31" s="779"/>
      <c r="Z31" s="779"/>
      <c r="AA31" s="779">
        <v>81</v>
      </c>
      <c r="AB31" s="779"/>
      <c r="AC31" s="779"/>
      <c r="AD31" s="779"/>
      <c r="AE31" s="780"/>
      <c r="AF31" s="781">
        <v>1447</v>
      </c>
      <c r="AG31" s="782"/>
      <c r="AH31" s="782"/>
      <c r="AI31" s="782"/>
      <c r="AJ31" s="783"/>
      <c r="AK31" s="850">
        <v>6</v>
      </c>
      <c r="AL31" s="851"/>
      <c r="AM31" s="851"/>
      <c r="AN31" s="851"/>
      <c r="AO31" s="851"/>
      <c r="AP31" s="851">
        <v>415</v>
      </c>
      <c r="AQ31" s="851"/>
      <c r="AR31" s="851"/>
      <c r="AS31" s="851"/>
      <c r="AT31" s="851"/>
      <c r="AU31" s="851">
        <v>44</v>
      </c>
      <c r="AV31" s="851"/>
      <c r="AW31" s="851"/>
      <c r="AX31" s="851"/>
      <c r="AY31" s="851"/>
      <c r="AZ31" s="852" t="s">
        <v>541</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1215</v>
      </c>
      <c r="R32" s="779"/>
      <c r="S32" s="779"/>
      <c r="T32" s="779"/>
      <c r="U32" s="779"/>
      <c r="V32" s="779">
        <v>1192</v>
      </c>
      <c r="W32" s="779"/>
      <c r="X32" s="779"/>
      <c r="Y32" s="779"/>
      <c r="Z32" s="779"/>
      <c r="AA32" s="779">
        <v>23</v>
      </c>
      <c r="AB32" s="779"/>
      <c r="AC32" s="779"/>
      <c r="AD32" s="779"/>
      <c r="AE32" s="780"/>
      <c r="AF32" s="781">
        <v>14</v>
      </c>
      <c r="AG32" s="782"/>
      <c r="AH32" s="782"/>
      <c r="AI32" s="782"/>
      <c r="AJ32" s="783"/>
      <c r="AK32" s="850">
        <v>519</v>
      </c>
      <c r="AL32" s="851"/>
      <c r="AM32" s="851"/>
      <c r="AN32" s="851"/>
      <c r="AO32" s="851"/>
      <c r="AP32" s="851">
        <v>6244</v>
      </c>
      <c r="AQ32" s="851"/>
      <c r="AR32" s="851"/>
      <c r="AS32" s="851"/>
      <c r="AT32" s="851"/>
      <c r="AU32" s="851">
        <v>3734</v>
      </c>
      <c r="AV32" s="851"/>
      <c r="AW32" s="851"/>
      <c r="AX32" s="851"/>
      <c r="AY32" s="851"/>
      <c r="AZ32" s="852" t="s">
        <v>541</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1750</v>
      </c>
      <c r="AG63" s="862"/>
      <c r="AH63" s="862"/>
      <c r="AI63" s="862"/>
      <c r="AJ63" s="863"/>
      <c r="AK63" s="864"/>
      <c r="AL63" s="859"/>
      <c r="AM63" s="859"/>
      <c r="AN63" s="859"/>
      <c r="AO63" s="859"/>
      <c r="AP63" s="862">
        <v>6659</v>
      </c>
      <c r="AQ63" s="862"/>
      <c r="AR63" s="862"/>
      <c r="AS63" s="862"/>
      <c r="AT63" s="862"/>
      <c r="AU63" s="862">
        <v>3778</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124</v>
      </c>
      <c r="R68" s="886"/>
      <c r="S68" s="886"/>
      <c r="T68" s="886"/>
      <c r="U68" s="886"/>
      <c r="V68" s="886">
        <v>122</v>
      </c>
      <c r="W68" s="886"/>
      <c r="X68" s="886"/>
      <c r="Y68" s="886"/>
      <c r="Z68" s="886"/>
      <c r="AA68" s="886">
        <v>2</v>
      </c>
      <c r="AB68" s="886"/>
      <c r="AC68" s="886"/>
      <c r="AD68" s="886"/>
      <c r="AE68" s="886"/>
      <c r="AF68" s="886">
        <v>2</v>
      </c>
      <c r="AG68" s="886"/>
      <c r="AH68" s="886"/>
      <c r="AI68" s="886"/>
      <c r="AJ68" s="886"/>
      <c r="AK68" s="886" t="s">
        <v>546</v>
      </c>
      <c r="AL68" s="886"/>
      <c r="AM68" s="886"/>
      <c r="AN68" s="886"/>
      <c r="AO68" s="886"/>
      <c r="AP68" s="886" t="s">
        <v>546</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208</v>
      </c>
      <c r="R69" s="851"/>
      <c r="S69" s="851"/>
      <c r="T69" s="851"/>
      <c r="U69" s="851"/>
      <c r="V69" s="851">
        <v>187</v>
      </c>
      <c r="W69" s="851"/>
      <c r="X69" s="851"/>
      <c r="Y69" s="851"/>
      <c r="Z69" s="851"/>
      <c r="AA69" s="851">
        <v>21</v>
      </c>
      <c r="AB69" s="851"/>
      <c r="AC69" s="851"/>
      <c r="AD69" s="851"/>
      <c r="AE69" s="851"/>
      <c r="AF69" s="851">
        <v>21</v>
      </c>
      <c r="AG69" s="851"/>
      <c r="AH69" s="851"/>
      <c r="AI69" s="851"/>
      <c r="AJ69" s="851"/>
      <c r="AK69" s="851" t="s">
        <v>480</v>
      </c>
      <c r="AL69" s="851"/>
      <c r="AM69" s="851"/>
      <c r="AN69" s="851"/>
      <c r="AO69" s="851"/>
      <c r="AP69" s="851" t="s">
        <v>480</v>
      </c>
      <c r="AQ69" s="851"/>
      <c r="AR69" s="851"/>
      <c r="AS69" s="851"/>
      <c r="AT69" s="851"/>
      <c r="AU69" s="851" t="s">
        <v>480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1080473</v>
      </c>
      <c r="R70" s="851"/>
      <c r="S70" s="851"/>
      <c r="T70" s="851"/>
      <c r="U70" s="851"/>
      <c r="V70" s="851">
        <v>1052361</v>
      </c>
      <c r="W70" s="851"/>
      <c r="X70" s="851"/>
      <c r="Y70" s="851"/>
      <c r="Z70" s="851"/>
      <c r="AA70" s="851">
        <v>28112</v>
      </c>
      <c r="AB70" s="851"/>
      <c r="AC70" s="851"/>
      <c r="AD70" s="851"/>
      <c r="AE70" s="851"/>
      <c r="AF70" s="851">
        <v>28112</v>
      </c>
      <c r="AG70" s="851"/>
      <c r="AH70" s="851"/>
      <c r="AI70" s="851"/>
      <c r="AJ70" s="851"/>
      <c r="AK70" s="851">
        <v>14163</v>
      </c>
      <c r="AL70" s="851"/>
      <c r="AM70" s="851"/>
      <c r="AN70" s="851"/>
      <c r="AO70" s="851"/>
      <c r="AP70" s="851" t="s">
        <v>480</v>
      </c>
      <c r="AQ70" s="851"/>
      <c r="AR70" s="851"/>
      <c r="AS70" s="851"/>
      <c r="AT70" s="851"/>
      <c r="AU70" s="851" t="s">
        <v>480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41779</v>
      </c>
      <c r="R71" s="851"/>
      <c r="S71" s="851"/>
      <c r="T71" s="851"/>
      <c r="U71" s="851"/>
      <c r="V71" s="851">
        <v>34294</v>
      </c>
      <c r="W71" s="851"/>
      <c r="X71" s="851"/>
      <c r="Y71" s="851"/>
      <c r="Z71" s="851"/>
      <c r="AA71" s="851">
        <v>7485</v>
      </c>
      <c r="AB71" s="851"/>
      <c r="AC71" s="851"/>
      <c r="AD71" s="851"/>
      <c r="AE71" s="851"/>
      <c r="AF71" s="851">
        <v>23182</v>
      </c>
      <c r="AG71" s="851"/>
      <c r="AH71" s="851"/>
      <c r="AI71" s="851"/>
      <c r="AJ71" s="851"/>
      <c r="AK71" s="851" t="s">
        <v>480</v>
      </c>
      <c r="AL71" s="851"/>
      <c r="AM71" s="851"/>
      <c r="AN71" s="851"/>
      <c r="AO71" s="851"/>
      <c r="AP71" s="851">
        <v>136632</v>
      </c>
      <c r="AQ71" s="851"/>
      <c r="AR71" s="851"/>
      <c r="AS71" s="851"/>
      <c r="AT71" s="851"/>
      <c r="AU71" s="851" t="s">
        <v>480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7740</v>
      </c>
      <c r="R72" s="851"/>
      <c r="S72" s="851"/>
      <c r="T72" s="851"/>
      <c r="U72" s="851"/>
      <c r="V72" s="851">
        <v>5794</v>
      </c>
      <c r="W72" s="851"/>
      <c r="X72" s="851"/>
      <c r="Y72" s="851"/>
      <c r="Z72" s="851"/>
      <c r="AA72" s="851">
        <v>1946</v>
      </c>
      <c r="AB72" s="851"/>
      <c r="AC72" s="851"/>
      <c r="AD72" s="851"/>
      <c r="AE72" s="851"/>
      <c r="AF72" s="851">
        <v>18566</v>
      </c>
      <c r="AG72" s="851"/>
      <c r="AH72" s="851"/>
      <c r="AI72" s="851"/>
      <c r="AJ72" s="851"/>
      <c r="AK72" s="851" t="s">
        <v>480</v>
      </c>
      <c r="AL72" s="851"/>
      <c r="AM72" s="851"/>
      <c r="AN72" s="851"/>
      <c r="AO72" s="851"/>
      <c r="AP72" s="851">
        <v>17196</v>
      </c>
      <c r="AQ72" s="851"/>
      <c r="AR72" s="851"/>
      <c r="AS72" s="851"/>
      <c r="AT72" s="851"/>
      <c r="AU72" s="851" t="s">
        <v>480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69884</v>
      </c>
      <c r="AG88" s="862"/>
      <c r="AH88" s="862"/>
      <c r="AI88" s="862"/>
      <c r="AJ88" s="862"/>
      <c r="AK88" s="859"/>
      <c r="AL88" s="859"/>
      <c r="AM88" s="859"/>
      <c r="AN88" s="859"/>
      <c r="AO88" s="859"/>
      <c r="AP88" s="862">
        <v>153827</v>
      </c>
      <c r="AQ88" s="862"/>
      <c r="AR88" s="862"/>
      <c r="AS88" s="862"/>
      <c r="AT88" s="862"/>
      <c r="AU88" s="862" t="s">
        <v>551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0</v>
      </c>
      <c r="CS102" s="870"/>
      <c r="CT102" s="870"/>
      <c r="CU102" s="870"/>
      <c r="CV102" s="913"/>
      <c r="CW102" s="912">
        <v>23</v>
      </c>
      <c r="CX102" s="870"/>
      <c r="CY102" s="870"/>
      <c r="CZ102" s="870"/>
      <c r="DA102" s="913"/>
      <c r="DB102" s="912" t="s">
        <v>480</v>
      </c>
      <c r="DC102" s="870"/>
      <c r="DD102" s="870"/>
      <c r="DE102" s="870"/>
      <c r="DF102" s="913"/>
      <c r="DG102" s="912" t="s">
        <v>480</v>
      </c>
      <c r="DH102" s="870"/>
      <c r="DI102" s="870"/>
      <c r="DJ102" s="870"/>
      <c r="DK102" s="913"/>
      <c r="DL102" s="912" t="s">
        <v>480</v>
      </c>
      <c r="DM102" s="870"/>
      <c r="DN102" s="870"/>
      <c r="DO102" s="870"/>
      <c r="DP102" s="913"/>
      <c r="DQ102" s="912" t="s">
        <v>480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1166366</v>
      </c>
      <c r="AB110" s="922"/>
      <c r="AC110" s="922"/>
      <c r="AD110" s="922"/>
      <c r="AE110" s="923"/>
      <c r="AF110" s="924">
        <v>1166416</v>
      </c>
      <c r="AG110" s="922"/>
      <c r="AH110" s="922"/>
      <c r="AI110" s="922"/>
      <c r="AJ110" s="923"/>
      <c r="AK110" s="924">
        <v>1059326</v>
      </c>
      <c r="AL110" s="922"/>
      <c r="AM110" s="922"/>
      <c r="AN110" s="922"/>
      <c r="AO110" s="923"/>
      <c r="AP110" s="925">
        <v>18.8</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10572195</v>
      </c>
      <c r="BR110" s="957"/>
      <c r="BS110" s="957"/>
      <c r="BT110" s="957"/>
      <c r="BU110" s="957"/>
      <c r="BV110" s="957">
        <v>10937557</v>
      </c>
      <c r="BW110" s="957"/>
      <c r="BX110" s="957"/>
      <c r="BY110" s="957"/>
      <c r="BZ110" s="957"/>
      <c r="CA110" s="957">
        <v>10965114</v>
      </c>
      <c r="CB110" s="957"/>
      <c r="CC110" s="957"/>
      <c r="CD110" s="957"/>
      <c r="CE110" s="957"/>
      <c r="CF110" s="971">
        <v>194.3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30603</v>
      </c>
      <c r="BR111" s="950"/>
      <c r="BS111" s="950"/>
      <c r="BT111" s="950"/>
      <c r="BU111" s="950"/>
      <c r="BV111" s="950">
        <v>20463</v>
      </c>
      <c r="BW111" s="950"/>
      <c r="BX111" s="950"/>
      <c r="BY111" s="950"/>
      <c r="BZ111" s="950"/>
      <c r="CA111" s="950">
        <v>10209</v>
      </c>
      <c r="CB111" s="950"/>
      <c r="CC111" s="950"/>
      <c r="CD111" s="950"/>
      <c r="CE111" s="950"/>
      <c r="CF111" s="944">
        <v>0.2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4435869</v>
      </c>
      <c r="BR112" s="950"/>
      <c r="BS112" s="950"/>
      <c r="BT112" s="950"/>
      <c r="BU112" s="950"/>
      <c r="BV112" s="950">
        <v>4098086</v>
      </c>
      <c r="BW112" s="950"/>
      <c r="BX112" s="950"/>
      <c r="BY112" s="950"/>
      <c r="BZ112" s="950"/>
      <c r="CA112" s="950">
        <v>3777682</v>
      </c>
      <c r="CB112" s="950"/>
      <c r="CC112" s="950"/>
      <c r="CD112" s="950"/>
      <c r="CE112" s="950"/>
      <c r="CF112" s="944">
        <v>66.900000000000006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394045</v>
      </c>
      <c r="AB113" s="964"/>
      <c r="AC113" s="964"/>
      <c r="AD113" s="964"/>
      <c r="AE113" s="965"/>
      <c r="AF113" s="966">
        <v>357293</v>
      </c>
      <c r="AG113" s="964"/>
      <c r="AH113" s="964"/>
      <c r="AI113" s="964"/>
      <c r="AJ113" s="965"/>
      <c r="AK113" s="966">
        <v>377608</v>
      </c>
      <c r="AL113" s="964"/>
      <c r="AM113" s="964"/>
      <c r="AN113" s="964"/>
      <c r="AO113" s="965"/>
      <c r="AP113" s="967">
        <v>6.7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223</v>
      </c>
      <c r="BR113" s="950"/>
      <c r="BS113" s="950"/>
      <c r="BT113" s="950"/>
      <c r="BU113" s="950"/>
      <c r="BV113" s="950" t="s">
        <v>223</v>
      </c>
      <c r="BW113" s="950"/>
      <c r="BX113" s="950"/>
      <c r="BY113" s="950"/>
      <c r="BZ113" s="950"/>
      <c r="CA113" s="950" t="s">
        <v>223</v>
      </c>
      <c r="CB113" s="950"/>
      <c r="CC113" s="950"/>
      <c r="CD113" s="950"/>
      <c r="CE113" s="950"/>
      <c r="CF113" s="944" t="s">
        <v>223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223</v>
      </c>
      <c r="AB114" s="989"/>
      <c r="AC114" s="989"/>
      <c r="AD114" s="989"/>
      <c r="AE114" s="990"/>
      <c r="AF114" s="991" t="s">
        <v>223</v>
      </c>
      <c r="AG114" s="989"/>
      <c r="AH114" s="989"/>
      <c r="AI114" s="989"/>
      <c r="AJ114" s="990"/>
      <c r="AK114" s="991" t="s">
        <v>223</v>
      </c>
      <c r="AL114" s="989"/>
      <c r="AM114" s="989"/>
      <c r="AN114" s="989"/>
      <c r="AO114" s="990"/>
      <c r="AP114" s="992" t="s">
        <v>223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997407</v>
      </c>
      <c r="BR114" s="950"/>
      <c r="BS114" s="950"/>
      <c r="BT114" s="950"/>
      <c r="BU114" s="950"/>
      <c r="BV114" s="950">
        <v>932386</v>
      </c>
      <c r="BW114" s="950"/>
      <c r="BX114" s="950"/>
      <c r="BY114" s="950"/>
      <c r="BZ114" s="950"/>
      <c r="CA114" s="950">
        <v>1233478</v>
      </c>
      <c r="CB114" s="950"/>
      <c r="CC114" s="950"/>
      <c r="CD114" s="950"/>
      <c r="CE114" s="950"/>
      <c r="CF114" s="944">
        <v>21.9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10582</v>
      </c>
      <c r="AB115" s="964"/>
      <c r="AC115" s="964"/>
      <c r="AD115" s="964"/>
      <c r="AE115" s="965"/>
      <c r="AF115" s="966">
        <v>10582</v>
      </c>
      <c r="AG115" s="964"/>
      <c r="AH115" s="964"/>
      <c r="AI115" s="964"/>
      <c r="AJ115" s="965"/>
      <c r="AK115" s="966">
        <v>10537</v>
      </c>
      <c r="AL115" s="964"/>
      <c r="AM115" s="964"/>
      <c r="AN115" s="964"/>
      <c r="AO115" s="965"/>
      <c r="AP115" s="967">
        <v>0.2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v>14054</v>
      </c>
      <c r="CB115" s="950"/>
      <c r="CC115" s="950"/>
      <c r="CD115" s="950"/>
      <c r="CE115" s="950"/>
      <c r="CF115" s="944">
        <v>0.2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1570993</v>
      </c>
      <c r="AB117" s="1007"/>
      <c r="AC117" s="1007"/>
      <c r="AD117" s="1007"/>
      <c r="AE117" s="1008"/>
      <c r="AF117" s="1009">
        <v>1534291</v>
      </c>
      <c r="AG117" s="1007"/>
      <c r="AH117" s="1007"/>
      <c r="AI117" s="1007"/>
      <c r="AJ117" s="1008"/>
      <c r="AK117" s="1009">
        <v>1447471</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16036074</v>
      </c>
      <c r="BR119" s="1028"/>
      <c r="BS119" s="1028"/>
      <c r="BT119" s="1028"/>
      <c r="BU119" s="1028"/>
      <c r="BV119" s="1028">
        <v>15988492</v>
      </c>
      <c r="BW119" s="1028"/>
      <c r="BX119" s="1028"/>
      <c r="BY119" s="1028"/>
      <c r="BZ119" s="1028"/>
      <c r="CA119" s="1028">
        <v>16000537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30603</v>
      </c>
      <c r="DH119" s="1014"/>
      <c r="DI119" s="1014"/>
      <c r="DJ119" s="1014"/>
      <c r="DK119" s="1015"/>
      <c r="DL119" s="1013">
        <v>20463</v>
      </c>
      <c r="DM119" s="1014"/>
      <c r="DN119" s="1014"/>
      <c r="DO119" s="1014"/>
      <c r="DP119" s="1015"/>
      <c r="DQ119" s="1013">
        <v>10209</v>
      </c>
      <c r="DR119" s="1014"/>
      <c r="DS119" s="1014"/>
      <c r="DT119" s="1014"/>
      <c r="DU119" s="1015"/>
      <c r="DV119" s="1016">
        <v>0.2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5115342</v>
      </c>
      <c r="BR120" s="957"/>
      <c r="BS120" s="957"/>
      <c r="BT120" s="957"/>
      <c r="BU120" s="957"/>
      <c r="BV120" s="957">
        <v>4730427</v>
      </c>
      <c r="BW120" s="957"/>
      <c r="BX120" s="957"/>
      <c r="BY120" s="957"/>
      <c r="BZ120" s="957"/>
      <c r="CA120" s="957">
        <v>4880502</v>
      </c>
      <c r="CB120" s="957"/>
      <c r="CC120" s="957"/>
      <c r="CD120" s="957"/>
      <c r="CE120" s="957"/>
      <c r="CF120" s="971">
        <v>86.5</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4373989</v>
      </c>
      <c r="DH120" s="957"/>
      <c r="DI120" s="957"/>
      <c r="DJ120" s="957"/>
      <c r="DK120" s="957"/>
      <c r="DL120" s="957">
        <v>4039195</v>
      </c>
      <c r="DM120" s="957"/>
      <c r="DN120" s="957"/>
      <c r="DO120" s="957"/>
      <c r="DP120" s="957"/>
      <c r="DQ120" s="957">
        <v>3734095</v>
      </c>
      <c r="DR120" s="957"/>
      <c r="DS120" s="957"/>
      <c r="DT120" s="957"/>
      <c r="DU120" s="957"/>
      <c r="DV120" s="958">
        <v>66.2</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3595291</v>
      </c>
      <c r="BR121" s="950"/>
      <c r="BS121" s="950"/>
      <c r="BT121" s="950"/>
      <c r="BU121" s="950"/>
      <c r="BV121" s="950">
        <v>3555569</v>
      </c>
      <c r="BW121" s="950"/>
      <c r="BX121" s="950"/>
      <c r="BY121" s="950"/>
      <c r="BZ121" s="950"/>
      <c r="CA121" s="950">
        <v>3206634</v>
      </c>
      <c r="CB121" s="950"/>
      <c r="CC121" s="950"/>
      <c r="CD121" s="950"/>
      <c r="CE121" s="950"/>
      <c r="CF121" s="944">
        <v>56.8</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61880</v>
      </c>
      <c r="DH121" s="950"/>
      <c r="DI121" s="950"/>
      <c r="DJ121" s="950"/>
      <c r="DK121" s="950"/>
      <c r="DL121" s="950">
        <v>58891</v>
      </c>
      <c r="DM121" s="950"/>
      <c r="DN121" s="950"/>
      <c r="DO121" s="950"/>
      <c r="DP121" s="950"/>
      <c r="DQ121" s="950">
        <v>43587</v>
      </c>
      <c r="DR121" s="950"/>
      <c r="DS121" s="950"/>
      <c r="DT121" s="950"/>
      <c r="DU121" s="950"/>
      <c r="DV121" s="951">
        <v>0.8</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10035692</v>
      </c>
      <c r="BR122" s="1028"/>
      <c r="BS122" s="1028"/>
      <c r="BT122" s="1028"/>
      <c r="BU122" s="1028"/>
      <c r="BV122" s="1028">
        <v>10302774</v>
      </c>
      <c r="BW122" s="1028"/>
      <c r="BX122" s="1028"/>
      <c r="BY122" s="1028"/>
      <c r="BZ122" s="1028"/>
      <c r="CA122" s="1028">
        <v>10421730</v>
      </c>
      <c r="CB122" s="1028"/>
      <c r="CC122" s="1028"/>
      <c r="CD122" s="1028"/>
      <c r="CE122" s="1028"/>
      <c r="CF122" s="1048">
        <v>184.6</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18746325</v>
      </c>
      <c r="BR123" s="1096"/>
      <c r="BS123" s="1096"/>
      <c r="BT123" s="1096"/>
      <c r="BU123" s="1096"/>
      <c r="BV123" s="1096">
        <v>18588770</v>
      </c>
      <c r="BW123" s="1096"/>
      <c r="BX123" s="1096"/>
      <c r="BY123" s="1096"/>
      <c r="BZ123" s="1096"/>
      <c r="CA123" s="1096">
        <v>18508866</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9983</v>
      </c>
      <c r="AB126" s="989"/>
      <c r="AC126" s="989"/>
      <c r="AD126" s="989"/>
      <c r="AE126" s="990"/>
      <c r="AF126" s="991">
        <v>10140</v>
      </c>
      <c r="AG126" s="989"/>
      <c r="AH126" s="989"/>
      <c r="AI126" s="989"/>
      <c r="AJ126" s="990"/>
      <c r="AK126" s="991">
        <v>10254</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599</v>
      </c>
      <c r="AB127" s="989"/>
      <c r="AC127" s="989"/>
      <c r="AD127" s="989"/>
      <c r="AE127" s="990"/>
      <c r="AF127" s="991">
        <v>442</v>
      </c>
      <c r="AG127" s="989"/>
      <c r="AH127" s="989"/>
      <c r="AI127" s="989"/>
      <c r="AJ127" s="990"/>
      <c r="AK127" s="991">
        <v>283</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343030</v>
      </c>
      <c r="AB128" s="1078"/>
      <c r="AC128" s="1078"/>
      <c r="AD128" s="1078"/>
      <c r="AE128" s="1079"/>
      <c r="AF128" s="1080">
        <v>318966</v>
      </c>
      <c r="AG128" s="1078"/>
      <c r="AH128" s="1078"/>
      <c r="AI128" s="1078"/>
      <c r="AJ128" s="1079"/>
      <c r="AK128" s="1080">
        <v>336015</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223</v>
      </c>
      <c r="BG128" s="1085"/>
      <c r="BH128" s="1085"/>
      <c r="BI128" s="1085"/>
      <c r="BJ128" s="1085"/>
      <c r="BK128" s="1085"/>
      <c r="BL128" s="1086"/>
      <c r="BM128" s="1084">
        <v>14.22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v>14054</v>
      </c>
      <c r="DR128" s="1070"/>
      <c r="DS128" s="1070"/>
      <c r="DT128" s="1070"/>
      <c r="DU128" s="1070"/>
      <c r="DV128" s="1071">
        <v>0.2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6277153</v>
      </c>
      <c r="AB129" s="989"/>
      <c r="AC129" s="989"/>
      <c r="AD129" s="989"/>
      <c r="AE129" s="990"/>
      <c r="AF129" s="991">
        <v>6372609</v>
      </c>
      <c r="AG129" s="989"/>
      <c r="AH129" s="989"/>
      <c r="AI129" s="989"/>
      <c r="AJ129" s="990"/>
      <c r="AK129" s="991">
        <v>6525589</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223</v>
      </c>
      <c r="BG129" s="1099"/>
      <c r="BH129" s="1099"/>
      <c r="BI129" s="1099"/>
      <c r="BJ129" s="1099"/>
      <c r="BK129" s="1099"/>
      <c r="BL129" s="1100"/>
      <c r="BM129" s="1098">
        <v>19.22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902916</v>
      </c>
      <c r="AB130" s="989"/>
      <c r="AC130" s="989"/>
      <c r="AD130" s="989"/>
      <c r="AE130" s="990"/>
      <c r="AF130" s="991">
        <v>841704</v>
      </c>
      <c r="AG130" s="989"/>
      <c r="AH130" s="989"/>
      <c r="AI130" s="989"/>
      <c r="AJ130" s="990"/>
      <c r="AK130" s="991">
        <v>881403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5.6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5374237</v>
      </c>
      <c r="AB131" s="1014"/>
      <c r="AC131" s="1014"/>
      <c r="AD131" s="1014"/>
      <c r="AE131" s="1015"/>
      <c r="AF131" s="1013">
        <v>5530905</v>
      </c>
      <c r="AG131" s="1014"/>
      <c r="AH131" s="1014"/>
      <c r="AI131" s="1014"/>
      <c r="AJ131" s="1015"/>
      <c r="AK131" s="1013">
        <v>5644186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6.0482387690000001</v>
      </c>
      <c r="AB132" s="1130"/>
      <c r="AC132" s="1130"/>
      <c r="AD132" s="1130"/>
      <c r="AE132" s="1131"/>
      <c r="AF132" s="1132">
        <v>6.7551512819999999</v>
      </c>
      <c r="AG132" s="1130"/>
      <c r="AH132" s="1130"/>
      <c r="AI132" s="1130"/>
      <c r="AJ132" s="1131"/>
      <c r="AK132" s="1132">
        <v>4.0759287520000003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7.9</v>
      </c>
      <c r="AB133" s="1113"/>
      <c r="AC133" s="1113"/>
      <c r="AD133" s="1113"/>
      <c r="AE133" s="1114"/>
      <c r="AF133" s="1112">
        <v>6.9</v>
      </c>
      <c r="AG133" s="1113"/>
      <c r="AH133" s="1113"/>
      <c r="AI133" s="1113"/>
      <c r="AJ133" s="1114"/>
      <c r="AK133" s="1112">
        <v>5.6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1913291</v>
      </c>
      <c r="L9" s="266">
        <v>62389</v>
      </c>
      <c r="M9" s="267">
        <v>55845</v>
      </c>
      <c r="N9" s="268">
        <v>11.7</v>
      </c>
    </row>
    <row r="10" spans="1:16" x14ac:dyDescent="0.15">
      <c r="A10" s="250"/>
      <c r="B10" s="246"/>
      <c r="C10" s="246"/>
      <c r="D10" s="246"/>
      <c r="E10" s="246"/>
      <c r="F10" s="246"/>
      <c r="G10" s="1152" t="s">
        <v>477</v>
      </c>
      <c r="H10" s="1153"/>
      <c r="I10" s="1153"/>
      <c r="J10" s="1154"/>
      <c r="K10" s="269">
        <v>233353</v>
      </c>
      <c r="L10" s="270">
        <v>7609</v>
      </c>
      <c r="M10" s="271">
        <v>5607</v>
      </c>
      <c r="N10" s="272">
        <v>35.700000000000003</v>
      </c>
    </row>
    <row r="11" spans="1:16" ht="13.5" customHeight="1" x14ac:dyDescent="0.15">
      <c r="A11" s="250"/>
      <c r="B11" s="246"/>
      <c r="C11" s="246"/>
      <c r="D11" s="246"/>
      <c r="E11" s="246"/>
      <c r="F11" s="246"/>
      <c r="G11" s="1152" t="s">
        <v>478</v>
      </c>
      <c r="H11" s="1153"/>
      <c r="I11" s="1153"/>
      <c r="J11" s="1154"/>
      <c r="K11" s="269">
        <v>628</v>
      </c>
      <c r="L11" s="270">
        <v>20</v>
      </c>
      <c r="M11" s="271">
        <v>8384</v>
      </c>
      <c r="N11" s="272">
        <v>-99.8</v>
      </c>
    </row>
    <row r="12" spans="1:16" ht="13.5" customHeight="1" x14ac:dyDescent="0.15">
      <c r="A12" s="250"/>
      <c r="B12" s="246"/>
      <c r="C12" s="246"/>
      <c r="D12" s="246"/>
      <c r="E12" s="246"/>
      <c r="F12" s="246"/>
      <c r="G12" s="1152" t="s">
        <v>479</v>
      </c>
      <c r="H12" s="1153"/>
      <c r="I12" s="1153"/>
      <c r="J12" s="1154"/>
      <c r="K12" s="269" t="s">
        <v>480</v>
      </c>
      <c r="L12" s="270" t="s">
        <v>480</v>
      </c>
      <c r="M12" s="271">
        <v>147</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6</v>
      </c>
      <c r="N13" s="272" t="s">
        <v>480</v>
      </c>
    </row>
    <row r="14" spans="1:16" ht="13.5" customHeight="1" x14ac:dyDescent="0.15">
      <c r="A14" s="250"/>
      <c r="B14" s="246"/>
      <c r="C14" s="246"/>
      <c r="D14" s="246"/>
      <c r="E14" s="246"/>
      <c r="F14" s="246"/>
      <c r="G14" s="1152" t="s">
        <v>482</v>
      </c>
      <c r="H14" s="1153"/>
      <c r="I14" s="1153"/>
      <c r="J14" s="1154"/>
      <c r="K14" s="269">
        <v>116259</v>
      </c>
      <c r="L14" s="270">
        <v>3791</v>
      </c>
      <c r="M14" s="271">
        <v>2653</v>
      </c>
      <c r="N14" s="272">
        <v>42.9</v>
      </c>
    </row>
    <row r="15" spans="1:16" ht="13.5" customHeight="1" x14ac:dyDescent="0.15">
      <c r="A15" s="250"/>
      <c r="B15" s="246"/>
      <c r="C15" s="246"/>
      <c r="D15" s="246"/>
      <c r="E15" s="246"/>
      <c r="F15" s="246"/>
      <c r="G15" s="1152" t="s">
        <v>483</v>
      </c>
      <c r="H15" s="1153"/>
      <c r="I15" s="1153"/>
      <c r="J15" s="1154"/>
      <c r="K15" s="269">
        <v>40767</v>
      </c>
      <c r="L15" s="270">
        <v>1329</v>
      </c>
      <c r="M15" s="271">
        <v>1240</v>
      </c>
      <c r="N15" s="272">
        <v>7.2</v>
      </c>
    </row>
    <row r="16" spans="1:16" x14ac:dyDescent="0.15">
      <c r="A16" s="250"/>
      <c r="B16" s="246"/>
      <c r="C16" s="246"/>
      <c r="D16" s="246"/>
      <c r="E16" s="246"/>
      <c r="F16" s="246"/>
      <c r="G16" s="1155" t="s">
        <v>484</v>
      </c>
      <c r="H16" s="1156"/>
      <c r="I16" s="1156"/>
      <c r="J16" s="1157"/>
      <c r="K16" s="270">
        <v>-117762</v>
      </c>
      <c r="L16" s="270">
        <v>-3840</v>
      </c>
      <c r="M16" s="271">
        <v>-5294</v>
      </c>
      <c r="N16" s="272">
        <v>-27.5</v>
      </c>
    </row>
    <row r="17" spans="1:16" x14ac:dyDescent="0.15">
      <c r="A17" s="250"/>
      <c r="B17" s="246"/>
      <c r="C17" s="246"/>
      <c r="D17" s="246"/>
      <c r="E17" s="246"/>
      <c r="F17" s="246"/>
      <c r="G17" s="1155" t="s">
        <v>171</v>
      </c>
      <c r="H17" s="1156"/>
      <c r="I17" s="1156"/>
      <c r="J17" s="1157"/>
      <c r="K17" s="270">
        <v>2186536</v>
      </c>
      <c r="L17" s="270">
        <v>71299</v>
      </c>
      <c r="M17" s="271">
        <v>68586</v>
      </c>
      <c r="N17" s="272">
        <v>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7.76</v>
      </c>
      <c r="L21" s="283">
        <v>6.42</v>
      </c>
      <c r="M21" s="284">
        <v>1.34</v>
      </c>
      <c r="N21" s="251"/>
      <c r="O21" s="285"/>
      <c r="P21" s="281"/>
    </row>
    <row r="22" spans="1:16" s="286" customFormat="1" x14ac:dyDescent="0.15">
      <c r="A22" s="281"/>
      <c r="B22" s="251"/>
      <c r="C22" s="251"/>
      <c r="D22" s="251"/>
      <c r="E22" s="251"/>
      <c r="F22" s="251"/>
      <c r="G22" s="1147" t="s">
        <v>490</v>
      </c>
      <c r="H22" s="1148"/>
      <c r="I22" s="1148"/>
      <c r="J22" s="1149"/>
      <c r="K22" s="287">
        <v>101</v>
      </c>
      <c r="L22" s="288">
        <v>97.3</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1059326</v>
      </c>
      <c r="L32" s="296">
        <v>34543</v>
      </c>
      <c r="M32" s="297">
        <v>31128</v>
      </c>
      <c r="N32" s="298">
        <v>11</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t="s">
        <v>480</v>
      </c>
      <c r="N34" s="298" t="s">
        <v>480</v>
      </c>
    </row>
    <row r="35" spans="1:16" ht="27" customHeight="1" x14ac:dyDescent="0.15">
      <c r="A35" s="250"/>
      <c r="B35" s="246"/>
      <c r="C35" s="246"/>
      <c r="D35" s="246"/>
      <c r="E35" s="246"/>
      <c r="F35" s="246"/>
      <c r="G35" s="1163" t="s">
        <v>497</v>
      </c>
      <c r="H35" s="1164"/>
      <c r="I35" s="1164"/>
      <c r="J35" s="1165"/>
      <c r="K35" s="296">
        <v>377608</v>
      </c>
      <c r="L35" s="296">
        <v>12313</v>
      </c>
      <c r="M35" s="297">
        <v>9784</v>
      </c>
      <c r="N35" s="298">
        <v>25.8</v>
      </c>
    </row>
    <row r="36" spans="1:16" ht="27" customHeight="1" x14ac:dyDescent="0.15">
      <c r="A36" s="250"/>
      <c r="B36" s="246"/>
      <c r="C36" s="246"/>
      <c r="D36" s="246"/>
      <c r="E36" s="246"/>
      <c r="F36" s="246"/>
      <c r="G36" s="1163" t="s">
        <v>498</v>
      </c>
      <c r="H36" s="1164"/>
      <c r="I36" s="1164"/>
      <c r="J36" s="1165"/>
      <c r="K36" s="296" t="s">
        <v>480</v>
      </c>
      <c r="L36" s="296" t="s">
        <v>480</v>
      </c>
      <c r="M36" s="297">
        <v>2611</v>
      </c>
      <c r="N36" s="298" t="s">
        <v>480</v>
      </c>
    </row>
    <row r="37" spans="1:16" ht="13.5" customHeight="1" x14ac:dyDescent="0.15">
      <c r="A37" s="250"/>
      <c r="B37" s="246"/>
      <c r="C37" s="246"/>
      <c r="D37" s="246"/>
      <c r="E37" s="246"/>
      <c r="F37" s="246"/>
      <c r="G37" s="1163" t="s">
        <v>499</v>
      </c>
      <c r="H37" s="1164"/>
      <c r="I37" s="1164"/>
      <c r="J37" s="1165"/>
      <c r="K37" s="296">
        <v>10537</v>
      </c>
      <c r="L37" s="296">
        <v>344</v>
      </c>
      <c r="M37" s="297">
        <v>1177</v>
      </c>
      <c r="N37" s="298">
        <v>-70.8</v>
      </c>
    </row>
    <row r="38" spans="1:16" ht="27" customHeight="1" x14ac:dyDescent="0.15">
      <c r="A38" s="250"/>
      <c r="B38" s="246"/>
      <c r="C38" s="246"/>
      <c r="D38" s="246"/>
      <c r="E38" s="246"/>
      <c r="F38" s="246"/>
      <c r="G38" s="1166" t="s">
        <v>500</v>
      </c>
      <c r="H38" s="1167"/>
      <c r="I38" s="1167"/>
      <c r="J38" s="1168"/>
      <c r="K38" s="299" t="s">
        <v>480</v>
      </c>
      <c r="L38" s="299" t="s">
        <v>480</v>
      </c>
      <c r="M38" s="300">
        <v>1</v>
      </c>
      <c r="N38" s="301" t="s">
        <v>480</v>
      </c>
      <c r="O38" s="295"/>
    </row>
    <row r="39" spans="1:16" x14ac:dyDescent="0.15">
      <c r="A39" s="250"/>
      <c r="B39" s="246"/>
      <c r="C39" s="246"/>
      <c r="D39" s="246"/>
      <c r="E39" s="246"/>
      <c r="F39" s="246"/>
      <c r="G39" s="1166" t="s">
        <v>501</v>
      </c>
      <c r="H39" s="1167"/>
      <c r="I39" s="1167"/>
      <c r="J39" s="1168"/>
      <c r="K39" s="302">
        <v>-336015</v>
      </c>
      <c r="L39" s="302">
        <v>-10957</v>
      </c>
      <c r="M39" s="303">
        <v>-3247</v>
      </c>
      <c r="N39" s="304">
        <v>237.4</v>
      </c>
      <c r="O39" s="295"/>
    </row>
    <row r="40" spans="1:16" ht="27" customHeight="1" x14ac:dyDescent="0.15">
      <c r="A40" s="250"/>
      <c r="B40" s="246"/>
      <c r="C40" s="246"/>
      <c r="D40" s="246"/>
      <c r="E40" s="246"/>
      <c r="F40" s="246"/>
      <c r="G40" s="1163" t="s">
        <v>502</v>
      </c>
      <c r="H40" s="1164"/>
      <c r="I40" s="1164"/>
      <c r="J40" s="1165"/>
      <c r="K40" s="302">
        <v>-881403</v>
      </c>
      <c r="L40" s="302">
        <v>-28741</v>
      </c>
      <c r="M40" s="303">
        <v>-28558</v>
      </c>
      <c r="N40" s="304">
        <v>0.6</v>
      </c>
      <c r="O40" s="295"/>
    </row>
    <row r="41" spans="1:16" x14ac:dyDescent="0.15">
      <c r="A41" s="250"/>
      <c r="B41" s="246"/>
      <c r="C41" s="246"/>
      <c r="D41" s="246"/>
      <c r="E41" s="246"/>
      <c r="F41" s="246"/>
      <c r="G41" s="1169" t="s">
        <v>283</v>
      </c>
      <c r="H41" s="1170"/>
      <c r="I41" s="1170"/>
      <c r="J41" s="1171"/>
      <c r="K41" s="296">
        <v>230053</v>
      </c>
      <c r="L41" s="302">
        <v>7502</v>
      </c>
      <c r="M41" s="303">
        <v>12895</v>
      </c>
      <c r="N41" s="304">
        <v>-41.8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719234</v>
      </c>
      <c r="J51" s="322">
        <v>23270</v>
      </c>
      <c r="K51" s="323">
        <v>62.3</v>
      </c>
      <c r="L51" s="324">
        <v>46819</v>
      </c>
      <c r="M51" s="325">
        <v>9.3000000000000007</v>
      </c>
      <c r="N51" s="326">
        <v>53</v>
      </c>
    </row>
    <row r="52" spans="1:14" x14ac:dyDescent="0.15">
      <c r="A52" s="250"/>
      <c r="B52" s="246"/>
      <c r="C52" s="246"/>
      <c r="D52" s="246"/>
      <c r="E52" s="246"/>
      <c r="F52" s="246"/>
      <c r="G52" s="327"/>
      <c r="H52" s="328" t="s">
        <v>513</v>
      </c>
      <c r="I52" s="329">
        <v>547604</v>
      </c>
      <c r="J52" s="330">
        <v>17717</v>
      </c>
      <c r="K52" s="331">
        <v>95.4</v>
      </c>
      <c r="L52" s="332">
        <v>24121</v>
      </c>
      <c r="M52" s="333">
        <v>9.5</v>
      </c>
      <c r="N52" s="334">
        <v>85.9</v>
      </c>
    </row>
    <row r="53" spans="1:14" x14ac:dyDescent="0.15">
      <c r="A53" s="250"/>
      <c r="B53" s="246"/>
      <c r="C53" s="246"/>
      <c r="D53" s="246"/>
      <c r="E53" s="246"/>
      <c r="F53" s="246"/>
      <c r="G53" s="312" t="s">
        <v>514</v>
      </c>
      <c r="H53" s="313"/>
      <c r="I53" s="321">
        <v>524833</v>
      </c>
      <c r="J53" s="322">
        <v>16995</v>
      </c>
      <c r="K53" s="323">
        <v>-27</v>
      </c>
      <c r="L53" s="324">
        <v>53270</v>
      </c>
      <c r="M53" s="325">
        <v>13.8</v>
      </c>
      <c r="N53" s="326">
        <v>-40.799999999999997</v>
      </c>
    </row>
    <row r="54" spans="1:14" x14ac:dyDescent="0.15">
      <c r="A54" s="250"/>
      <c r="B54" s="246"/>
      <c r="C54" s="246"/>
      <c r="D54" s="246"/>
      <c r="E54" s="246"/>
      <c r="F54" s="246"/>
      <c r="G54" s="327"/>
      <c r="H54" s="328" t="s">
        <v>513</v>
      </c>
      <c r="I54" s="329">
        <v>387467</v>
      </c>
      <c r="J54" s="330">
        <v>12547</v>
      </c>
      <c r="K54" s="331">
        <v>-29.2</v>
      </c>
      <c r="L54" s="332">
        <v>24316</v>
      </c>
      <c r="M54" s="333">
        <v>0.8</v>
      </c>
      <c r="N54" s="334">
        <v>-30</v>
      </c>
    </row>
    <row r="55" spans="1:14" x14ac:dyDescent="0.15">
      <c r="A55" s="250"/>
      <c r="B55" s="246"/>
      <c r="C55" s="246"/>
      <c r="D55" s="246"/>
      <c r="E55" s="246"/>
      <c r="F55" s="246"/>
      <c r="G55" s="312" t="s">
        <v>515</v>
      </c>
      <c r="H55" s="313"/>
      <c r="I55" s="321">
        <v>1223682</v>
      </c>
      <c r="J55" s="322">
        <v>39848</v>
      </c>
      <c r="K55" s="323">
        <v>134.5</v>
      </c>
      <c r="L55" s="324">
        <v>53292</v>
      </c>
      <c r="M55" s="325">
        <v>0</v>
      </c>
      <c r="N55" s="326">
        <v>134.5</v>
      </c>
    </row>
    <row r="56" spans="1:14" x14ac:dyDescent="0.15">
      <c r="A56" s="250"/>
      <c r="B56" s="246"/>
      <c r="C56" s="246"/>
      <c r="D56" s="246"/>
      <c r="E56" s="246"/>
      <c r="F56" s="246"/>
      <c r="G56" s="327"/>
      <c r="H56" s="328" t="s">
        <v>513</v>
      </c>
      <c r="I56" s="329">
        <v>313389</v>
      </c>
      <c r="J56" s="330">
        <v>10205</v>
      </c>
      <c r="K56" s="331">
        <v>-18.7</v>
      </c>
      <c r="L56" s="332">
        <v>28900</v>
      </c>
      <c r="M56" s="333">
        <v>18.899999999999999</v>
      </c>
      <c r="N56" s="334">
        <v>-37.6</v>
      </c>
    </row>
    <row r="57" spans="1:14" x14ac:dyDescent="0.15">
      <c r="A57" s="250"/>
      <c r="B57" s="246"/>
      <c r="C57" s="246"/>
      <c r="D57" s="246"/>
      <c r="E57" s="246"/>
      <c r="F57" s="246"/>
      <c r="G57" s="312" t="s">
        <v>516</v>
      </c>
      <c r="H57" s="313"/>
      <c r="I57" s="321">
        <v>1860298</v>
      </c>
      <c r="J57" s="322">
        <v>60639</v>
      </c>
      <c r="K57" s="323">
        <v>52.2</v>
      </c>
      <c r="L57" s="324">
        <v>49919</v>
      </c>
      <c r="M57" s="325">
        <v>-6.3</v>
      </c>
      <c r="N57" s="326">
        <v>58.5</v>
      </c>
    </row>
    <row r="58" spans="1:14" x14ac:dyDescent="0.15">
      <c r="A58" s="250"/>
      <c r="B58" s="246"/>
      <c r="C58" s="246"/>
      <c r="D58" s="246"/>
      <c r="E58" s="246"/>
      <c r="F58" s="246"/>
      <c r="G58" s="327"/>
      <c r="H58" s="328" t="s">
        <v>513</v>
      </c>
      <c r="I58" s="329">
        <v>822424</v>
      </c>
      <c r="J58" s="330">
        <v>26808</v>
      </c>
      <c r="K58" s="331">
        <v>162.69999999999999</v>
      </c>
      <c r="L58" s="332">
        <v>26398</v>
      </c>
      <c r="M58" s="333">
        <v>-8.6999999999999993</v>
      </c>
      <c r="N58" s="334">
        <v>171.4</v>
      </c>
    </row>
    <row r="59" spans="1:14" x14ac:dyDescent="0.15">
      <c r="A59" s="250"/>
      <c r="B59" s="246"/>
      <c r="C59" s="246"/>
      <c r="D59" s="246"/>
      <c r="E59" s="246"/>
      <c r="F59" s="246"/>
      <c r="G59" s="312" t="s">
        <v>517</v>
      </c>
      <c r="H59" s="313"/>
      <c r="I59" s="321">
        <v>1321032</v>
      </c>
      <c r="J59" s="322">
        <v>43077</v>
      </c>
      <c r="K59" s="323">
        <v>-29</v>
      </c>
      <c r="L59" s="324">
        <v>47738</v>
      </c>
      <c r="M59" s="325">
        <v>-4.4000000000000004</v>
      </c>
      <c r="N59" s="326">
        <v>-24.6</v>
      </c>
    </row>
    <row r="60" spans="1:14" x14ac:dyDescent="0.15">
      <c r="A60" s="250"/>
      <c r="B60" s="246"/>
      <c r="C60" s="246"/>
      <c r="D60" s="246"/>
      <c r="E60" s="246"/>
      <c r="F60" s="246"/>
      <c r="G60" s="327"/>
      <c r="H60" s="328" t="s">
        <v>513</v>
      </c>
      <c r="I60" s="335">
        <v>422272</v>
      </c>
      <c r="J60" s="330">
        <v>13770</v>
      </c>
      <c r="K60" s="331">
        <v>-48.6</v>
      </c>
      <c r="L60" s="332">
        <v>24937</v>
      </c>
      <c r="M60" s="333">
        <v>-5.5</v>
      </c>
      <c r="N60" s="334">
        <v>-43.1</v>
      </c>
    </row>
    <row r="61" spans="1:14" x14ac:dyDescent="0.15">
      <c r="A61" s="250"/>
      <c r="B61" s="246"/>
      <c r="C61" s="246"/>
      <c r="D61" s="246"/>
      <c r="E61" s="246"/>
      <c r="F61" s="246"/>
      <c r="G61" s="312" t="s">
        <v>518</v>
      </c>
      <c r="H61" s="336"/>
      <c r="I61" s="337">
        <v>1129816</v>
      </c>
      <c r="J61" s="338">
        <v>36766</v>
      </c>
      <c r="K61" s="339">
        <v>38.6</v>
      </c>
      <c r="L61" s="340">
        <v>50208</v>
      </c>
      <c r="M61" s="341">
        <v>2.5</v>
      </c>
      <c r="N61" s="326">
        <v>36.1</v>
      </c>
    </row>
    <row r="62" spans="1:14" x14ac:dyDescent="0.15">
      <c r="A62" s="250"/>
      <c r="B62" s="246"/>
      <c r="C62" s="246"/>
      <c r="D62" s="246"/>
      <c r="E62" s="246"/>
      <c r="F62" s="246"/>
      <c r="G62" s="327"/>
      <c r="H62" s="328" t="s">
        <v>513</v>
      </c>
      <c r="I62" s="329">
        <v>498631</v>
      </c>
      <c r="J62" s="330">
        <v>16209</v>
      </c>
      <c r="K62" s="331">
        <v>32.299999999999997</v>
      </c>
      <c r="L62" s="332">
        <v>25734</v>
      </c>
      <c r="M62" s="333">
        <v>3</v>
      </c>
      <c r="N62" s="334">
        <v>29.3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20.99</v>
      </c>
      <c r="G47" s="12">
        <v>21.97</v>
      </c>
      <c r="H47" s="12">
        <v>22.12</v>
      </c>
      <c r="I47" s="12">
        <v>21.69</v>
      </c>
      <c r="J47" s="13">
        <v>21.65</v>
      </c>
    </row>
    <row r="48" spans="2:10" ht="57.75" customHeight="1" x14ac:dyDescent="0.15">
      <c r="B48" s="14"/>
      <c r="C48" s="1174" t="s">
        <v>4</v>
      </c>
      <c r="D48" s="1174"/>
      <c r="E48" s="1175"/>
      <c r="F48" s="15">
        <v>0.81</v>
      </c>
      <c r="G48" s="16">
        <v>1.99</v>
      </c>
      <c r="H48" s="16">
        <v>0.87</v>
      </c>
      <c r="I48" s="16">
        <v>0.8</v>
      </c>
      <c r="J48" s="17">
        <v>0.85</v>
      </c>
    </row>
    <row r="49" spans="2:10" ht="57.75" customHeight="1" thickBot="1" x14ac:dyDescent="0.2">
      <c r="B49" s="18"/>
      <c r="C49" s="1176" t="s">
        <v>5</v>
      </c>
      <c r="D49" s="1176"/>
      <c r="E49" s="1177"/>
      <c r="F49" s="19">
        <v>1.03</v>
      </c>
      <c r="G49" s="20">
        <v>2.4</v>
      </c>
      <c r="H49" s="20" t="s">
        <v>525</v>
      </c>
      <c r="I49" s="20" t="s">
        <v>526</v>
      </c>
      <c r="J49" s="21">
        <v>0.53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2018-02-22T02:43:11Z</cp:lastPrinted>
  <dcterms:created xsi:type="dcterms:W3CDTF">2018-01-24T05:33:34Z</dcterms:created>
  <dcterms:modified xsi:type="dcterms:W3CDTF">2018-11-27T01:02:54Z</dcterms:modified>
  <cp:category/>
</cp:coreProperties>
</file>