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7850" windowHeight="4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 r="CO34" i="9" l="1"/>
  <c r="CO35" i="9" s="1"/>
  <c r="CO36" i="9" s="1"/>
  <c r="BW34" i="9"/>
  <c r="BW35" i="9" s="1"/>
  <c r="BW36" i="9" s="1"/>
  <c r="BW37" i="9" s="1"/>
  <c r="BW38" i="9" s="1"/>
  <c r="BW39" i="9" s="1"/>
  <c r="BW40" i="9" s="1"/>
  <c r="BW41" i="9" s="1"/>
  <c r="BW42" i="9" s="1"/>
</calcChain>
</file>

<file path=xl/sharedStrings.xml><?xml version="1.0" encoding="utf-8"?>
<sst xmlns="http://schemas.openxmlformats.org/spreadsheetml/2006/main" count="1093" uniqueCount="583">
  <si>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</si>
  <si>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</si>
  <si>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</si>
  <si>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</si>
  <si>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</si>
  <si>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</si>
  <si>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</si>
  <si>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</si>
  <si>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</si>
  <si>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</si>
  <si>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</si>
  <si>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</si>
  <si>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</si>
  <si>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</si>
  <si>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</si>
  <si>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</si>
  <si>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</si>
  <si>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</si>
  <si>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</si>
  <si>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</si>
  <si>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</si>
  <si>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</si>
  <si>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</si>
  <si>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</si>
  <si>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</si>
  <si>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</si>
  <si>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</si>
  <si>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</si>
  <si>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</si>
  <si>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</si>
  <si>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</si>
  <si>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</si>
  <si>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</si>
  <si>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</si>
  <si>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</si>
  <si>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</si>
  <si>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</si>
  <si>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</si>
  <si>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</si>
  <si>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</si>
  <si>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</si>
  <si>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</si>
  <si>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</si>
  <si>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</si>
  <si>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</si>
  <si>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</si>
  <si>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</si>
  <si>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</si>
  <si>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</si>
  <si>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</si>
  <si>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</si>
  <si>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</si>
  <si>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</si>
  <si>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</si>
  <si>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</si>
  <si>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</si>
  <si>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</si>
  <si>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</si>
  <si>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</si>
  <si>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</si>
  <si>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</si>
  <si>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</si>
  <si>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</si>
  <si>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</si>
  <si>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</si>
  <si>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</si>
  <si>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</si>
  <si>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</si>
  <si>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</si>
  <si>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</si>
  <si>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</si>
  <si>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</si>
  <si>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</si>
  <si>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</si>
  <si>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</si>
  <si>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</si>
  <si>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</si>
  <si>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</si>
  <si>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</si>
  <si>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</si>
  <si>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</si>
  <si>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</si>
  <si>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高石市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</si>
  <si>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</si>
  <si>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</si>
  <si>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</si>
  <si>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</si>
  <si>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</si>
  <si>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</si>
  <si>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</si>
  <si>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</si>
  <si>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</si>
  <si>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</si>
  <si>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</si>
  <si>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</si>
  <si>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</si>
  <si>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</si>
  <si>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</si>
  <si>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</si>
  <si>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</si>
  <si>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</si>
  <si>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</si>
  <si>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</si>
  <si>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</si>
  <si>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</si>
  <si>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</si>
  <si>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</si>
  <si>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</si>
  <si>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</si>
  <si>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</si>
  <si>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</si>
  <si>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</si>
  <si>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</si>
  <si>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</si>
  <si>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</si>
  <si>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</si>
  <si>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</si>
  <si>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</si>
  <si>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</si>
  <si>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</si>
  <si>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</si>
  <si>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</si>
  <si>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</si>
  <si>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</si>
  <si>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</si>
  <si>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</si>
  <si>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</si>
  <si>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</si>
  <si>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</si>
  <si>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</si>
  <si>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</si>
  <si>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</si>
  <si>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</si>
  <si>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</si>
  <si>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</si>
  <si>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</si>
  <si>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</si>
  <si>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</si>
  <si>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</si>
  <si>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</si>
  <si>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</si>
  <si>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</si>
  <si>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</si>
  <si>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</si>
  <si>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</si>
  <si>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</si>
  <si>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</si>
  <si>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</si>
  <si>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</si>
  <si>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</si>
  <si>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</si>
  <si>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</si>
  <si>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</si>
  <si>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</si>
  <si>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</si>
  <si>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</si>
  <si>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</si>
  <si>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</si>
  <si>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</si>
  <si>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</si>
  <si>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</si>
  <si>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</si>
  <si>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</si>
  <si>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</si>
  <si>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</si>
  <si>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</si>
  <si>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</si>
  <si>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</si>
  <si>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</si>
  <si>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</si>
  <si>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</si>
  <si>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</si>
  <si>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</si>
  <si>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</si>
  <si>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</si>
  <si>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</si>
  <si>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</si>
  <si>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</si>
  <si>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</si>
  <si>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</si>
  <si>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</si>
  <si>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</si>
  <si>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</si>
  <si>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</si>
  <si>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</si>
  <si>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</si>
  <si>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</si>
  <si>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</si>
  <si>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</si>
  <si>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</si>
  <si>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</si>
  <si>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</si>
  <si>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</si>
  <si>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</si>
  <si>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</si>
  <si>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</si>
  <si>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大阪府高石市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</si>
  <si>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</si>
  <si>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</si>
  <si>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</si>
  <si>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</si>
  <si>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</si>
  <si>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</si>
  <si>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</si>
  <si>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</si>
  <si>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</si>
  <si>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</si>
  <si>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</si>
  <si>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</si>
  <si>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</si>
  <si>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</si>
  <si>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</si>
  <si>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</si>
  <si>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</si>
  <si>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</si>
  <si>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</si>
  <si>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</si>
  <si>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</si>
  <si>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</si>
  <si>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</si>
  <si>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</si>
  <si>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</si>
  <si>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</si>
  <si>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</si>
  <si>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</si>
  <si>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</si>
  <si>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</si>
  <si>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</si>
  <si>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</si>
  <si>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</si>
  <si>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</si>
  <si>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</si>
  <si>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</si>
  <si>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</si>
  <si>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</si>
  <si>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</si>
  <si>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</si>
  <si>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</si>
  <si>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</si>
  <si>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</si>
  <si>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</si>
  <si>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</si>
  <si>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</si>
  <si>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</si>
  <si>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</si>
  <si>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</si>
  <si>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</si>
  <si>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</si>
  <si>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</si>
  <si>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</si>
  <si>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</si>
  <si>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</si>
  <si>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</si>
  <si>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</si>
  <si>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</si>
  <si>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</si>
  <si>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</si>
  <si>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</si>
  <si>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</si>
  <si>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</si>
  <si>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</si>
  <si>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</si>
  <si>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</si>
  <si>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</si>
  <si>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</si>
  <si>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</si>
  <si>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</si>
  <si>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</si>
  <si>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</si>
  <si>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</si>
  <si>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</si>
  <si>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</si>
  <si>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</si>
  <si>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</si>
  <si>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</si>
  <si>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</si>
  <si>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</si>
  <si>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</si>
  <si>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</si>
  <si>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</si>
  <si>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</si>
  <si>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</si>
  <si>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</si>
  <si>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</si>
  <si>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</si>
  <si>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</si>
  <si>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</si>
  <si>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</si>
  <si>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</si>
  <si>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</si>
  <si>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</si>
  <si>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</si>
  <si>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</si>
  <si>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</si>
  <si>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</si>
  <si>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</si>
  <si>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</si>
  <si>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</si>
  <si>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</si>
  <si>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</si>
  <si>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</si>
  <si>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</si>
  <si>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</si>
  <si>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</si>
  <si>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</si>
  <si>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</si>
  <si>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</si>
  <si>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</si>
  <si>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</si>
  <si>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</si>
  <si>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</si>
  <si>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</si>
  <si>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</si>
  <si>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</si>
  <si>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</si>
  <si>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</si>
  <si>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</si>
  <si>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</si>
  <si>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</si>
  <si>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</si>
  <si>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</si>
  <si>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</si>
  <si>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</si>
  <si>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</si>
  <si>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</si>
  <si>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</si>
  <si>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</si>
  <si>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</si>
  <si>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</si>
  <si>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</si>
  <si>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</si>
  <si>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</si>
  <si>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</si>
  <si>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</si>
  <si>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</si>
  <si>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</si>
  <si>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</si>
  <si>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</si>
  <si>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</si>
  <si>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</si>
  <si>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</si>
  <si>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</si>
  <si>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</si>
  <si>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</si>
  <si>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</si>
  <si>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大阪府高石市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</si>
  <si>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</si>
  <si>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</si>
  <si>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</si>
  <si>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</si>
  <si>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</si>
  <si>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</si>
  <si>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</si>
  <si>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</si>
  <si>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</si>
  <si>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</si>
  <si>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</si>
  <si>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</si>
  <si>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</si>
  <si>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</si>
  <si>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</si>
  <si>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</si>
  <si>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</si>
  <si>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</si>
  <si>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</si>
  <si>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</si>
  <si>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</si>
  <si>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</si>
  <si>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</si>
  <si>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</si>
  <si>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</si>
  <si>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</si>
  <si>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</si>
  <si>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</si>
  <si>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</si>
  <si>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</si>
  <si>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</si>
  <si>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</si>
  <si>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</si>
  <si>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</si>
  <si>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</si>
  <si>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</si>
  <si>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</si>
  <si>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</si>
  <si>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</si>
  <si>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</si>
  <si>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</si>
  <si>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</si>
  <si>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</si>
  <si>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</si>
  <si>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</si>
  <si>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</si>
  <si>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</si>
  <si>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</si>
  <si>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</si>
  <si>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</si>
  <si>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</si>
  <si>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</si>
  <si>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</si>
  <si>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</si>
  <si>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</si>
  <si>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</si>
  <si>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</si>
  <si>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</si>
  <si>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</si>
  <si>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</si>
  <si>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</si>
  <si>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</si>
  <si>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</si>
  <si>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</si>
  <si>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</si>
  <si>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</si>
  <si>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</si>
  <si>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</si>
  <si>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</si>
  <si>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</si>
  <si>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</si>
  <si>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</si>
  <si>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</si>
  <si>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</si>
  <si>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</si>
  <si>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</si>
  <si>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</si>
  <si>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</si>
  <si>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</si>
  <si>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</si>
  <si>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</si>
  <si>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</si>
  <si>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</si>
  <si>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</si>
  <si>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</si>
  <si>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</si>
  <si>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</si>
  <si>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</si>
  <si>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</si>
  <si>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</si>
  <si>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</si>
  <si>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</si>
  <si>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</si>
  <si>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</si>
  <si>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</si>
  <si>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</si>
  <si>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</si>
  <si>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</si>
  <si>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</si>
  <si>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</si>
  <si>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</si>
  <si>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</si>
  <si>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</si>
  <si>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</si>
  <si>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</si>
  <si>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</si>
  <si>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</si>
  <si>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</si>
  <si>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</si>
  <si>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</si>
  <si>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</si>
  <si>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</si>
  <si>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</si>
  <si>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</si>
  <si>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</si>
  <si>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</si>
  <si>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</si>
  <si>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</si>
  <si>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</si>
  <si>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</si>
  <si>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</si>
  <si>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</si>
  <si>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</si>
  <si>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</si>
  <si>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</si>
  <si>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</si>
  <si>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</si>
  <si>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</si>
  <si>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</si>
  <si>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</si>
  <si>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</si>
  <si>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</si>
  <si>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</si>
  <si>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</si>
  <si>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</si>
  <si>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</si>
  <si>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</si>
  <si>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</si>
  <si>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</si>
  <si>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</si>
  <si>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</si>
  <si>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</si>
  <si>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</si>
  <si>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</si>
  <si>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</si>
  <si>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</si>
  <si>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</si>
  <si>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</si>
  <si>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</si>
  <si>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</si>
  <si>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</si>
  <si>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</si>
  <si>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</si>
  <si>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</si>
  <si>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</si>
  <si>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</si>
  <si>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</si>
  <si>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</si>
  <si>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</si>
  <si>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</si>
  <si>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</si>
  <si>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</si>
  <si>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</si>
  <si>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</si>
  <si>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</si>
  <si>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</si>
  <si>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</si>
  <si>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</si>
  <si>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</si>
  <si>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</si>
  <si>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</si>
  <si>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</si>
  <si>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</si>
  <si>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</si>
  <si>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</si>
  <si>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</si>
  <si>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</si>
  <si>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</si>
  <si>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</si>
  <si>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1.48</t>
  </si>
  <si>
    <t>▲ 1.87</t>
  </si>
  <si>
    <t>国民健康保険特別会計</t>
  </si>
  <si>
    <t>▲ 7.62</t>
  </si>
  <si>
    <t>▲ 6.92</t>
  </si>
  <si>
    <t>▲ 6.78</t>
  </si>
  <si>
    <t>▲ 6.55</t>
  </si>
  <si>
    <t>▲ 5.61</t>
  </si>
  <si>
    <t>水道事業会計</t>
  </si>
  <si>
    <t>介護保険特別会計</t>
  </si>
  <si>
    <t>一般会計</t>
  </si>
  <si>
    <t>後期高齢者医療保険特別会計</t>
  </si>
  <si>
    <t>公共下水道事業特別会計</t>
  </si>
  <si>
    <t>墓地事業特別会計</t>
  </si>
  <si>
    <t>その他会計（赤字）</t>
  </si>
  <si>
    <t>その他会計（黒字）</t>
  </si>
  <si>
    <t>-</t>
    <phoneticPr fontId="2"/>
  </si>
  <si>
    <t>○</t>
    <phoneticPr fontId="2"/>
  </si>
  <si>
    <t>高石市土地開発公社</t>
    <rPh sb="0" eb="3">
      <t>タカイシシ</t>
    </rPh>
    <rPh sb="3" eb="5">
      <t>トチ</t>
    </rPh>
    <rPh sb="5" eb="7">
      <t>カイハツ</t>
    </rPh>
    <rPh sb="7" eb="9">
      <t>コウシャ</t>
    </rPh>
    <phoneticPr fontId="2"/>
  </si>
  <si>
    <t>高石市保健医療センター</t>
    <rPh sb="0" eb="3">
      <t>タカイシシ</t>
    </rPh>
    <rPh sb="3" eb="5">
      <t>ホケン</t>
    </rPh>
    <rPh sb="5" eb="7">
      <t>イリョウ</t>
    </rPh>
    <phoneticPr fontId="2"/>
  </si>
  <si>
    <t>高石都市開発株式会社</t>
    <rPh sb="0" eb="2">
      <t>タカイシ</t>
    </rPh>
    <rPh sb="2" eb="4">
      <t>トシ</t>
    </rPh>
    <rPh sb="4" eb="6">
      <t>カイハツ</t>
    </rPh>
    <rPh sb="6" eb="10">
      <t>カブシキガイシャ</t>
    </rPh>
    <phoneticPr fontId="2"/>
  </si>
  <si>
    <t>-</t>
    <phoneticPr fontId="2"/>
  </si>
  <si>
    <t>-</t>
    <phoneticPr fontId="2"/>
  </si>
  <si>
    <t>-</t>
    <phoneticPr fontId="2"/>
  </si>
  <si>
    <t>泉北環境整備施設組合（一般会計）</t>
    <rPh sb="0" eb="10">
      <t>センカン</t>
    </rPh>
    <rPh sb="11" eb="13">
      <t>イッパン</t>
    </rPh>
    <rPh sb="13" eb="15">
      <t>カイケイ</t>
    </rPh>
    <phoneticPr fontId="2"/>
  </si>
  <si>
    <t>泉北環境整備施設組合（廃棄物発電事業特別会計）</t>
    <rPh sb="0" eb="10">
      <t>センカン</t>
    </rPh>
    <rPh sb="11" eb="14">
      <t>ハイキブツ</t>
    </rPh>
    <rPh sb="14" eb="16">
      <t>ハツデン</t>
    </rPh>
    <rPh sb="16" eb="18">
      <t>ジギョウ</t>
    </rPh>
    <rPh sb="18" eb="20">
      <t>トクベツ</t>
    </rPh>
    <rPh sb="20" eb="22">
      <t>カイケイ</t>
    </rPh>
    <phoneticPr fontId="2"/>
  </si>
  <si>
    <t>高石市泉大津市墓地組合（一般会計）</t>
    <rPh sb="0" eb="3">
      <t>タカイシシ</t>
    </rPh>
    <rPh sb="3" eb="7">
      <t>イズミオオツシ</t>
    </rPh>
    <rPh sb="7" eb="9">
      <t>ボチ</t>
    </rPh>
    <rPh sb="9" eb="11">
      <t>クミアイ</t>
    </rPh>
    <rPh sb="12" eb="14">
      <t>イッパン</t>
    </rPh>
    <rPh sb="14" eb="16">
      <t>カイケイ</t>
    </rPh>
    <phoneticPr fontId="2"/>
  </si>
  <si>
    <t>泉北水道企業団</t>
    <rPh sb="0" eb="2">
      <t>センボク</t>
    </rPh>
    <rPh sb="2" eb="4">
      <t>スイドウ</t>
    </rPh>
    <rPh sb="4" eb="6">
      <t>キギョウ</t>
    </rPh>
    <rPh sb="6" eb="7">
      <t>ダン</t>
    </rPh>
    <phoneticPr fontId="2"/>
  </si>
  <si>
    <t>泉州水防事務組合</t>
    <rPh sb="0" eb="2">
      <t>センシュウ</t>
    </rPh>
    <rPh sb="2" eb="4">
      <t>スイボウ</t>
    </rPh>
    <rPh sb="4" eb="6">
      <t>ジム</t>
    </rPh>
    <rPh sb="6" eb="8">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</si>
  <si>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</si>
  <si>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</si>
  <si>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</si>
  <si>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</si>
  <si>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</si>
  <si>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</si>
  <si>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</si>
  <si>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</si>
  <si>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</si>
  <si>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</si>
  <si>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</si>
  <si>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</si>
  <si>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</si>
  <si>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</si>
  <si>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</si>
  <si>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</si>
  <si>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</si>
  <si>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</si>
  <si>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減少傾向にあるが、類似団体内平均を上回っており、高い水準にある一方、有形固定資産減価償却率は類似団体内平均を下回っている。平成9年度から平成14年度にかけて行った市民文化会館や総合ライフケアセンター等の建設事業にかかる地方債発行が将来負担比率を押し上げる要因となる一方、有形固定資産減価償却率は低くなっている。
　平成28年度に策定した高石市公共施設等総合管理計画に基づき、公共施設等の個別計画を策定する予定であり、施設の適正な管理に努める。
　なお、28年度決算に係る固定資産台帳については、平成30年1月1日時点で整備中のため、28年度の当該団体値等は表示されていない。</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</si>
  <si>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</si>
  <si>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</si>
  <si>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</si>
  <si>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</si>
  <si>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</si>
  <si>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</si>
  <si>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</si>
  <si>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よりも高い水準となっている。将来負担比率については、第五次財政健全化計画案に基づき、保育所の民営化、アウトソーシングの推進等による職員数の削減や、土地開発公社からの土地の買戻し実施等により減少している。土地開発公社については、平成32年度までに解散する予定となっており、今後も減少していくことが想定される。
　実質公債費比率については、地方税の減収等により標準財政規模が減少したため、前年度と比較して悪化となった。今後も、南海中央線整備事業、南海本線高師浜線連続立体交差事業、羽衣駅前地区第一種市街地再開発事業等の大型事業が継続していること等により、増加していくことが考えられるため、地方債発行については、より慎重に行う。</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</si>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</sst>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BF0F-4317-8311-E3B4569151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48346</c:v>
                </c:pt>
                <c:pt idx="1">
                  <c:v>65408</c:v>
                </c:pt>
                <c:pt idx="2">
                  <c:v>64642</c:v>
                </c:pt>
                <c:pt idx="3">
                  <c:v>24403</c:v>
                </c:pt>
                <c:pt idx="4">
                  <c:v>37343</c:v>
                </c:pt>
              </c:numCache>
            </c:numRef>
          </c:val>
          <c:smooth val="0"/>
          <c:extLst>
            <c:ext xmlns:c16="http://schemas.microsoft.com/office/drawing/2014/chart" uri="{C3380CC4-5D6E-409C-BE32-E72D297353CC}">
              <c16:uniqueId val="{00000001-BF0F-4317-8311-E3B45691514E}"/>
            </c:ext>
          </c:extLst>
        </c:ser>
        <c:dLbls>
          <c:showLegendKey val="0"/>
          <c:showVal val="0"/>
          <c:showCatName val="0"/>
          <c:showSerName val="0"/>
          <c:showPercent val="0"/>
          <c:showBubbleSize val="0"/>
        </c:dLbls>
        <c:marker val="1"/>
        <c:smooth val="0"/>
        <c:axId val="118972416"/>
        <c:axId val="118973952"/>
      </c:lineChart>
      <c:catAx>
        <c:axId val="118972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973952"/>
        <c:crosses val="autoZero"/>
        <c:auto val="1"/>
        <c:lblAlgn val="ctr"/>
        <c:lblOffset val="100"/>
        <c:tickLblSkip val="1"/>
        <c:tickMarkSkip val="1"/>
        <c:noMultiLvlLbl val="0"/>
      </c:catAx>
      <c:valAx>
        <c:axId val="1189739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97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2.4300000000000002</c:v>
                </c:pt>
                <c:pt idx="1">
                  <c:v>1.1399999999999999</c:v>
                </c:pt>
                <c:pt idx="2">
                  <c:v>1.85</c:v>
                </c:pt>
                <c:pt idx="3">
                  <c:v>2.83</c:v>
                </c:pt>
                <c:pt idx="4">
                  <c:v>0.83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12.64</c:v>
                </c:pt>
                <c:pt idx="1">
                  <c:v>12.53</c:v>
                </c:pt>
                <c:pt idx="2">
                  <c:v>17.46</c:v>
                </c:pt>
                <c:pt idx="3">
                  <c:v>18.75</c:v>
                </c:pt>
                <c:pt idx="4">
                  <c:v>19.16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2021632"/>
        <c:axId val="13202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3.16</c:v>
                </c:pt>
                <c:pt idx="1">
                  <c:v>-1.48</c:v>
                </c:pt>
                <c:pt idx="2">
                  <c:v>5.61</c:v>
                </c:pt>
                <c:pt idx="3">
                  <c:v>2.39</c:v>
                </c:pt>
                <c:pt idx="4">
                  <c:v>-1.87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2021632"/>
        <c:axId val="132023808"/>
      </c:lineChart>
      <c:catAx>
        <c:axId val="13202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023808"/>
        <c:crosses val="autoZero"/>
        <c:auto val="1"/>
        <c:lblAlgn val="ctr"/>
        <c:lblOffset val="100"/>
        <c:tickLblSkip val="1"/>
        <c:tickMarkSkip val="1"/>
        <c:noMultiLvlLbl val="0"/>
      </c:catAx>
      <c:valAx>
        <c:axId val="13202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2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0.06</c:v>
                </c:pt>
                <c:pt idx="4">
                  <c:v>#N/A</c:v>
                </c:pt>
                <c:pt idx="5">
                  <c:v>0.15</c:v>
                </c:pt>
                <c:pt idx="6">
                  <c:v>#N/A</c:v>
                </c:pt>
                <c:pt idx="7">
                  <c:v>0.08</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0.2</c:v>
                </c:pt>
                <c:pt idx="4">
                  <c:v>#N/A</c:v>
                </c:pt>
                <c:pt idx="5">
                  <c:v>0.23</c:v>
                </c:pt>
                <c:pt idx="6">
                  <c:v>#N/A</c:v>
                </c:pt>
                <c:pt idx="7">
                  <c:v>0.26</c:v>
                </c:pt>
                <c:pt idx="8">
                  <c:v>#N/A</c:v>
                </c:pt>
                <c:pt idx="9">
                  <c:v>0.27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2.42</c:v>
                </c:pt>
                <c:pt idx="2">
                  <c:v>#N/A</c:v>
                </c:pt>
                <c:pt idx="3">
                  <c:v>1.1399999999999999</c:v>
                </c:pt>
                <c:pt idx="4">
                  <c:v>#N/A</c:v>
                </c:pt>
                <c:pt idx="5">
                  <c:v>1.84</c:v>
                </c:pt>
                <c:pt idx="6">
                  <c:v>#N/A</c:v>
                </c:pt>
                <c:pt idx="7">
                  <c:v>2.82</c:v>
                </c:pt>
                <c:pt idx="8">
                  <c:v>#N/A</c:v>
                </c:pt>
                <c:pt idx="9">
                  <c:v>0.82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0.56000000000000005</c:v>
                </c:pt>
                <c:pt idx="2">
                  <c:v>#N/A</c:v>
                </c:pt>
                <c:pt idx="3">
                  <c:v>0.48</c:v>
                </c:pt>
                <c:pt idx="4">
                  <c:v>#N/A</c:v>
                </c:pt>
                <c:pt idx="5">
                  <c:v>0.53</c:v>
                </c:pt>
                <c:pt idx="6">
                  <c:v>#N/A</c:v>
                </c:pt>
                <c:pt idx="7">
                  <c:v>0.59</c:v>
                </c:pt>
                <c:pt idx="8">
                  <c:v>#N/A</c:v>
                </c:pt>
                <c:pt idx="9">
                  <c:v>1.0900000000000001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11.84</c:v>
                </c:pt>
                <c:pt idx="2">
                  <c:v>#N/A</c:v>
                </c:pt>
                <c:pt idx="3">
                  <c:v>13.15</c:v>
                </c:pt>
                <c:pt idx="4">
                  <c:v>#N/A</c:v>
                </c:pt>
                <c:pt idx="5">
                  <c:v>13.31</c:v>
                </c:pt>
                <c:pt idx="6">
                  <c:v>#N/A</c:v>
                </c:pt>
                <c:pt idx="7">
                  <c:v>13.45</c:v>
                </c:pt>
                <c:pt idx="8">
                  <c:v>#N/A</c:v>
                </c:pt>
                <c:pt idx="9">
                  <c:v>13.51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7.62</c:v>
                </c:pt>
                <c:pt idx="1">
                  <c:v>#N/A</c:v>
                </c:pt>
                <c:pt idx="2">
                  <c:v>6.92</c:v>
                </c:pt>
                <c:pt idx="3">
                  <c:v>#N/A</c:v>
                </c:pt>
                <c:pt idx="4">
                  <c:v>6.78</c:v>
                </c:pt>
                <c:pt idx="5">
                  <c:v>#N/A</c:v>
                </c:pt>
                <c:pt idx="6">
                  <c:v>6.55</c:v>
                </c:pt>
                <c:pt idx="7">
                  <c:v>#N/A</c:v>
                </c:pt>
                <c:pt idx="8">
                  <c:v>5.61</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479552"/>
        <c:axId val="123481088"/>
      </c:barChart>
      <c:catAx>
        <c:axId val="1234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81088"/>
        <c:crosses val="autoZero"/>
        <c:auto val="1"/>
        <c:lblAlgn val="ctr"/>
        <c:lblOffset val="100"/>
        <c:tickLblSkip val="1"/>
        <c:tickMarkSkip val="1"/>
        <c:noMultiLvlLbl val="0"/>
      </c:catAx>
      <c:valAx>
        <c:axId val="12348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7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2592</c:v>
                </c:pt>
                <c:pt idx="5">
                  <c:v>2596</c:v>
                </c:pt>
                <c:pt idx="8">
                  <c:v>3044</c:v>
                </c:pt>
                <c:pt idx="11">
                  <c:v>2517</c:v>
                </c:pt>
                <c:pt idx="14">
                  <c:v>2546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648</c:v>
                </c:pt>
                <c:pt idx="3">
                  <c:v>548</c:v>
                </c:pt>
                <c:pt idx="6">
                  <c:v>692</c:v>
                </c:pt>
                <c:pt idx="9">
                  <c:v>649</c:v>
                </c:pt>
                <c:pt idx="12">
                  <c:v>549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595</c:v>
                </c:pt>
                <c:pt idx="3">
                  <c:v>580</c:v>
                </c:pt>
                <c:pt idx="6">
                  <c:v>652</c:v>
                </c:pt>
                <c:pt idx="9">
                  <c:v>571</c:v>
                </c:pt>
                <c:pt idx="12">
                  <c:v>567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2890</c:v>
                </c:pt>
                <c:pt idx="3">
                  <c:v>3032</c:v>
                </c:pt>
                <c:pt idx="6">
                  <c:v>3272</c:v>
                </c:pt>
                <c:pt idx="9">
                  <c:v>3243</c:v>
                </c:pt>
                <c:pt idx="12">
                  <c:v>3120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571904"/>
        <c:axId val="132573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1543</c:v>
                </c:pt>
                <c:pt idx="2">
                  <c:v>#N/A</c:v>
                </c:pt>
                <c:pt idx="3">
                  <c:v>#N/A</c:v>
                </c:pt>
                <c:pt idx="4">
                  <c:v>1566</c:v>
                </c:pt>
                <c:pt idx="5">
                  <c:v>#N/A</c:v>
                </c:pt>
                <c:pt idx="6">
                  <c:v>#N/A</c:v>
                </c:pt>
                <c:pt idx="7">
                  <c:v>1573</c:v>
                </c:pt>
                <c:pt idx="8">
                  <c:v>#N/A</c:v>
                </c:pt>
                <c:pt idx="9">
                  <c:v>#N/A</c:v>
                </c:pt>
                <c:pt idx="10">
                  <c:v>1947</c:v>
                </c:pt>
                <c:pt idx="11">
                  <c:v>#N/A</c:v>
                </c:pt>
                <c:pt idx="12">
                  <c:v>#N/A</c:v>
                </c:pt>
                <c:pt idx="13">
                  <c:v>1690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571904"/>
        <c:axId val="132573824"/>
      </c:lineChart>
      <c:catAx>
        <c:axId val="1325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73824"/>
        <c:crosses val="autoZero"/>
        <c:auto val="1"/>
        <c:lblAlgn val="ctr"/>
        <c:lblOffset val="100"/>
        <c:tickLblSkip val="1"/>
        <c:tickMarkSkip val="1"/>
        <c:noMultiLvlLbl val="0"/>
      </c:catAx>
      <c:valAx>
        <c:axId val="13257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24010</c:v>
                </c:pt>
                <c:pt idx="5">
                  <c:v>24370</c:v>
                </c:pt>
                <c:pt idx="8">
                  <c:v>24539</c:v>
                </c:pt>
                <c:pt idx="11">
                  <c:v>24512</c:v>
                </c:pt>
                <c:pt idx="14">
                  <c:v>24420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9065</c:v>
                </c:pt>
                <c:pt idx="5">
                  <c:v>9312</c:v>
                </c:pt>
                <c:pt idx="8">
                  <c:v>8427</c:v>
                </c:pt>
                <c:pt idx="11">
                  <c:v>7977</c:v>
                </c:pt>
                <c:pt idx="14">
                  <c:v>8183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2084</c:v>
                </c:pt>
                <c:pt idx="5">
                  <c:v>2057</c:v>
                </c:pt>
                <c:pt idx="8">
                  <c:v>2702</c:v>
                </c:pt>
                <c:pt idx="11">
                  <c:v>2945</c:v>
                </c:pt>
                <c:pt idx="14">
                  <c:v>3200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7756</c:v>
                </c:pt>
                <c:pt idx="3">
                  <c:v>1948</c:v>
                </c:pt>
                <c:pt idx="6">
                  <c:v>1768</c:v>
                </c:pt>
                <c:pt idx="9">
                  <c:v>1584</c:v>
                </c:pt>
                <c:pt idx="12">
                  <c:v>1393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3837</c:v>
                </c:pt>
                <c:pt idx="3">
                  <c:v>3454</c:v>
                </c:pt>
                <c:pt idx="6">
                  <c:v>3039</c:v>
                </c:pt>
                <c:pt idx="9">
                  <c:v>2788</c:v>
                </c:pt>
                <c:pt idx="12">
                  <c:v>2670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4535</c:v>
                </c:pt>
                <c:pt idx="3">
                  <c:v>4315</c:v>
                </c:pt>
                <c:pt idx="6">
                  <c:v>4099</c:v>
                </c:pt>
                <c:pt idx="9">
                  <c:v>4120</c:v>
                </c:pt>
                <c:pt idx="12">
                  <c:v>4220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11610</c:v>
                </c:pt>
                <c:pt idx="3">
                  <c:v>11166</c:v>
                </c:pt>
                <c:pt idx="6">
                  <c:v>11472</c:v>
                </c:pt>
                <c:pt idx="9">
                  <c:v>11093</c:v>
                </c:pt>
                <c:pt idx="12">
                  <c:v>10642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32873</c:v>
                </c:pt>
                <c:pt idx="3">
                  <c:v>37994</c:v>
                </c:pt>
                <c:pt idx="6">
                  <c:v>38119</c:v>
                </c:pt>
                <c:pt idx="9">
                  <c:v>37560</c:v>
                </c:pt>
                <c:pt idx="12">
                  <c:v>36939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3154304"/>
        <c:axId val="133156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25452</c:v>
                </c:pt>
                <c:pt idx="2">
                  <c:v>#N/A</c:v>
                </c:pt>
                <c:pt idx="3">
                  <c:v>#N/A</c:v>
                </c:pt>
                <c:pt idx="4">
                  <c:v>23138</c:v>
                </c:pt>
                <c:pt idx="5">
                  <c:v>#N/A</c:v>
                </c:pt>
                <c:pt idx="6">
                  <c:v>#N/A</c:v>
                </c:pt>
                <c:pt idx="7">
                  <c:v>22828</c:v>
                </c:pt>
                <c:pt idx="8">
                  <c:v>#N/A</c:v>
                </c:pt>
                <c:pt idx="9">
                  <c:v>#N/A</c:v>
                </c:pt>
                <c:pt idx="10">
                  <c:v>21711</c:v>
                </c:pt>
                <c:pt idx="11">
                  <c:v>#N/A</c:v>
                </c:pt>
                <c:pt idx="12">
                  <c:v>#N/A</c:v>
                </c:pt>
                <c:pt idx="13">
                  <c:v>20060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3154304"/>
        <c:axId val="133156224"/>
      </c:lineChart>
      <c:catAx>
        <c:axId val="13315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156224"/>
        <c:crosses val="autoZero"/>
        <c:auto val="1"/>
        <c:lblAlgn val="ctr"/>
        <c:lblOffset val="100"/>
        <c:tickLblSkip val="1"/>
        <c:tickMarkSkip val="1"/>
        <c:noMultiLvlLbl val="0"/>
      </c:catAx>
      <c:valAx>
        <c:axId val="13315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5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{C34133CA-0BBB-41D6-ADCE-AE157E8D77E1}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32D-4E01-A119-0B7D0292EAD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{81690475-89CE-4F50-A871-00966DCB0EFF}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32D-4E01-A119-0B7D0292EAD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{36044045-6E39-4DA5-ABA4-041A740EE6AA}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32D-4E01-A119-0B7D0292EAD1}"/>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{E3418B1B-8C91-4B1C-9A36-84934AB25AAD}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32D-4E01-A119-0B7D0292EAD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{9D582B18-8D16-44F3-824E-EE44F3920280}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32D-4E01-A119-0B7D0292EA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51.1</c:v>
                </c:pt>
              </c:numCache>
            </c:numRef>
          </c:xVal>
          <c:yVal>
            <c:numRef>
              <c:f>公会計指標分析・財政指標組合せ分析表!$K$51:$O$51</c:f>
              <c:numCache>
                <c:formatCode>#,##0.0;"▲ "#,##0.0</c:formatCode>
                <c:ptCount val="5"/>
                <c:pt idx="3">
                  <c:v>189.8</c:v>
                </c:pt>
              </c:numCache>
            </c:numRef>
          </c:yVal>
          <c:smooth val="0"/>
          <c:extLst>
            <c:ext xmlns:c16="http://schemas.microsoft.com/office/drawing/2014/chart" uri="{C3380CC4-5D6E-409C-BE32-E72D297353CC}">
              <c16:uniqueId val="{00000005-D32D-4E01-A119-0B7D0292EAD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{264F7FC3-D4DD-4B67-A4BC-E9838175BB7E}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32D-4E01-A119-0B7D0292EAD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{D9588209-F4E0-4DED-B736-45A819123A71}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32D-4E01-A119-0B7D0292EAD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{C7E940AE-1F23-4DC1-B5AF-74C4251D32DD}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32D-4E01-A119-0B7D0292EAD1}"/>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{727011B7-F0F9-44BE-B390-607B662DB2DF}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32D-4E01-A119-0B7D0292EAD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{518721EC-32BC-4A86-AB76-8E0343E82460}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32D-4E01-A119-0B7D0292EA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c:ext xmlns:c16="http://schemas.microsoft.com/office/drawing/2014/chart" uri="{C3380CC4-5D6E-409C-BE32-E72D297353CC}">
              <c16:uniqueId val="{0000000B-D32D-4E01-A119-0B7D0292EAD1}"/>
            </c:ext>
          </c:extLst>
        </c:ser>
        <c:dLbls>
          <c:showLegendKey val="0"/>
          <c:showVal val="0"/>
          <c:showCatName val="0"/>
          <c:showSerName val="0"/>
          <c:showPercent val="0"/>
          <c:showBubbleSize val="0"/>
        </c:dLbls>
        <c:axId val="329209488"/>
        <c:axId val="329209880"/>
      </c:scatterChart>
      <c:valAx>
        <c:axId val="329209488"/>
        <c:scaling>
          <c:orientation val="minMax"/>
          <c:max val="57.300000000000004"/>
          <c:min val="50.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9209880"/>
        <c:crosses val="autoZero"/>
        <c:crossBetween val="midCat"/>
      </c:valAx>
      <c:valAx>
        <c:axId val="329209880"/>
        <c:scaling>
          <c:orientation val="minMax"/>
          <c:max val="22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9209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{3DA9DDE0-9DD5-4905-A624-9A5B8BDED638}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15F-4577-812E-254F3736AE93}"/>
                </c:ext>
              </c:extLst>
            </c:dLbl>
            <c:dLbl>
              <c:idx val="1"/>
              <c:layout>
                <c:manualLayout>
                  <c:x val="-4.517107044246008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{10B8EE79-C324-4696-957F-E3E411A49669}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15F-4577-812E-254F3736AE93}"/>
                </c:ext>
              </c:extLst>
            </c:dLbl>
            <c:dLbl>
              <c:idx val="2"/>
              <c:layout>
                <c:manualLayout>
                  <c:x val="-1.82398540811673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{DA011401-643E-4C2E-B65E-24A53D0569E5}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15F-4577-812E-254F3736AE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{5BB7804B-F125-4C24-AEBD-142CB58A91E8}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15F-4577-812E-254F3736AE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{82310169-5C28-48EE-9E28-56C4A806F014}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15F-4577-812E-254F3736AE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13.8</c:v>
                </c:pt>
                <c:pt idx="2">
                  <c:v>13.8</c:v>
                </c:pt>
                <c:pt idx="3">
                  <c:v>15</c:v>
                </c:pt>
                <c:pt idx="4">
                  <c:v>15.4</c:v>
                </c:pt>
              </c:numCache>
            </c:numRef>
          </c:xVal>
          <c:yVal>
            <c:numRef>
              <c:f>公会計指標分析・財政指標組合せ分析表!$K$73:$O$73</c:f>
              <c:numCache>
                <c:formatCode>#,##0.0;"▲ "#,##0.0</c:formatCode>
                <c:ptCount val="5"/>
                <c:pt idx="0">
                  <c:v>222.7</c:v>
                </c:pt>
                <c:pt idx="1">
                  <c:v>203.9</c:v>
                </c:pt>
                <c:pt idx="2">
                  <c:v>206</c:v>
                </c:pt>
                <c:pt idx="3">
                  <c:v>189.8</c:v>
                </c:pt>
                <c:pt idx="4">
                  <c:v>178.5</c:v>
                </c:pt>
              </c:numCache>
            </c:numRef>
          </c:yVal>
          <c:smooth val="0"/>
          <c:extLst>
            <c:ext xmlns:c16="http://schemas.microsoft.com/office/drawing/2014/chart" uri="{C3380CC4-5D6E-409C-BE32-E72D297353CC}">
              <c16:uniqueId val="{00000005-F15F-4577-812E-254F3736AE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{9958F5B3-2B6F-47C5-99EC-343C0ECB488C}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15F-4577-812E-254F3736AE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{CF6F2F7E-6B5C-40CE-9827-70990E32A3DF}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15F-4577-812E-254F3736AE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{D653216C-1FC9-453C-B3C1-2AEDC605C6E1}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15F-4577-812E-254F3736AE93}"/>
                </c:ext>
              </c:extLst>
            </c:dLbl>
            <c:dLbl>
              <c:idx val="3"/>
              <c:layout>
                <c:manualLayout>
                  <c:x val="-2.256155053121779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{AD34CC58-BB62-48F8-B312-E084F308FECF}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15F-4577-812E-254F3736AE93}"/>
                </c:ext>
              </c:extLst>
            </c:dLbl>
            <c:dLbl>
              <c:idx val="4"/>
              <c:layout>
                <c:manualLayout>
                  <c:x val="-4.08493739924096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{1D0AA20B-591B-4A80-812A-86AC5891BE69}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15F-4577-812E-254F3736AE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F15F-4577-812E-254F3736AE93}"/>
            </c:ext>
          </c:extLst>
        </c:ser>
        <c:dLbls>
          <c:showLegendKey val="0"/>
          <c:showVal val="0"/>
          <c:showCatName val="0"/>
          <c:showSerName val="0"/>
          <c:showPercent val="0"/>
          <c:showBubbleSize val="0"/>
        </c:dLbls>
        <c:axId val="329210664"/>
        <c:axId val="329211056"/>
      </c:scatterChart>
      <c:valAx>
        <c:axId val="329210664"/>
        <c:scaling>
          <c:orientation val="minMax"/>
          <c:max val="16.200000000000003"/>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9211056"/>
        <c:crosses val="autoZero"/>
        <c:crossBetween val="midCat"/>
      </c:valAx>
      <c:valAx>
        <c:axId val="329211056"/>
        <c:scaling>
          <c:orientation val="minMax"/>
          <c:max val="2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9210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年度に発行した第三セクター等改革推進債（</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9,000</a:t>
          </a:r>
          <a:r>
            <a:rPr kumimoji="1" lang="ja-JP" altLang="en-US" sz="1200">
              <a:latin typeface="ＭＳ ゴシック" pitchFamily="49" charset="-128"/>
              <a:ea typeface="ＭＳ ゴシック" pitchFamily="49" charset="-128"/>
            </a:rPr>
            <a:t>万円）の元利償還が発生しているものの、平成</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年度に発行した地域総合整備事業債や臨時経済対策事業債を平成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年度に償還終了したこと等により、分子にあたる元利償還金は減少した。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しかし、分母のあたる地方税の減収等により、標準財政規模が減少したため、前年度と比較して</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ポイントの悪化となった。</a:t>
          </a:r>
        </a:p>
        <a:p>
          <a:r>
            <a:rPr kumimoji="1" lang="ja-JP" altLang="en-US" sz="1200">
              <a:latin typeface="ＭＳ ゴシック" pitchFamily="49" charset="-128"/>
              <a:ea typeface="ＭＳ ゴシック" pitchFamily="49" charset="-128"/>
            </a:rPr>
            <a:t>類似団体平均を上回っており、単年度での比率も増加となっていることから、今後も事業の精査を行い地方債発行の抑制に努める。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地方債発行の抑制を行い、地方債の残高等を減額できたこと、また第五次財政健全化計画案に基づき保育所の民営化やアウトソーシングを推進し、職員数の削減を行ったことや、土地開発公社から土地の買戻しを行ったこと等により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また財政調整基金等の増等により充当可能財源等が増加し、将来負担比率は前年度と比較して</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ポイントの改善となった。今後も事業の精査を行い、地方債発行の抑制を行うとともに、平成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年度までに土地開発公社を解散し、更なる将来負担額の減少に努める。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58,162
57,667
11.30
22,662,280
22,535,095
108,391
13,099,589
36,938,756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178.5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有形固定資産原価償却率は、類似団体内平均値を下回っているが、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％を超えており、老朽化は進んでいる。平成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年度に策定した高石市公共施設等総合管理計画に基づき、公共施設等の個別計画を策定する予定であり、施設の適正な管理に努める。</a:t>
          </a:r>
          <a:endParaRPr lang="ja-JP" altLang="ja-JP">
            <a:effectLst/>
          </a:endParaRPr>
        </a:p>
        <a:p>
          <a:r>
            <a:rPr kumimoji="1" lang="ja-JP" altLang="ja-JP" sz="1100">
              <a:solidFill>
                <a:schemeClr val="dk1"/>
              </a:solidFill>
              <a:effectLst/>
              <a:latin typeface="+mn-lt"/>
              <a:ea typeface="+mn-ea"/>
              <a:cs typeface="+mn-cs"/>
            </a:rPr>
            <a:t>　なお、</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年度決算に係る固定資産台帳については、平成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日時点で整備中のため、</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年度の当該団体値等は表示されていない。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33401</xdr:rowOff>
    </xdr:from>
    <xdr:to>
      <xdr:col>3</xdr:col>
      <xdr:colOff>511175</xdr:colOff>
      <xdr:row>30</xdr:row>
      <xdr:rowOff>135001</xdr:rowOff>
    </xdr:to>
    <xdr:sp macro="" textlink="">
      <xdr:nvSpPr>
        <xdr:cNvPr id="75" name="円/楕円 74"/>
        <xdr:cNvSpPr/>
      </xdr:nvSpPr>
      <xdr:spPr>
        <a:xfrm>
          <a:off x="4000500" y="59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28465</xdr:rowOff>
    </xdr:from>
    <xdr:ext cx="405111" cy="259045"/>
    <xdr:sp macro="" textlink="">
      <xdr:nvSpPr>
        <xdr:cNvPr id="76"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126128</xdr:rowOff>
    </xdr:from>
    <xdr:ext cx="405111" cy="259045"/>
    <xdr:sp macro="" textlink="">
      <xdr:nvSpPr>
        <xdr:cNvPr id="77" name="n_1mainValue有形固定資産減価償却率"/>
        <xdr:cNvSpPr txBox="1"/>
      </xdr:nvSpPr>
      <xdr:spPr>
        <a:xfrm>
          <a:off x="3836043" y="605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58,162
57,667
11.30
22,662,280
22,535,095
108,391
13,099,589
36,938,756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178.5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109982</xdr:rowOff>
    </xdr:from>
    <xdr:to>
      <xdr:col>5</xdr:col>
      <xdr:colOff>409575</xdr:colOff>
      <xdr:row>37</xdr:row>
      <xdr:rowOff>40132</xdr:rowOff>
    </xdr:to>
    <xdr:sp macro="" textlink="">
      <xdr:nvSpPr>
        <xdr:cNvPr id="68" name="円/楕円 67"/>
        <xdr:cNvSpPr/>
      </xdr:nvSpPr>
      <xdr:spPr>
        <a:xfrm>
          <a:off x="3746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8653</xdr:rowOff>
    </xdr:from>
    <xdr:ext cx="405111" cy="259045"/>
    <xdr:sp macro="" textlink="">
      <xdr:nvSpPr>
        <xdr:cNvPr id="69"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31259</xdr:rowOff>
    </xdr:from>
    <xdr:ext cx="405111" cy="259045"/>
    <xdr:sp macro="" textlink="">
      <xdr:nvSpPr>
        <xdr:cNvPr id="70" name="n_1mainValue【道路】&#10;有形固定資産減価償却率"/>
        <xdr:cNvSpPr txBox="1"/>
      </xdr:nvSpPr>
      <xdr:spPr>
        <a:xfrm>
          <a:off x="3582043"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165029</xdr:rowOff>
    </xdr:from>
    <xdr:to>
      <xdr:col>14</xdr:col>
      <xdr:colOff>79375</xdr:colOff>
      <xdr:row>41</xdr:row>
      <xdr:rowOff>95179</xdr:rowOff>
    </xdr:to>
    <xdr:sp macro="" textlink="">
      <xdr:nvSpPr>
        <xdr:cNvPr id="105" name="円/楕円 104"/>
        <xdr:cNvSpPr/>
      </xdr:nvSpPr>
      <xdr:spPr>
        <a:xfrm>
          <a:off x="9588500" y="7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6"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86306</xdr:rowOff>
    </xdr:from>
    <xdr:ext cx="469744" cy="259045"/>
    <xdr:sp macro="" textlink="">
      <xdr:nvSpPr>
        <xdr:cNvPr id="107" name="n_1mainValue【道路】&#10;一人当たり延長"/>
        <xdr:cNvSpPr txBox="1"/>
      </xdr:nvSpPr>
      <xdr:spPr>
        <a:xfrm>
          <a:off x="9391727" y="711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168275</xdr:rowOff>
    </xdr:from>
    <xdr:to>
      <xdr:col>5</xdr:col>
      <xdr:colOff>409575</xdr:colOff>
      <xdr:row>57</xdr:row>
      <xdr:rowOff>98425</xdr:rowOff>
    </xdr:to>
    <xdr:sp macro="" textlink="">
      <xdr:nvSpPr>
        <xdr:cNvPr id="144" name="円/楕円 143"/>
        <xdr:cNvSpPr/>
      </xdr:nvSpPr>
      <xdr:spPr>
        <a:xfrm>
          <a:off x="3746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5"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114952</xdr:rowOff>
    </xdr:from>
    <xdr:ext cx="405111" cy="259045"/>
    <xdr:sp macro="" textlink="">
      <xdr:nvSpPr>
        <xdr:cNvPr id="146" name="n_1mainValue【橋りょう・トンネル】&#10;有形固定資産減価償却率"/>
        <xdr:cNvSpPr txBox="1"/>
      </xdr:nvSpPr>
      <xdr:spPr>
        <a:xfrm>
          <a:off x="3582043"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5888</xdr:rowOff>
    </xdr:from>
    <xdr:to>
      <xdr:col>14</xdr:col>
      <xdr:colOff>79375</xdr:colOff>
      <xdr:row>64</xdr:row>
      <xdr:rowOff>107488</xdr:rowOff>
    </xdr:to>
    <xdr:sp macro="" textlink="">
      <xdr:nvSpPr>
        <xdr:cNvPr id="183" name="円/楕円 182"/>
        <xdr:cNvSpPr/>
      </xdr:nvSpPr>
      <xdr:spPr>
        <a:xfrm>
          <a:off x="9588500" y="109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4"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98615</xdr:rowOff>
    </xdr:from>
    <xdr:ext cx="534377" cy="259045"/>
    <xdr:sp macro="" textlink="">
      <xdr:nvSpPr>
        <xdr:cNvPr id="185" name="n_1mainValue【橋りょう・トンネル】&#10;一人当たり有形固定資産（償却資産）額"/>
        <xdr:cNvSpPr txBox="1"/>
      </xdr:nvSpPr>
      <xdr:spPr>
        <a:xfrm>
          <a:off x="9359411" y="110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5" name="フローチャート : 判断 214"/>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154178</xdr:rowOff>
    </xdr:from>
    <xdr:to>
      <xdr:col>5</xdr:col>
      <xdr:colOff>409575</xdr:colOff>
      <xdr:row>82</xdr:row>
      <xdr:rowOff>84328</xdr:rowOff>
    </xdr:to>
    <xdr:sp macro="" textlink="">
      <xdr:nvSpPr>
        <xdr:cNvPr id="221" name="円/楕円 220"/>
        <xdr:cNvSpPr/>
      </xdr:nvSpPr>
      <xdr:spPr>
        <a:xfrm>
          <a:off x="3746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164864</xdr:rowOff>
    </xdr:from>
    <xdr:ext cx="405111" cy="259045"/>
    <xdr:sp macro="" textlink="">
      <xdr:nvSpPr>
        <xdr:cNvPr id="222"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75455</xdr:rowOff>
    </xdr:from>
    <xdr:ext cx="405111" cy="259045"/>
    <xdr:sp macro="" textlink="">
      <xdr:nvSpPr>
        <xdr:cNvPr id="223" name="n_1mainValue【公営住宅】&#10;有形固定資産減価償却率"/>
        <xdr:cNvSpPr txBox="1"/>
      </xdr:nvSpPr>
      <xdr:spPr>
        <a:xfrm>
          <a:off x="3582043"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2" name="フローチャート : 判断 251"/>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108001</xdr:rowOff>
    </xdr:from>
    <xdr:to>
      <xdr:col>14</xdr:col>
      <xdr:colOff>79375</xdr:colOff>
      <xdr:row>86</xdr:row>
      <xdr:rowOff>38151</xdr:rowOff>
    </xdr:to>
    <xdr:sp macro="" textlink="">
      <xdr:nvSpPr>
        <xdr:cNvPr id="258" name="円/楕円 257"/>
        <xdr:cNvSpPr/>
      </xdr:nvSpPr>
      <xdr:spPr>
        <a:xfrm>
          <a:off x="9588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59"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29278</xdr:rowOff>
    </xdr:from>
    <xdr:ext cx="469744" cy="259045"/>
    <xdr:sp macro="" textlink="">
      <xdr:nvSpPr>
        <xdr:cNvPr id="260" name="n_1mainValue【公営住宅】&#10;一人当たり面積"/>
        <xdr:cNvSpPr txBox="1"/>
      </xdr:nvSpPr>
      <xdr:spPr>
        <a:xfrm>
          <a:off x="93917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1" name="直線コネクタ 30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3" name="直線コネクタ 30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7" name="フローチャート : 判断 30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08" name="フローチャート : 判断 307"/>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71120</xdr:rowOff>
    </xdr:from>
    <xdr:to>
      <xdr:col>22</xdr:col>
      <xdr:colOff>415925</xdr:colOff>
      <xdr:row>38</xdr:row>
      <xdr:rowOff>1270</xdr:rowOff>
    </xdr:to>
    <xdr:sp macro="" textlink="">
      <xdr:nvSpPr>
        <xdr:cNvPr id="314" name="円/楕円 313"/>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15"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17797</xdr:rowOff>
    </xdr:from>
    <xdr:ext cx="405111" cy="259045"/>
    <xdr:sp macro="" textlink="">
      <xdr:nvSpPr>
        <xdr:cNvPr id="316" name="n_1mainValue【認定こども園・幼稚園・保育所】&#10;有形固定資産減価償却率"/>
        <xdr:cNvSpPr txBox="1"/>
      </xdr:nvSpPr>
      <xdr:spPr>
        <a:xfrm>
          <a:off x="15266043"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38" name="直線コネクタ 33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3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0" name="直線コネクタ 33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2" name="直線コネクタ 34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4" name="フローチャート : 判断 34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5" name="フローチャート : 判断 344"/>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114554</xdr:rowOff>
    </xdr:from>
    <xdr:to>
      <xdr:col>31</xdr:col>
      <xdr:colOff>85725</xdr:colOff>
      <xdr:row>40</xdr:row>
      <xdr:rowOff>44704</xdr:rowOff>
    </xdr:to>
    <xdr:sp macro="" textlink="">
      <xdr:nvSpPr>
        <xdr:cNvPr id="351" name="円/楕円 350"/>
        <xdr:cNvSpPr/>
      </xdr:nvSpPr>
      <xdr:spPr>
        <a:xfrm>
          <a:off x="21272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42943</xdr:rowOff>
    </xdr:from>
    <xdr:ext cx="469744" cy="259045"/>
    <xdr:sp macro="" textlink="">
      <xdr:nvSpPr>
        <xdr:cNvPr id="352"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35831</xdr:rowOff>
    </xdr:from>
    <xdr:ext cx="469744" cy="259045"/>
    <xdr:sp macro="" textlink="">
      <xdr:nvSpPr>
        <xdr:cNvPr id="353" name="n_1main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5" name="直線コネクタ 3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6" name="テキスト ボックス 3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7" name="直線コネクタ 3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8" name="テキスト ボックス 3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9" name="直線コネクタ 3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0" name="テキスト ボックス 3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1" name="直線コネクタ 3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2" name="テキスト ボックス 3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3" name="直線コネクタ 3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4" name="テキスト ボックス 3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78" name="直線コネクタ 37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7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0" name="直線コネクタ 37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2" name="直線コネクタ 38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3"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4" name="フローチャート : 判断 38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5" name="フローチャート : 判断 38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21590</xdr:rowOff>
    </xdr:from>
    <xdr:to>
      <xdr:col>22</xdr:col>
      <xdr:colOff>415925</xdr:colOff>
      <xdr:row>60</xdr:row>
      <xdr:rowOff>123190</xdr:rowOff>
    </xdr:to>
    <xdr:sp macro="" textlink="">
      <xdr:nvSpPr>
        <xdr:cNvPr id="391" name="円/楕円 390"/>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139717</xdr:rowOff>
    </xdr:from>
    <xdr:ext cx="405111" cy="259045"/>
    <xdr:sp macro="" textlink="">
      <xdr:nvSpPr>
        <xdr:cNvPr id="392"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114317</xdr:rowOff>
    </xdr:from>
    <xdr:ext cx="405111" cy="259045"/>
    <xdr:sp macro="" textlink="">
      <xdr:nvSpPr>
        <xdr:cNvPr id="393" name="n_1mainValue【学校施設】&#10;有形固定資産減価償却率"/>
        <xdr:cNvSpPr txBox="1"/>
      </xdr:nvSpPr>
      <xdr:spPr>
        <a:xfrm>
          <a:off x="15266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6" name="直線コネクタ 415"/>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7"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18" name="直線コネクタ 417"/>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19"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0" name="直線コネクタ 419"/>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1"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2" name="フローチャート : 判断 421"/>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3" name="フローチャート : 判断 422"/>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124308</xdr:rowOff>
    </xdr:from>
    <xdr:to>
      <xdr:col>31</xdr:col>
      <xdr:colOff>85725</xdr:colOff>
      <xdr:row>63</xdr:row>
      <xdr:rowOff>54458</xdr:rowOff>
    </xdr:to>
    <xdr:sp macro="" textlink="">
      <xdr:nvSpPr>
        <xdr:cNvPr id="429" name="円/楕円 428"/>
        <xdr:cNvSpPr/>
      </xdr:nvSpPr>
      <xdr:spPr>
        <a:xfrm>
          <a:off x="212725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45585</xdr:rowOff>
    </xdr:from>
    <xdr:ext cx="469744" cy="259045"/>
    <xdr:sp macro="" textlink="">
      <xdr:nvSpPr>
        <xdr:cNvPr id="431" name="n_1mainValue【学校施設】&#10;一人当たり面積"/>
        <xdr:cNvSpPr txBox="1"/>
      </xdr:nvSpPr>
      <xdr:spPr>
        <a:xfrm>
          <a:off x="21075727" y="1084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8" name="テキスト ボックス 4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9" name="直線コネクタ 4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0" name="テキスト ボックス 4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1" name="直線コネクタ 4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2" name="テキスト ボックス 4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3" name="直線コネクタ 4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4" name="テキスト ボックス 4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5" name="直線コネクタ 4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6" name="テキスト ボックス 46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8" name="テキスト ボックス 4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70" name="直線コネクタ 469"/>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71"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72" name="直線コネクタ 471"/>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73"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74" name="直線コネクタ 473"/>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475"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76" name="フローチャート : 判断 475"/>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477" name="フローチャート : 判断 476"/>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137413</xdr:rowOff>
    </xdr:from>
    <xdr:to>
      <xdr:col>22</xdr:col>
      <xdr:colOff>415925</xdr:colOff>
      <xdr:row>106</xdr:row>
      <xdr:rowOff>67563</xdr:rowOff>
    </xdr:to>
    <xdr:sp macro="" textlink="">
      <xdr:nvSpPr>
        <xdr:cNvPr id="483" name="円/楕円 482"/>
        <xdr:cNvSpPr/>
      </xdr:nvSpPr>
      <xdr:spPr>
        <a:xfrm>
          <a:off x="15430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38371</xdr:rowOff>
    </xdr:from>
    <xdr:ext cx="405111" cy="259045"/>
    <xdr:sp macro="" textlink="">
      <xdr:nvSpPr>
        <xdr:cNvPr id="484"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58690</xdr:rowOff>
    </xdr:from>
    <xdr:ext cx="405111" cy="259045"/>
    <xdr:sp macro="" textlink="">
      <xdr:nvSpPr>
        <xdr:cNvPr id="485" name="n_1mainValue【公民館】&#10;有形固定資産減価償却率"/>
        <xdr:cNvSpPr txBox="1"/>
      </xdr:nvSpPr>
      <xdr:spPr>
        <a:xfrm>
          <a:off x="15266043"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6" name="正方形/長方形 4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7" name="正方形/長方形 4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8" name="正方形/長方形 4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9" name="正方形/長方形 4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0" name="正方形/長方形 4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1" name="正方形/長方形 4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2" name="正方形/長方形 4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3" name="正方形/長方形 4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4" name="テキスト ボックス 4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5" name="直線コネクタ 4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6" name="直線コネクタ 4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7" name="テキスト ボックス 4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8" name="直線コネクタ 4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9" name="テキスト ボックス 4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0" name="直線コネクタ 4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1" name="テキスト ボックス 5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2" name="直線コネクタ 5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3" name="テキスト ボックス 5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4" name="直線コネクタ 5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5" name="テキスト ボックス 5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09" name="直線コネクタ 5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1" name="直線コネクタ 5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3" name="直線コネクタ 5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14"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5" name="フローチャート : 判断 5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16" name="フローチャート : 判断 51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33020</xdr:rowOff>
    </xdr:from>
    <xdr:to>
      <xdr:col>31</xdr:col>
      <xdr:colOff>85725</xdr:colOff>
      <xdr:row>107</xdr:row>
      <xdr:rowOff>134620</xdr:rowOff>
    </xdr:to>
    <xdr:sp macro="" textlink="">
      <xdr:nvSpPr>
        <xdr:cNvPr id="522" name="円/楕円 521"/>
        <xdr:cNvSpPr/>
      </xdr:nvSpPr>
      <xdr:spPr>
        <a:xfrm>
          <a:off x="2127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63516</xdr:rowOff>
    </xdr:from>
    <xdr:ext cx="469744" cy="259045"/>
    <xdr:sp macro="" textlink="">
      <xdr:nvSpPr>
        <xdr:cNvPr id="523"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125747</xdr:rowOff>
    </xdr:from>
    <xdr:ext cx="469744" cy="259045"/>
    <xdr:sp macro="" textlink="">
      <xdr:nvSpPr>
        <xdr:cNvPr id="524" name="n_1mainValue【公民館】&#10;一人当たり面積"/>
        <xdr:cNvSpPr txBox="1"/>
      </xdr:nvSpPr>
      <xdr:spPr>
        <a:xfrm>
          <a:off x="21075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類似団体内平均値と比較して、有形固定資産減価償却率が高くなっている施設は、</a:t>
          </a:r>
          <a:r>
            <a:rPr kumimoji="1" lang="ja-JP" altLang="en-US" sz="1100">
              <a:solidFill>
                <a:schemeClr val="dk1"/>
              </a:solidFill>
              <a:effectLst/>
              <a:latin typeface="+mn-lt"/>
              <a:ea typeface="+mn-ea"/>
              <a:cs typeface="+mn-cs"/>
            </a:rPr>
            <a:t>認定こども園・</a:t>
          </a:r>
          <a:r>
            <a:rPr kumimoji="1" lang="ja-JP" altLang="ja-JP" sz="1100">
              <a:solidFill>
                <a:schemeClr val="dk1"/>
              </a:solidFill>
              <a:effectLst/>
              <a:latin typeface="+mn-lt"/>
              <a:ea typeface="+mn-ea"/>
              <a:cs typeface="+mn-cs"/>
            </a:rPr>
            <a:t>幼稚園・保育所、橋りょう</a:t>
          </a:r>
          <a:r>
            <a:rPr kumimoji="1" lang="ja-JP" altLang="en-US" sz="1100">
              <a:solidFill>
                <a:schemeClr val="dk1"/>
              </a:solidFill>
              <a:effectLst/>
              <a:latin typeface="+mn-lt"/>
              <a:ea typeface="+mn-ea"/>
              <a:cs typeface="+mn-cs"/>
            </a:rPr>
            <a:t>・トンネル</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幼稚園については、平成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園に統廃合する予定であり、今後の維持管理費用及び一人当たり面積の減少が見込まれる。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橋りょうについては、平成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年度に橋りょうの定期点検を実施しており、平成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年度に長寿命化修繕計画を策定し、計画的に修繕を行っていく。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年度決算に係る固定資産台帳については、平成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日時点で整備中のため、</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年度の当該団体値等は表示されていない。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58,162
57,667
11.30
22,662,280
22,535,095
108,391
13,099,589
36,938,756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178.5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97807</xdr:rowOff>
    </xdr:from>
    <xdr:ext cx="405111" cy="259045"/>
    <xdr:sp macro="" textlink="">
      <xdr:nvSpPr>
        <xdr:cNvPr id="64"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162560</xdr:rowOff>
    </xdr:from>
    <xdr:to>
      <xdr:col>5</xdr:col>
      <xdr:colOff>409575</xdr:colOff>
      <xdr:row>39</xdr:row>
      <xdr:rowOff>92710</xdr:rowOff>
    </xdr:to>
    <xdr:sp macro="" textlink="">
      <xdr:nvSpPr>
        <xdr:cNvPr id="70" name="円/楕円 69"/>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83837</xdr:rowOff>
    </xdr:from>
    <xdr:ext cx="405111" cy="259045"/>
    <xdr:sp macro="" textlink="">
      <xdr:nvSpPr>
        <xdr:cNvPr id="71" name="n_1mainValue【図書館】&#10;有形固定資産減価償却率"/>
        <xdr:cNvSpPr txBox="1"/>
      </xdr:nvSpPr>
      <xdr:spPr>
        <a:xfrm>
          <a:off x="3582043"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3"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44450</xdr:rowOff>
    </xdr:from>
    <xdr:to>
      <xdr:col>14</xdr:col>
      <xdr:colOff>79375</xdr:colOff>
      <xdr:row>36</xdr:row>
      <xdr:rowOff>146050</xdr:rowOff>
    </xdr:to>
    <xdr:sp macro="" textlink="">
      <xdr:nvSpPr>
        <xdr:cNvPr id="109" name="円/楕円 108"/>
        <xdr:cNvSpPr/>
      </xdr:nvSpPr>
      <xdr:spPr>
        <a:xfrm>
          <a:off x="958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162577</xdr:rowOff>
    </xdr:from>
    <xdr:ext cx="469744" cy="259045"/>
    <xdr:sp macro="" textlink="">
      <xdr:nvSpPr>
        <xdr:cNvPr id="110" name="n_1mainValue【図書館】&#10;一人当たり面積"/>
        <xdr:cNvSpPr txBox="1"/>
      </xdr:nvSpPr>
      <xdr:spPr>
        <a:xfrm>
          <a:off x="93917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97807</xdr:rowOff>
    </xdr:from>
    <xdr:ext cx="405111" cy="259045"/>
    <xdr:sp macro="" textlink="">
      <xdr:nvSpPr>
        <xdr:cNvPr id="142"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73025</xdr:rowOff>
    </xdr:from>
    <xdr:to>
      <xdr:col>5</xdr:col>
      <xdr:colOff>409575</xdr:colOff>
      <xdr:row>64</xdr:row>
      <xdr:rowOff>3175</xdr:rowOff>
    </xdr:to>
    <xdr:sp macro="" textlink="">
      <xdr:nvSpPr>
        <xdr:cNvPr id="148" name="円/楕円 147"/>
        <xdr:cNvSpPr/>
      </xdr:nvSpPr>
      <xdr:spPr>
        <a:xfrm>
          <a:off x="3746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63</xdr:row>
      <xdr:rowOff>165752</xdr:rowOff>
    </xdr:from>
    <xdr:ext cx="340478" cy="259045"/>
    <xdr:sp macro="" textlink="">
      <xdr:nvSpPr>
        <xdr:cNvPr id="149" name="n_1mainValue【体育館・プール】&#10;有形固定資産減価償却率"/>
        <xdr:cNvSpPr txBox="1"/>
      </xdr:nvSpPr>
      <xdr:spPr>
        <a:xfrm>
          <a:off x="3614360" y="10967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78740</xdr:rowOff>
    </xdr:from>
    <xdr:to>
      <xdr:col>14</xdr:col>
      <xdr:colOff>79375</xdr:colOff>
      <xdr:row>63</xdr:row>
      <xdr:rowOff>8890</xdr:rowOff>
    </xdr:to>
    <xdr:sp macro="" textlink="">
      <xdr:nvSpPr>
        <xdr:cNvPr id="187" name="円/楕円 186"/>
        <xdr:cNvSpPr/>
      </xdr:nvSpPr>
      <xdr:spPr>
        <a:xfrm>
          <a:off x="958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17</xdr:rowOff>
    </xdr:from>
    <xdr:ext cx="469744" cy="259045"/>
    <xdr:sp macro="" textlink="">
      <xdr:nvSpPr>
        <xdr:cNvPr id="188" name="n_1mainValue【体育館・プール】&#10;一人当たり面積"/>
        <xdr:cNvSpPr txBox="1"/>
      </xdr:nvSpPr>
      <xdr:spPr>
        <a:xfrm>
          <a:off x="9391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1"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147320</xdr:rowOff>
    </xdr:from>
    <xdr:to>
      <xdr:col>5</xdr:col>
      <xdr:colOff>409575</xdr:colOff>
      <xdr:row>82</xdr:row>
      <xdr:rowOff>77470</xdr:rowOff>
    </xdr:to>
    <xdr:sp macro="" textlink="">
      <xdr:nvSpPr>
        <xdr:cNvPr id="227" name="円/楕円 226"/>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93997</xdr:rowOff>
    </xdr:from>
    <xdr:ext cx="405111" cy="259045"/>
    <xdr:sp macro="" textlink="">
      <xdr:nvSpPr>
        <xdr:cNvPr id="228" name="n_1mainValue【福祉施設】&#10;有形固定資産減価償却率"/>
        <xdr:cNvSpPr txBox="1"/>
      </xdr:nvSpPr>
      <xdr:spPr>
        <a:xfrm>
          <a:off x="3582043"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57166</xdr:rowOff>
    </xdr:from>
    <xdr:ext cx="469744" cy="259045"/>
    <xdr:sp macro="" textlink="">
      <xdr:nvSpPr>
        <xdr:cNvPr id="258" name="n_1aveValue【福祉施設】&#10;一人当たり面積"/>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42163</xdr:rowOff>
    </xdr:from>
    <xdr:to>
      <xdr:col>14</xdr:col>
      <xdr:colOff>79375</xdr:colOff>
      <xdr:row>84</xdr:row>
      <xdr:rowOff>143763</xdr:rowOff>
    </xdr:to>
    <xdr:sp macro="" textlink="">
      <xdr:nvSpPr>
        <xdr:cNvPr id="264" name="円/楕円 263"/>
        <xdr:cNvSpPr/>
      </xdr:nvSpPr>
      <xdr:spPr>
        <a:xfrm>
          <a:off x="9588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160290</xdr:rowOff>
    </xdr:from>
    <xdr:ext cx="469744" cy="259045"/>
    <xdr:sp macro="" textlink="">
      <xdr:nvSpPr>
        <xdr:cNvPr id="265" name="n_1mainValue【福祉施設】&#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6" name="テキスト ボックス 27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7" name="直線コネクタ 27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8" name="テキスト ボックス 27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9" name="直線コネクタ 27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0" name="テキスト ボックス 27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1" name="直線コネクタ 28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2" name="テキスト ボックス 28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3" name="直線コネクタ 28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4" name="テキスト ボックス 28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6" name="テキスト ボックス 28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80772</xdr:rowOff>
    </xdr:from>
    <xdr:to>
      <xdr:col>6</xdr:col>
      <xdr:colOff>510540</xdr:colOff>
      <xdr:row>104</xdr:row>
      <xdr:rowOff>167639</xdr:rowOff>
    </xdr:to>
    <xdr:cxnSp macro="">
      <xdr:nvCxnSpPr>
        <xdr:cNvPr id="288" name="直線コネクタ 287"/>
        <xdr:cNvCxnSpPr/>
      </xdr:nvCxnSpPr>
      <xdr:spPr>
        <a:xfrm flipV="1">
          <a:off x="4634865" y="17225772"/>
          <a:ext cx="0" cy="7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16</xdr:rowOff>
    </xdr:from>
    <xdr:ext cx="405111" cy="259045"/>
    <xdr:sp macro="" textlink="">
      <xdr:nvSpPr>
        <xdr:cNvPr id="289" name="【市民会館】&#10;有形固定資産減価償却率最小値テキスト"/>
        <xdr:cNvSpPr txBox="1"/>
      </xdr:nvSpPr>
      <xdr:spPr>
        <a:xfrm>
          <a:off x="47244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104</xdr:row>
      <xdr:rowOff>167639</xdr:rowOff>
    </xdr:from>
    <xdr:to>
      <xdr:col>6</xdr:col>
      <xdr:colOff>600075</xdr:colOff>
      <xdr:row>104</xdr:row>
      <xdr:rowOff>167639</xdr:rowOff>
    </xdr:to>
    <xdr:cxnSp macro="">
      <xdr:nvCxnSpPr>
        <xdr:cNvPr id="290" name="直線コネクタ 289"/>
        <xdr:cNvCxnSpPr/>
      </xdr:nvCxnSpPr>
      <xdr:spPr>
        <a:xfrm>
          <a:off x="4546600" y="17998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27449</xdr:rowOff>
    </xdr:from>
    <xdr:ext cx="405111" cy="259045"/>
    <xdr:sp macro="" textlink="">
      <xdr:nvSpPr>
        <xdr:cNvPr id="291" name="【市民会館】&#10;有形固定資産減価償却率最大値テキスト"/>
        <xdr:cNvSpPr txBox="1"/>
      </xdr:nvSpPr>
      <xdr:spPr>
        <a:xfrm>
          <a:off x="4724400" y="1700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80772</xdr:rowOff>
    </xdr:from>
    <xdr:to>
      <xdr:col>6</xdr:col>
      <xdr:colOff>600075</xdr:colOff>
      <xdr:row>100</xdr:row>
      <xdr:rowOff>80772</xdr:rowOff>
    </xdr:to>
    <xdr:cxnSp macro="">
      <xdr:nvCxnSpPr>
        <xdr:cNvPr id="292" name="直線コネクタ 291"/>
        <xdr:cNvCxnSpPr/>
      </xdr:nvCxnSpPr>
      <xdr:spPr>
        <a:xfrm>
          <a:off x="4546600" y="1722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102125</xdr:rowOff>
    </xdr:from>
    <xdr:ext cx="405111" cy="259045"/>
    <xdr:sp macro="" textlink="">
      <xdr:nvSpPr>
        <xdr:cNvPr id="293" name="【市民会館】&#10;有形固定資産減価償却率平均値テキスト"/>
        <xdr:cNvSpPr txBox="1"/>
      </xdr:nvSpPr>
      <xdr:spPr>
        <a:xfrm>
          <a:off x="4724400" y="17590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123698</xdr:rowOff>
    </xdr:from>
    <xdr:to>
      <xdr:col>6</xdr:col>
      <xdr:colOff>561975</xdr:colOff>
      <xdr:row>103</xdr:row>
      <xdr:rowOff>53848</xdr:rowOff>
    </xdr:to>
    <xdr:sp macro="" textlink="">
      <xdr:nvSpPr>
        <xdr:cNvPr id="294" name="フローチャート : 判断 293"/>
        <xdr:cNvSpPr/>
      </xdr:nvSpPr>
      <xdr:spPr>
        <a:xfrm>
          <a:off x="4584700" y="176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13970</xdr:rowOff>
    </xdr:from>
    <xdr:to>
      <xdr:col>5</xdr:col>
      <xdr:colOff>409575</xdr:colOff>
      <xdr:row>104</xdr:row>
      <xdr:rowOff>115570</xdr:rowOff>
    </xdr:to>
    <xdr:sp macro="" textlink="">
      <xdr:nvSpPr>
        <xdr:cNvPr id="295" name="フローチャート : 判断 294"/>
        <xdr:cNvSpPr/>
      </xdr:nvSpPr>
      <xdr:spPr>
        <a:xfrm>
          <a:off x="3746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132097</xdr:rowOff>
    </xdr:from>
    <xdr:ext cx="405111" cy="259045"/>
    <xdr:sp macro="" textlink="">
      <xdr:nvSpPr>
        <xdr:cNvPr id="296" name="n_1aveValue【市民会館】&#10;有形固定資産減価償却率"/>
        <xdr:cNvSpPr txBox="1"/>
      </xdr:nvSpPr>
      <xdr:spPr>
        <a:xfrm>
          <a:off x="3582043"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48261</xdr:rowOff>
    </xdr:from>
    <xdr:to>
      <xdr:col>5</xdr:col>
      <xdr:colOff>409575</xdr:colOff>
      <xdr:row>107</xdr:row>
      <xdr:rowOff>149861</xdr:rowOff>
    </xdr:to>
    <xdr:sp macro="" textlink="">
      <xdr:nvSpPr>
        <xdr:cNvPr id="302" name="円/楕円 301"/>
        <xdr:cNvSpPr/>
      </xdr:nvSpPr>
      <xdr:spPr>
        <a:xfrm>
          <a:off x="3746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140988</xdr:rowOff>
    </xdr:from>
    <xdr:ext cx="405111" cy="259045"/>
    <xdr:sp macro="" textlink="">
      <xdr:nvSpPr>
        <xdr:cNvPr id="303" name="n_1mainValue【市民会館】&#10;有形固定資産減価償却率"/>
        <xdr:cNvSpPr txBox="1"/>
      </xdr:nvSpPr>
      <xdr:spPr>
        <a:xfrm>
          <a:off x="3582043"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4" name="直線コネクタ 3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5" name="テキスト ボックス 31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6" name="直線コネクタ 3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7" name="テキスト ボックス 31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9" name="テキスト ボックス 3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0" name="直線コネクタ 3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1" name="テキスト ボックス 32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2" name="直線コネクタ 3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3" name="テキスト ボックス 32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7" name="直線コネクタ 326"/>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28"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29" name="直線コネクタ 328"/>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0"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1" name="直線コネクタ 330"/>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2"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3" name="フローチャート : 判断 332"/>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4" name="フローチャート : 判断 333"/>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35"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10161</xdr:rowOff>
    </xdr:from>
    <xdr:to>
      <xdr:col>14</xdr:col>
      <xdr:colOff>79375</xdr:colOff>
      <xdr:row>106</xdr:row>
      <xdr:rowOff>111761</xdr:rowOff>
    </xdr:to>
    <xdr:sp macro="" textlink="">
      <xdr:nvSpPr>
        <xdr:cNvPr id="341" name="円/楕円 340"/>
        <xdr:cNvSpPr/>
      </xdr:nvSpPr>
      <xdr:spPr>
        <a:xfrm>
          <a:off x="9588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102888</xdr:rowOff>
    </xdr:from>
    <xdr:ext cx="469744" cy="259045"/>
    <xdr:sp macro="" textlink="">
      <xdr:nvSpPr>
        <xdr:cNvPr id="342" name="n_1mainValue【市民会館】&#10;一人当たり面積"/>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0" name="テキスト ボックス 3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82" name="直線コネクタ 381"/>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83"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84" name="直線コネクタ 383"/>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85"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86" name="直線コネクタ 385"/>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387"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88" name="フローチャート : 判断 387"/>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389" name="フローチャート : 判断 388"/>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10177</xdr:rowOff>
    </xdr:from>
    <xdr:ext cx="405111" cy="259045"/>
    <xdr:sp macro="" textlink="">
      <xdr:nvSpPr>
        <xdr:cNvPr id="390"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90170</xdr:rowOff>
    </xdr:from>
    <xdr:to>
      <xdr:col>22</xdr:col>
      <xdr:colOff>415925</xdr:colOff>
      <xdr:row>61</xdr:row>
      <xdr:rowOff>20320</xdr:rowOff>
    </xdr:to>
    <xdr:sp macro="" textlink="">
      <xdr:nvSpPr>
        <xdr:cNvPr id="396" name="円/楕円 395"/>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397" name="n_1mainValue【保健センター・保健所】&#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8" name="直線コネクタ 4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9" name="テキスト ボックス 4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0" name="直線コネクタ 4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1" name="テキスト ボックス 4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2" name="直線コネクタ 4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3" name="テキスト ボックス 4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4" name="直線コネクタ 4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5" name="テキスト ボックス 4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62</xdr:row>
      <xdr:rowOff>54864</xdr:rowOff>
    </xdr:from>
    <xdr:to>
      <xdr:col>32</xdr:col>
      <xdr:colOff>186689</xdr:colOff>
      <xdr:row>63</xdr:row>
      <xdr:rowOff>134874</xdr:rowOff>
    </xdr:to>
    <xdr:cxnSp macro="">
      <xdr:nvCxnSpPr>
        <xdr:cNvPr id="419" name="直線コネクタ 418"/>
        <xdr:cNvCxnSpPr/>
      </xdr:nvCxnSpPr>
      <xdr:spPr>
        <a:xfrm flipV="1">
          <a:off x="22160864" y="10684764"/>
          <a:ext cx="0" cy="25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138701</xdr:rowOff>
    </xdr:from>
    <xdr:ext cx="469744" cy="259045"/>
    <xdr:sp macro="" textlink="">
      <xdr:nvSpPr>
        <xdr:cNvPr id="420" name="【保健センター・保健所】&#10;一人当たり面積最小値テキスト"/>
        <xdr:cNvSpPr txBox="1"/>
      </xdr:nvSpPr>
      <xdr:spPr>
        <a:xfrm>
          <a:off x="22250400"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134874</xdr:rowOff>
    </xdr:from>
    <xdr:to>
      <xdr:col>32</xdr:col>
      <xdr:colOff>276225</xdr:colOff>
      <xdr:row>63</xdr:row>
      <xdr:rowOff>134874</xdr:rowOff>
    </xdr:to>
    <xdr:cxnSp macro="">
      <xdr:nvCxnSpPr>
        <xdr:cNvPr id="421" name="直線コネクタ 420"/>
        <xdr:cNvCxnSpPr/>
      </xdr:nvCxnSpPr>
      <xdr:spPr>
        <a:xfrm>
          <a:off x="22072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1541</xdr:rowOff>
    </xdr:from>
    <xdr:ext cx="469744" cy="259045"/>
    <xdr:sp macro="" textlink="">
      <xdr:nvSpPr>
        <xdr:cNvPr id="422" name="【保健センター・保健所】&#10;一人当たり面積最大値テキスト"/>
        <xdr:cNvSpPr txBox="1"/>
      </xdr:nvSpPr>
      <xdr:spPr>
        <a:xfrm>
          <a:off x="22250400" y="1045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62</xdr:row>
      <xdr:rowOff>54864</xdr:rowOff>
    </xdr:from>
    <xdr:to>
      <xdr:col>32</xdr:col>
      <xdr:colOff>276225</xdr:colOff>
      <xdr:row>62</xdr:row>
      <xdr:rowOff>54864</xdr:rowOff>
    </xdr:to>
    <xdr:cxnSp macro="">
      <xdr:nvCxnSpPr>
        <xdr:cNvPr id="423" name="直線コネクタ 422"/>
        <xdr:cNvCxnSpPr/>
      </xdr:nvCxnSpPr>
      <xdr:spPr>
        <a:xfrm>
          <a:off x="22072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165371</xdr:rowOff>
    </xdr:from>
    <xdr:ext cx="469744" cy="259045"/>
    <xdr:sp macro="" textlink="">
      <xdr:nvSpPr>
        <xdr:cNvPr id="424" name="【保健センター・保健所】&#10;一人当たり面積平均値テキスト"/>
        <xdr:cNvSpPr txBox="1"/>
      </xdr:nvSpPr>
      <xdr:spPr>
        <a:xfrm>
          <a:off x="22250400" y="1079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15494</xdr:rowOff>
    </xdr:from>
    <xdr:to>
      <xdr:col>32</xdr:col>
      <xdr:colOff>238125</xdr:colOff>
      <xdr:row>63</xdr:row>
      <xdr:rowOff>117094</xdr:rowOff>
    </xdr:to>
    <xdr:sp macro="" textlink="">
      <xdr:nvSpPr>
        <xdr:cNvPr id="425" name="フローチャート : 判断 424"/>
        <xdr:cNvSpPr/>
      </xdr:nvSpPr>
      <xdr:spPr>
        <a:xfrm>
          <a:off x="221107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136652</xdr:rowOff>
    </xdr:from>
    <xdr:to>
      <xdr:col>31</xdr:col>
      <xdr:colOff>85725</xdr:colOff>
      <xdr:row>63</xdr:row>
      <xdr:rowOff>66802</xdr:rowOff>
    </xdr:to>
    <xdr:sp macro="" textlink="">
      <xdr:nvSpPr>
        <xdr:cNvPr id="426" name="フローチャート : 判断 425"/>
        <xdr:cNvSpPr/>
      </xdr:nvSpPr>
      <xdr:spPr>
        <a:xfrm>
          <a:off x="21272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57929</xdr:rowOff>
    </xdr:from>
    <xdr:ext cx="469744" cy="259045"/>
    <xdr:sp macro="" textlink="">
      <xdr:nvSpPr>
        <xdr:cNvPr id="427" name="n_1aveValue【保健センター・保健所】&#10;一人当たり面積"/>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106934</xdr:rowOff>
    </xdr:from>
    <xdr:to>
      <xdr:col>31</xdr:col>
      <xdr:colOff>85725</xdr:colOff>
      <xdr:row>56</xdr:row>
      <xdr:rowOff>37084</xdr:rowOff>
    </xdr:to>
    <xdr:sp macro="" textlink="">
      <xdr:nvSpPr>
        <xdr:cNvPr id="433" name="円/楕円 432"/>
        <xdr:cNvSpPr/>
      </xdr:nvSpPr>
      <xdr:spPr>
        <a:xfrm>
          <a:off x="21272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53611</xdr:rowOff>
    </xdr:from>
    <xdr:ext cx="469744" cy="259045"/>
    <xdr:sp macro="" textlink="">
      <xdr:nvSpPr>
        <xdr:cNvPr id="434" name="n_1mainValue【保健センター・保健所】&#10;一人当たり面積"/>
        <xdr:cNvSpPr txBox="1"/>
      </xdr:nvSpPr>
      <xdr:spPr>
        <a:xfrm>
          <a:off x="21075727" y="931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5" name="直線コネクタ 4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6" name="テキスト ボックス 4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7" name="直線コネクタ 4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8" name="テキスト ボックス 4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49" name="直線コネクタ 4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0" name="テキスト ボックス 4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1" name="直線コネクタ 4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2" name="テキスト ボックス 4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3" name="直線コネクタ 4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4" name="テキスト ボックス 4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5" name="直線コネクタ 4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6" name="テキスト ボックス 4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0" name="直線コネクタ 459"/>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1"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2" name="直線コネクタ 461"/>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3"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4" name="直線コネクタ 463"/>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5"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6" name="フローチャート : 判断 465"/>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67" name="フローチャート : 判断 466"/>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468"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98334</xdr:rowOff>
    </xdr:from>
    <xdr:to>
      <xdr:col>22</xdr:col>
      <xdr:colOff>415925</xdr:colOff>
      <xdr:row>84</xdr:row>
      <xdr:rowOff>28484</xdr:rowOff>
    </xdr:to>
    <xdr:sp macro="" textlink="">
      <xdr:nvSpPr>
        <xdr:cNvPr id="474" name="円/楕円 473"/>
        <xdr:cNvSpPr/>
      </xdr:nvSpPr>
      <xdr:spPr>
        <a:xfrm>
          <a:off x="15430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19611</xdr:rowOff>
    </xdr:from>
    <xdr:ext cx="405111" cy="259045"/>
    <xdr:sp macro="" textlink="">
      <xdr:nvSpPr>
        <xdr:cNvPr id="475" name="n_1mainValue【消防施設】&#10;有形固定資産減価償却率"/>
        <xdr:cNvSpPr txBox="1"/>
      </xdr:nvSpPr>
      <xdr:spPr>
        <a:xfrm>
          <a:off x="15266043"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6" name="直線コネクタ 4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7" name="テキスト ボックス 4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8" name="直線コネクタ 4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89" name="テキスト ボックス 4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0" name="直線コネクタ 4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1" name="テキスト ボックス 4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2" name="直線コネクタ 4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3" name="テキスト ボックス 4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4" name="直線コネクタ 4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5" name="テキスト ボックス 4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499" name="直線コネクタ 498"/>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0"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1" name="直線コネクタ 500"/>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2"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3" name="直線コネクタ 5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04"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5" name="フローチャート : 判断 504"/>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06" name="フローチャート : 判断 505"/>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111777</xdr:rowOff>
    </xdr:from>
    <xdr:ext cx="469744" cy="259045"/>
    <xdr:sp macro="" textlink="">
      <xdr:nvSpPr>
        <xdr:cNvPr id="507" name="n_1ave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76200</xdr:rowOff>
    </xdr:from>
    <xdr:to>
      <xdr:col>31</xdr:col>
      <xdr:colOff>85725</xdr:colOff>
      <xdr:row>83</xdr:row>
      <xdr:rowOff>6350</xdr:rowOff>
    </xdr:to>
    <xdr:sp macro="" textlink="">
      <xdr:nvSpPr>
        <xdr:cNvPr id="513" name="円/楕円 512"/>
        <xdr:cNvSpPr/>
      </xdr:nvSpPr>
      <xdr:spPr>
        <a:xfrm>
          <a:off x="21272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22877</xdr:rowOff>
    </xdr:from>
    <xdr:ext cx="469744" cy="259045"/>
    <xdr:sp macro="" textlink="">
      <xdr:nvSpPr>
        <xdr:cNvPr id="514" name="n_1mainValue【消防施設】&#10;一人当たり面積"/>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5" name="直線コネクタ 5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6" name="テキスト ボックス 5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7" name="直線コネクタ 5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8" name="テキスト ボックス 5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9" name="直線コネクタ 5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0" name="テキスト ボックス 5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1" name="直線コネクタ 5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2" name="テキスト ボックス 5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3" name="直線コネクタ 5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4" name="テキスト ボックス 5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5" name="直線コネクタ 5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6" name="テキスト ボックス 5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0" name="直線コネクタ 539"/>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1"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2" name="直線コネクタ 541"/>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3"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4" name="直線コネクタ 543"/>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5"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6" name="フローチャート : 判断 545"/>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47" name="フローチャート : 判断 546"/>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548"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105411</xdr:rowOff>
    </xdr:from>
    <xdr:to>
      <xdr:col>22</xdr:col>
      <xdr:colOff>415925</xdr:colOff>
      <xdr:row>101</xdr:row>
      <xdr:rowOff>35561</xdr:rowOff>
    </xdr:to>
    <xdr:sp macro="" textlink="">
      <xdr:nvSpPr>
        <xdr:cNvPr id="554" name="円/楕円 553"/>
        <xdr:cNvSpPr/>
      </xdr:nvSpPr>
      <xdr:spPr>
        <a:xfrm>
          <a:off x="15430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52088</xdr:rowOff>
    </xdr:from>
    <xdr:ext cx="405111" cy="259045"/>
    <xdr:sp macro="" textlink="">
      <xdr:nvSpPr>
        <xdr:cNvPr id="555" name="n_1mainValue【庁舎】&#10;有形固定資産減価償却率"/>
        <xdr:cNvSpPr txBox="1"/>
      </xdr:nvSpPr>
      <xdr:spPr>
        <a:xfrm>
          <a:off x="15266043"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79" name="直線コネクタ 578"/>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0"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1" name="直線コネクタ 580"/>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2"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3" name="直線コネクタ 582"/>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84"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5" name="フローチャート : 判断 584"/>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86" name="フローチャート : 判断 585"/>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76216</xdr:rowOff>
    </xdr:from>
    <xdr:ext cx="469744" cy="259045"/>
    <xdr:sp macro="" textlink="">
      <xdr:nvSpPr>
        <xdr:cNvPr id="587"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63500</xdr:rowOff>
    </xdr:from>
    <xdr:to>
      <xdr:col>31</xdr:col>
      <xdr:colOff>85725</xdr:colOff>
      <xdr:row>102</xdr:row>
      <xdr:rowOff>165100</xdr:rowOff>
    </xdr:to>
    <xdr:sp macro="" textlink="">
      <xdr:nvSpPr>
        <xdr:cNvPr id="593" name="円/楕円 592"/>
        <xdr:cNvSpPr/>
      </xdr:nvSpPr>
      <xdr:spPr>
        <a:xfrm>
          <a:off x="21272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10177</xdr:rowOff>
    </xdr:from>
    <xdr:ext cx="469744" cy="259045"/>
    <xdr:sp macro="" textlink="">
      <xdr:nvSpPr>
        <xdr:cNvPr id="594" name="n_1mainValue【庁舎】&#10;一人当たり面積"/>
        <xdr:cNvSpPr txBox="1"/>
      </xdr:nvSpPr>
      <xdr:spPr>
        <a:xfrm>
          <a:off x="210757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類似団体内平均値と比較して、有形固定資産減価償却率が高くなっている施設は、福祉施設と庁舎である。</a:t>
          </a:r>
          <a:endParaRPr lang="ja-JP" altLang="ja-JP" sz="1400">
            <a:effectLst/>
          </a:endParaRPr>
        </a:p>
        <a:p>
          <a:r>
            <a:rPr kumimoji="1" lang="ja-JP" altLang="ja-JP" sz="1100">
              <a:solidFill>
                <a:schemeClr val="dk1"/>
              </a:solidFill>
              <a:effectLst/>
              <a:latin typeface="+mn-lt"/>
              <a:ea typeface="+mn-ea"/>
              <a:cs typeface="+mn-cs"/>
            </a:rPr>
            <a:t>　福祉施設及び庁舎について老朽化が進んでいるため、平成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年度に策定した高石市公共施設等総合管理計画に基づいて、公共施設等の個別計画を策定する等により、施設の適正な管理に努める。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一方、図書館、市民会館及び体育館</a:t>
          </a:r>
          <a:r>
            <a:rPr kumimoji="1" lang="ja-JP" altLang="en-US" sz="1100">
              <a:solidFill>
                <a:schemeClr val="dk1"/>
              </a:solidFill>
              <a:effectLst/>
              <a:latin typeface="+mn-lt"/>
              <a:ea typeface="+mn-ea"/>
              <a:cs typeface="+mn-cs"/>
            </a:rPr>
            <a:t>・プール</a:t>
          </a:r>
          <a:r>
            <a:rPr kumimoji="1" lang="ja-JP" altLang="ja-JP" sz="1100">
              <a:solidFill>
                <a:schemeClr val="dk1"/>
              </a:solidFill>
              <a:effectLst/>
              <a:latin typeface="+mn-lt"/>
              <a:ea typeface="+mn-ea"/>
              <a:cs typeface="+mn-cs"/>
            </a:rPr>
            <a:t>については、類似団体内平均値と比較して有形固定資産減価償却率が大幅に低くなっているが、図書館及び市民会館については平成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年度に、体育館については平成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年度にそれぞれ建て替えを行っていることから、類似団体内平均値と比較して低いと考えられる。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年度決算に係る固定資産台帳については、平成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日時点で整備中のため、</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年度の当該団体値等は表示されていない。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58,162
57,667
11.30
22,662,280
22,535,095
108,391
13,099,589
36,938,756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178.5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臨海部に企業が集中しているため、類似団体内平均を上回る税収がある。</a:t>
          </a:r>
          <a:endParaRPr kumimoji="1" lang="en-US" altLang="ja-JP" sz="1300">
            <a:latin typeface="ＭＳ Ｐゴシック"/>
          </a:endParaRPr>
        </a:p>
        <a:p>
          <a:r>
            <a:rPr kumimoji="1" lang="ja-JP" altLang="en-US" sz="1300">
              <a:latin typeface="ＭＳ Ｐゴシック"/>
            </a:rPr>
            <a:t>しかし近年は減少傾向にあるため、大阪府域地方税徴収機構に参加し、更なる税収の確保に努めている。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83820</xdr:rowOff>
    </xdr:from>
    <xdr:to>
      <xdr:col>7</xdr:col>
      <xdr:colOff>152400</xdr:colOff>
      <xdr:row>38</xdr:row>
      <xdr:rowOff>83820</xdr:rowOff>
    </xdr:to>
    <xdr:cxnSp macro="">
      <xdr:nvCxnSpPr>
        <xdr:cNvPr id="66" name="直線コネクタ 65"/>
        <xdr:cNvCxnSpPr/>
      </xdr:nvCxnSpPr>
      <xdr:spPr>
        <a:xfrm>
          <a:off x="41148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83820</xdr:rowOff>
    </xdr:from>
    <xdr:to>
      <xdr:col>6</xdr:col>
      <xdr:colOff>0</xdr:colOff>
      <xdr:row>38</xdr:row>
      <xdr:rowOff>83820</xdr:rowOff>
    </xdr:to>
    <xdr:cxnSp macro="">
      <xdr:nvCxnSpPr>
        <xdr:cNvPr id="69" name="直線コネクタ 68"/>
        <xdr:cNvCxnSpPr/>
      </xdr:nvCxnSpPr>
      <xdr:spPr>
        <a:xfrm>
          <a:off x="3225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59690</xdr:rowOff>
    </xdr:from>
    <xdr:to>
      <xdr:col>4</xdr:col>
      <xdr:colOff>482600</xdr:colOff>
      <xdr:row>38</xdr:row>
      <xdr:rowOff>83820</xdr:rowOff>
    </xdr:to>
    <xdr:cxnSp macro="">
      <xdr:nvCxnSpPr>
        <xdr:cNvPr id="72" name="直線コネクタ 71"/>
        <xdr:cNvCxnSpPr/>
      </xdr:nvCxnSpPr>
      <xdr:spPr>
        <a:xfrm>
          <a:off x="2336800" y="657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59690</xdr:rowOff>
    </xdr:from>
    <xdr:to>
      <xdr:col>3</xdr:col>
      <xdr:colOff>279400</xdr:colOff>
      <xdr:row>38</xdr:row>
      <xdr:rowOff>59690</xdr:rowOff>
    </xdr:to>
    <xdr:cxnSp macro="">
      <xdr:nvCxnSpPr>
        <xdr:cNvPr id="75" name="直線コネクタ 74"/>
        <xdr:cNvCxnSpPr/>
      </xdr:nvCxnSpPr>
      <xdr:spPr>
        <a:xfrm>
          <a:off x="1447800" y="657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5" name="円/楕円 84"/>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49547</xdr:rowOff>
    </xdr:from>
    <xdr:ext cx="762000" cy="259045"/>
    <xdr:sp macro="" textlink="">
      <xdr:nvSpPr>
        <xdr:cNvPr id="86" name="財政力該当値テキスト"/>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33020</xdr:rowOff>
    </xdr:from>
    <xdr:to>
      <xdr:col>6</xdr:col>
      <xdr:colOff>50800</xdr:colOff>
      <xdr:row>38</xdr:row>
      <xdr:rowOff>134620</xdr:rowOff>
    </xdr:to>
    <xdr:sp macro="" textlink="">
      <xdr:nvSpPr>
        <xdr:cNvPr id="87" name="円/楕円 86"/>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144797</xdr:rowOff>
    </xdr:from>
    <xdr:ext cx="736600" cy="259045"/>
    <xdr:sp macro="" textlink="">
      <xdr:nvSpPr>
        <xdr:cNvPr id="88" name="テキスト ボックス 87"/>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33020</xdr:rowOff>
    </xdr:from>
    <xdr:to>
      <xdr:col>4</xdr:col>
      <xdr:colOff>533400</xdr:colOff>
      <xdr:row>38</xdr:row>
      <xdr:rowOff>134620</xdr:rowOff>
    </xdr:to>
    <xdr:sp macro="" textlink="">
      <xdr:nvSpPr>
        <xdr:cNvPr id="89" name="円/楕円 88"/>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144797</xdr:rowOff>
    </xdr:from>
    <xdr:ext cx="762000" cy="259045"/>
    <xdr:sp macro="" textlink="">
      <xdr:nvSpPr>
        <xdr:cNvPr id="90" name="テキスト ボックス 89"/>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8890</xdr:rowOff>
    </xdr:from>
    <xdr:to>
      <xdr:col>3</xdr:col>
      <xdr:colOff>330200</xdr:colOff>
      <xdr:row>38</xdr:row>
      <xdr:rowOff>110490</xdr:rowOff>
    </xdr:to>
    <xdr:sp macro="" textlink="">
      <xdr:nvSpPr>
        <xdr:cNvPr id="91" name="円/楕円 90"/>
        <xdr:cNvSpPr/>
      </xdr:nvSpPr>
      <xdr:spPr>
        <a:xfrm>
          <a:off x="2286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120667</xdr:rowOff>
    </xdr:from>
    <xdr:ext cx="762000" cy="259045"/>
    <xdr:sp macro="" textlink="">
      <xdr:nvSpPr>
        <xdr:cNvPr id="92" name="テキスト ボックス 91"/>
        <xdr:cNvSpPr txBox="1"/>
      </xdr:nvSpPr>
      <xdr:spPr>
        <a:xfrm>
          <a:off x="1955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8890</xdr:rowOff>
    </xdr:from>
    <xdr:to>
      <xdr:col>2</xdr:col>
      <xdr:colOff>127000</xdr:colOff>
      <xdr:row>38</xdr:row>
      <xdr:rowOff>110490</xdr:rowOff>
    </xdr:to>
    <xdr:sp macro="" textlink="">
      <xdr:nvSpPr>
        <xdr:cNvPr id="93" name="円/楕円 92"/>
        <xdr:cNvSpPr/>
      </xdr:nvSpPr>
      <xdr:spPr>
        <a:xfrm>
          <a:off x="1397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120667</xdr:rowOff>
    </xdr:from>
    <xdr:ext cx="762000" cy="259045"/>
    <xdr:sp macro="" textlink="">
      <xdr:nvSpPr>
        <xdr:cNvPr id="94" name="テキスト ボックス 93"/>
        <xdr:cNvSpPr txBox="1"/>
      </xdr:nvSpPr>
      <xdr:spPr>
        <a:xfrm>
          <a:off x="1066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市民税、地方消費税交付金、臨時財政対策債等の減少により、経常一般財源は約</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5,740</a:t>
          </a:r>
          <a:r>
            <a:rPr kumimoji="1" lang="ja-JP" altLang="en-US" sz="1300">
              <a:latin typeface="ＭＳ Ｐゴシック"/>
            </a:rPr>
            <a:t>万円の減少となった。一方、施設給付費、生活保護費、各種障がいサービス給付費等の扶助費は増加したため、前年度と比較して、</a:t>
          </a:r>
          <a:r>
            <a:rPr kumimoji="1" lang="en-US" altLang="ja-JP" sz="1300">
              <a:latin typeface="ＭＳ Ｐゴシック"/>
            </a:rPr>
            <a:t>3.0</a:t>
          </a:r>
          <a:r>
            <a:rPr kumimoji="1" lang="ja-JP" altLang="en-US" sz="1300">
              <a:latin typeface="ＭＳ Ｐゴシック"/>
            </a:rPr>
            <a:t>ポイントの悪化となった。今後も事務事業の見直し等により、経常経費の削減に努める。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111760</xdr:rowOff>
    </xdr:to>
    <xdr:cxnSp macro="">
      <xdr:nvCxnSpPr>
        <xdr:cNvPr id="127" name="直線コネクタ 126"/>
        <xdr:cNvCxnSpPr/>
      </xdr:nvCxnSpPr>
      <xdr:spPr>
        <a:xfrm>
          <a:off x="4114800" y="109397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104648</xdr:rowOff>
    </xdr:from>
    <xdr:to>
      <xdr:col>6</xdr:col>
      <xdr:colOff>0</xdr:colOff>
      <xdr:row>63</xdr:row>
      <xdr:rowOff>138430</xdr:rowOff>
    </xdr:to>
    <xdr:cxnSp macro="">
      <xdr:nvCxnSpPr>
        <xdr:cNvPr id="130" name="直線コネクタ 129"/>
        <xdr:cNvCxnSpPr/>
      </xdr:nvCxnSpPr>
      <xdr:spPr>
        <a:xfrm>
          <a:off x="3225800" y="109059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104648</xdr:rowOff>
    </xdr:from>
    <xdr:to>
      <xdr:col>4</xdr:col>
      <xdr:colOff>482600</xdr:colOff>
      <xdr:row>63</xdr:row>
      <xdr:rowOff>128778</xdr:rowOff>
    </xdr:to>
    <xdr:cxnSp macro="">
      <xdr:nvCxnSpPr>
        <xdr:cNvPr id="133" name="直線コネクタ 132"/>
        <xdr:cNvCxnSpPr/>
      </xdr:nvCxnSpPr>
      <xdr:spPr>
        <a:xfrm flipV="1">
          <a:off x="2336800" y="109059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61214</xdr:rowOff>
    </xdr:from>
    <xdr:to>
      <xdr:col>3</xdr:col>
      <xdr:colOff>279400</xdr:colOff>
      <xdr:row>63</xdr:row>
      <xdr:rowOff>128778</xdr:rowOff>
    </xdr:to>
    <xdr:cxnSp macro="">
      <xdr:nvCxnSpPr>
        <xdr:cNvPr id="136" name="直線コネクタ 135"/>
        <xdr:cNvCxnSpPr/>
      </xdr:nvCxnSpPr>
      <xdr:spPr>
        <a:xfrm>
          <a:off x="1447800" y="1086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46" name="円/楕円 145"/>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47"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48" name="円/楕円 147"/>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49" name="テキスト ボックス 148"/>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textlink="">
      <xdr:nvSpPr>
        <xdr:cNvPr id="150" name="円/楕円 149"/>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140225</xdr:rowOff>
    </xdr:from>
    <xdr:ext cx="762000" cy="259045"/>
    <xdr:sp macro="" textlink="">
      <xdr:nvSpPr>
        <xdr:cNvPr id="151" name="テキスト ボックス 150"/>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77978</xdr:rowOff>
    </xdr:from>
    <xdr:to>
      <xdr:col>3</xdr:col>
      <xdr:colOff>330200</xdr:colOff>
      <xdr:row>64</xdr:row>
      <xdr:rowOff>8128</xdr:rowOff>
    </xdr:to>
    <xdr:sp macro="" textlink="">
      <xdr:nvSpPr>
        <xdr:cNvPr id="152" name="円/楕円 151"/>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53" name="テキスト ボックス 152"/>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54" name="円/楕円 153"/>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55" name="テキスト ボックス 154"/>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人件費は第五次財政健全化計画案に基づき、保育所の民営化やアウトソーシング等の推進により職員数の削減を行ったため、前年度と比較して、約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1,770</a:t>
          </a:r>
          <a:r>
            <a:rPr kumimoji="1" lang="ja-JP" altLang="en-US" sz="1300">
              <a:latin typeface="ＭＳ Ｐゴシック"/>
            </a:rPr>
            <a:t>万円の減少となった。</a:t>
          </a:r>
          <a:endParaRPr kumimoji="1" lang="en-US" altLang="ja-JP" sz="1300">
            <a:latin typeface="ＭＳ Ｐゴシック"/>
          </a:endParaRPr>
        </a:p>
        <a:p>
          <a:r>
            <a:rPr kumimoji="1" lang="ja-JP" altLang="en-US" sz="1300">
              <a:latin typeface="ＭＳ Ｐゴシック"/>
            </a:rPr>
            <a:t>物件費は市立図書館の指定管理者制度の導入、子育て世代ウェルカムステーション事業の開始により委託料が増加し、約</a:t>
          </a:r>
          <a:r>
            <a:rPr kumimoji="1" lang="en-US" altLang="ja-JP" sz="1300">
              <a:latin typeface="ＭＳ Ｐゴシック"/>
            </a:rPr>
            <a:t>6,800</a:t>
          </a:r>
          <a:r>
            <a:rPr kumimoji="1" lang="ja-JP" altLang="en-US" sz="1300">
              <a:latin typeface="ＭＳ Ｐゴシック"/>
            </a:rPr>
            <a:t>万円の増加となった。</a:t>
          </a:r>
          <a:endParaRPr kumimoji="1" lang="en-US" altLang="ja-JP" sz="1300">
            <a:latin typeface="ＭＳ Ｐゴシック"/>
          </a:endParaRPr>
        </a:p>
        <a:p>
          <a:r>
            <a:rPr kumimoji="1" lang="ja-JP" altLang="en-US" sz="1300">
              <a:latin typeface="ＭＳ Ｐゴシック"/>
            </a:rPr>
            <a:t>今後も職員数と給与制度の適正化やアウトソーシング等を推進し、人件費の削減を図り、また委託内容等の精査を行い、経費削減に努める。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77087</xdr:rowOff>
    </xdr:from>
    <xdr:to>
      <xdr:col>7</xdr:col>
      <xdr:colOff>152400</xdr:colOff>
      <xdr:row>83</xdr:row>
      <xdr:rowOff>81645</xdr:rowOff>
    </xdr:to>
    <xdr:cxnSp macro="">
      <xdr:nvCxnSpPr>
        <xdr:cNvPr id="190" name="直線コネクタ 189"/>
        <xdr:cNvCxnSpPr/>
      </xdr:nvCxnSpPr>
      <xdr:spPr>
        <a:xfrm>
          <a:off x="4114800" y="14307437"/>
          <a:ext cx="838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77087</xdr:rowOff>
    </xdr:from>
    <xdr:to>
      <xdr:col>6</xdr:col>
      <xdr:colOff>0</xdr:colOff>
      <xdr:row>84</xdr:row>
      <xdr:rowOff>20134</xdr:rowOff>
    </xdr:to>
    <xdr:cxnSp macro="">
      <xdr:nvCxnSpPr>
        <xdr:cNvPr id="193" name="直線コネクタ 192"/>
        <xdr:cNvCxnSpPr/>
      </xdr:nvCxnSpPr>
      <xdr:spPr>
        <a:xfrm flipV="1">
          <a:off x="3225800" y="14307437"/>
          <a:ext cx="889000" cy="1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148177</xdr:rowOff>
    </xdr:from>
    <xdr:to>
      <xdr:col>4</xdr:col>
      <xdr:colOff>482600</xdr:colOff>
      <xdr:row>84</xdr:row>
      <xdr:rowOff>20134</xdr:rowOff>
    </xdr:to>
    <xdr:cxnSp macro="">
      <xdr:nvCxnSpPr>
        <xdr:cNvPr id="196" name="直線コネクタ 195"/>
        <xdr:cNvCxnSpPr/>
      </xdr:nvCxnSpPr>
      <xdr:spPr>
        <a:xfrm>
          <a:off x="2336800" y="14378527"/>
          <a:ext cx="8890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148177</xdr:rowOff>
    </xdr:from>
    <xdr:to>
      <xdr:col>3</xdr:col>
      <xdr:colOff>279400</xdr:colOff>
      <xdr:row>84</xdr:row>
      <xdr:rowOff>1808</xdr:rowOff>
    </xdr:to>
    <xdr:cxnSp macro="">
      <xdr:nvCxnSpPr>
        <xdr:cNvPr id="199" name="直線コネクタ 198"/>
        <xdr:cNvCxnSpPr/>
      </xdr:nvCxnSpPr>
      <xdr:spPr>
        <a:xfrm flipV="1">
          <a:off x="1447800" y="14378527"/>
          <a:ext cx="8890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30845</xdr:rowOff>
    </xdr:from>
    <xdr:to>
      <xdr:col>7</xdr:col>
      <xdr:colOff>203200</xdr:colOff>
      <xdr:row>83</xdr:row>
      <xdr:rowOff>132445</xdr:rowOff>
    </xdr:to>
    <xdr:sp macro="" textlink="">
      <xdr:nvSpPr>
        <xdr:cNvPr id="209" name="円/楕円 208"/>
        <xdr:cNvSpPr/>
      </xdr:nvSpPr>
      <xdr:spPr>
        <a:xfrm>
          <a:off x="4902200" y="142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47372</xdr:rowOff>
    </xdr:from>
    <xdr:ext cx="762000" cy="259045"/>
    <xdr:sp macro="" textlink="">
      <xdr:nvSpPr>
        <xdr:cNvPr id="210" name="人件費・物件費等の状況該当値テキスト"/>
        <xdr:cNvSpPr txBox="1"/>
      </xdr:nvSpPr>
      <xdr:spPr>
        <a:xfrm>
          <a:off x="5041900" y="141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26287</xdr:rowOff>
    </xdr:from>
    <xdr:to>
      <xdr:col>6</xdr:col>
      <xdr:colOff>50800</xdr:colOff>
      <xdr:row>83</xdr:row>
      <xdr:rowOff>127887</xdr:rowOff>
    </xdr:to>
    <xdr:sp macro="" textlink="">
      <xdr:nvSpPr>
        <xdr:cNvPr id="211" name="円/楕円 210"/>
        <xdr:cNvSpPr/>
      </xdr:nvSpPr>
      <xdr:spPr>
        <a:xfrm>
          <a:off x="4064000" y="1425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138064</xdr:rowOff>
    </xdr:from>
    <xdr:ext cx="736600" cy="259045"/>
    <xdr:sp macro="" textlink="">
      <xdr:nvSpPr>
        <xdr:cNvPr id="212" name="テキスト ボックス 211"/>
        <xdr:cNvSpPr txBox="1"/>
      </xdr:nvSpPr>
      <xdr:spPr>
        <a:xfrm>
          <a:off x="3733800" y="1402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140784</xdr:rowOff>
    </xdr:from>
    <xdr:to>
      <xdr:col>4</xdr:col>
      <xdr:colOff>533400</xdr:colOff>
      <xdr:row>84</xdr:row>
      <xdr:rowOff>70934</xdr:rowOff>
    </xdr:to>
    <xdr:sp macro="" textlink="">
      <xdr:nvSpPr>
        <xdr:cNvPr id="213" name="円/楕円 212"/>
        <xdr:cNvSpPr/>
      </xdr:nvSpPr>
      <xdr:spPr>
        <a:xfrm>
          <a:off x="3175000" y="143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81111</xdr:rowOff>
    </xdr:from>
    <xdr:ext cx="762000" cy="259045"/>
    <xdr:sp macro="" textlink="">
      <xdr:nvSpPr>
        <xdr:cNvPr id="214" name="テキスト ボックス 213"/>
        <xdr:cNvSpPr txBox="1"/>
      </xdr:nvSpPr>
      <xdr:spPr>
        <a:xfrm>
          <a:off x="2844800" y="1414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106,344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97377</xdr:rowOff>
    </xdr:from>
    <xdr:to>
      <xdr:col>3</xdr:col>
      <xdr:colOff>330200</xdr:colOff>
      <xdr:row>84</xdr:row>
      <xdr:rowOff>27527</xdr:rowOff>
    </xdr:to>
    <xdr:sp macro="" textlink="">
      <xdr:nvSpPr>
        <xdr:cNvPr id="215" name="円/楕円 214"/>
        <xdr:cNvSpPr/>
      </xdr:nvSpPr>
      <xdr:spPr>
        <a:xfrm>
          <a:off x="2286000" y="1432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37704</xdr:rowOff>
    </xdr:from>
    <xdr:ext cx="762000" cy="259045"/>
    <xdr:sp macro="" textlink="">
      <xdr:nvSpPr>
        <xdr:cNvPr id="216" name="テキスト ボックス 215"/>
        <xdr:cNvSpPr txBox="1"/>
      </xdr:nvSpPr>
      <xdr:spPr>
        <a:xfrm>
          <a:off x="1955800" y="1409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122458</xdr:rowOff>
    </xdr:from>
    <xdr:to>
      <xdr:col>2</xdr:col>
      <xdr:colOff>127000</xdr:colOff>
      <xdr:row>84</xdr:row>
      <xdr:rowOff>52608</xdr:rowOff>
    </xdr:to>
    <xdr:sp macro="" textlink="">
      <xdr:nvSpPr>
        <xdr:cNvPr id="217" name="円/楕円 216"/>
        <xdr:cNvSpPr/>
      </xdr:nvSpPr>
      <xdr:spPr>
        <a:xfrm>
          <a:off x="1397000" y="143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62785</xdr:rowOff>
    </xdr:from>
    <xdr:ext cx="762000" cy="259045"/>
    <xdr:sp macro="" textlink="">
      <xdr:nvSpPr>
        <xdr:cNvPr id="218" name="テキスト ボックス 217"/>
        <xdr:cNvSpPr txBox="1"/>
      </xdr:nvSpPr>
      <xdr:spPr>
        <a:xfrm>
          <a:off x="1066800" y="1412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第五次財政健全化計画案に基づき、平成</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3</a:t>
          </a:r>
          <a:r>
            <a:rPr kumimoji="1" lang="ja-JP" altLang="en-US" sz="1300">
              <a:latin typeface="ＭＳ Ｐゴシック"/>
            </a:rPr>
            <a:t>年間実施した全職員の給与カットにより、ラスパイレス指数が</a:t>
          </a:r>
          <a:r>
            <a:rPr kumimoji="1" lang="en-US" altLang="ja-JP" sz="1300">
              <a:latin typeface="ＭＳ Ｐゴシック"/>
            </a:rPr>
            <a:t>100</a:t>
          </a:r>
          <a:r>
            <a:rPr kumimoji="1" lang="ja-JP" altLang="en-US" sz="1300">
              <a:latin typeface="ＭＳ Ｐゴシック"/>
            </a:rPr>
            <a:t>を下回ることになった。今年度においては一部の</a:t>
          </a:r>
          <a:r>
            <a:rPr kumimoji="1" lang="ja-JP" altLang="ja-JP" sz="1400">
              <a:solidFill>
                <a:schemeClr val="dk1"/>
              </a:solidFill>
              <a:effectLst/>
              <a:latin typeface="+mn-lt"/>
              <a:ea typeface="+mn-ea"/>
              <a:cs typeface="+mn-cs"/>
            </a:rPr>
            <a:t>経験年数階層</a:t>
          </a:r>
          <a:r>
            <a:rPr kumimoji="1" lang="ja-JP" altLang="en-US" sz="1400">
              <a:solidFill>
                <a:schemeClr val="dk1"/>
              </a:solidFill>
              <a:effectLst/>
              <a:latin typeface="+mn-lt"/>
              <a:ea typeface="+mn-ea"/>
              <a:cs typeface="+mn-cs"/>
            </a:rPr>
            <a:t>において、国と比較してラスパイレス指数への影響が</a:t>
          </a:r>
          <a:r>
            <a:rPr kumimoji="1" lang="ja-JP" altLang="ja-JP" sz="1400">
              <a:solidFill>
                <a:schemeClr val="dk1"/>
              </a:solidFill>
              <a:effectLst/>
              <a:latin typeface="+mn-lt"/>
              <a:ea typeface="+mn-ea"/>
              <a:cs typeface="+mn-cs"/>
            </a:rPr>
            <a:t>大きい部分</a:t>
          </a:r>
          <a:r>
            <a:rPr kumimoji="1" lang="ja-JP" altLang="en-US" sz="1400">
              <a:solidFill>
                <a:schemeClr val="dk1"/>
              </a:solidFill>
              <a:effectLst/>
              <a:latin typeface="+mn-lt"/>
              <a:ea typeface="+mn-ea"/>
              <a:cs typeface="+mn-cs"/>
            </a:rPr>
            <a:t>があったため、前年度と比較して</a:t>
          </a:r>
          <a:r>
            <a:rPr kumimoji="1" lang="en-US" altLang="ja-JP" sz="1400">
              <a:solidFill>
                <a:schemeClr val="dk1"/>
              </a:solidFill>
              <a:effectLst/>
              <a:latin typeface="+mn-lt"/>
              <a:ea typeface="+mn-ea"/>
              <a:cs typeface="+mn-cs"/>
            </a:rPr>
            <a:t>0.6</a:t>
          </a:r>
          <a:r>
            <a:rPr kumimoji="1" lang="ja-JP" altLang="en-US" sz="1400">
              <a:solidFill>
                <a:schemeClr val="dk1"/>
              </a:solidFill>
              <a:effectLst/>
              <a:latin typeface="+mn-lt"/>
              <a:ea typeface="+mn-ea"/>
              <a:cs typeface="+mn-cs"/>
            </a:rPr>
            <a:t>ポイントの増加となった。今後も給与制度の適正化に努める。</a:t>
          </a:r>
          <a:endParaRPr kumimoji="1" lang="ja-JP" altLang="en-US" sz="16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111277</xdr:rowOff>
    </xdr:to>
    <xdr:cxnSp macro="">
      <xdr:nvCxnSpPr>
        <xdr:cNvPr id="254" name="直線コネクタ 253"/>
        <xdr:cNvCxnSpPr/>
      </xdr:nvCxnSpPr>
      <xdr:spPr>
        <a:xfrm>
          <a:off x="16179800" y="1444413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42334</xdr:rowOff>
    </xdr:to>
    <xdr:cxnSp macro="">
      <xdr:nvCxnSpPr>
        <xdr:cNvPr id="257" name="直線コネクタ 256"/>
        <xdr:cNvCxnSpPr/>
      </xdr:nvCxnSpPr>
      <xdr:spPr>
        <a:xfrm>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165100</xdr:rowOff>
    </xdr:from>
    <xdr:to>
      <xdr:col>22</xdr:col>
      <xdr:colOff>203200</xdr:colOff>
      <xdr:row>83</xdr:row>
      <xdr:rowOff>133350</xdr:rowOff>
    </xdr:to>
    <xdr:cxnSp macro="">
      <xdr:nvCxnSpPr>
        <xdr:cNvPr id="260" name="直線コネクタ 259"/>
        <xdr:cNvCxnSpPr/>
      </xdr:nvCxnSpPr>
      <xdr:spPr>
        <a:xfrm>
          <a:off x="14401800" y="138811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165100</xdr:rowOff>
    </xdr:from>
    <xdr:to>
      <xdr:col>21</xdr:col>
      <xdr:colOff>0</xdr:colOff>
      <xdr:row>85</xdr:row>
      <xdr:rowOff>169636</xdr:rowOff>
    </xdr:to>
    <xdr:cxnSp macro="">
      <xdr:nvCxnSpPr>
        <xdr:cNvPr id="263" name="直線コネクタ 262"/>
        <xdr:cNvCxnSpPr/>
      </xdr:nvCxnSpPr>
      <xdr:spPr>
        <a:xfrm flipV="1">
          <a:off x="13512800" y="13881100"/>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3" name="円/楕円 272"/>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74"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5" name="円/楕円 274"/>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6" name="テキスト ボックス 275"/>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7" name="円/楕円 276"/>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78" name="テキスト ボックス 277"/>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114300</xdr:rowOff>
    </xdr:from>
    <xdr:to>
      <xdr:col>21</xdr:col>
      <xdr:colOff>50800</xdr:colOff>
      <xdr:row>81</xdr:row>
      <xdr:rowOff>44450</xdr:rowOff>
    </xdr:to>
    <xdr:sp macro="" textlink="">
      <xdr:nvSpPr>
        <xdr:cNvPr id="279" name="円/楕円 278"/>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54627</xdr:rowOff>
    </xdr:from>
    <xdr:ext cx="762000" cy="259045"/>
    <xdr:sp macro="" textlink="">
      <xdr:nvSpPr>
        <xdr:cNvPr id="280" name="テキスト ボックス 279"/>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1" name="円/楕円 280"/>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59163</xdr:rowOff>
    </xdr:from>
    <xdr:ext cx="762000" cy="259045"/>
    <xdr:sp macro="" textlink="">
      <xdr:nvSpPr>
        <xdr:cNvPr id="282" name="テキスト ボックス 281"/>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第五次財政健全化計画案に基づき、保育所の民営化やアウトソーシングの推進により、平成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346</a:t>
          </a:r>
          <a:r>
            <a:rPr kumimoji="1" lang="ja-JP" altLang="en-US" sz="1300">
              <a:latin typeface="ＭＳ Ｐゴシック"/>
            </a:rPr>
            <a:t>人であった一般職員等数は平成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321</a:t>
          </a:r>
          <a:r>
            <a:rPr kumimoji="1" lang="ja-JP" altLang="en-US" sz="1300">
              <a:latin typeface="ＭＳ Ｐゴシック"/>
            </a:rPr>
            <a:t>人となり、人口千人当たり職員数は類似団体内平均を</a:t>
          </a:r>
          <a:r>
            <a:rPr kumimoji="1" lang="en-US" altLang="ja-JP" sz="1300">
              <a:latin typeface="ＭＳ Ｐゴシック"/>
            </a:rPr>
            <a:t>0.72</a:t>
          </a:r>
          <a:r>
            <a:rPr kumimoji="1" lang="ja-JP" altLang="en-US" sz="1300">
              <a:latin typeface="ＭＳ Ｐゴシック"/>
            </a:rPr>
            <a:t>人下回っている。</a:t>
          </a:r>
          <a:endParaRPr kumimoji="1" lang="en-US" altLang="ja-JP" sz="1300">
            <a:latin typeface="ＭＳ Ｐゴシック"/>
          </a:endParaRPr>
        </a:p>
        <a:p>
          <a:r>
            <a:rPr kumimoji="1" lang="ja-JP" altLang="en-US" sz="1300">
              <a:latin typeface="ＭＳ Ｐゴシック"/>
            </a:rPr>
            <a:t>今後も徹底した業務の見直しやアウトソーシング等により、住民サービスを低下させることなく、適正な定員管理に努める。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9313</xdr:rowOff>
    </xdr:from>
    <xdr:to>
      <xdr:col>24</xdr:col>
      <xdr:colOff>558800</xdr:colOff>
      <xdr:row>60</xdr:row>
      <xdr:rowOff>33444</xdr:rowOff>
    </xdr:to>
    <xdr:cxnSp macro="">
      <xdr:nvCxnSpPr>
        <xdr:cNvPr id="317" name="直線コネクタ 316"/>
        <xdr:cNvCxnSpPr/>
      </xdr:nvCxnSpPr>
      <xdr:spPr>
        <a:xfrm flipV="1">
          <a:off x="16179800" y="102963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33444</xdr:rowOff>
    </xdr:from>
    <xdr:to>
      <xdr:col>23</xdr:col>
      <xdr:colOff>406400</xdr:colOff>
      <xdr:row>60</xdr:row>
      <xdr:rowOff>43497</xdr:rowOff>
    </xdr:to>
    <xdr:cxnSp macro="">
      <xdr:nvCxnSpPr>
        <xdr:cNvPr id="320" name="直線コネクタ 319"/>
        <xdr:cNvCxnSpPr/>
      </xdr:nvCxnSpPr>
      <xdr:spPr>
        <a:xfrm flipV="1">
          <a:off x="15290800" y="1032044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43497</xdr:rowOff>
    </xdr:from>
    <xdr:to>
      <xdr:col>22</xdr:col>
      <xdr:colOff>203200</xdr:colOff>
      <xdr:row>60</xdr:row>
      <xdr:rowOff>47519</xdr:rowOff>
    </xdr:to>
    <xdr:cxnSp macro="">
      <xdr:nvCxnSpPr>
        <xdr:cNvPr id="323" name="直線コネクタ 322"/>
        <xdr:cNvCxnSpPr/>
      </xdr:nvCxnSpPr>
      <xdr:spPr>
        <a:xfrm flipV="1">
          <a:off x="14401800" y="1033049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47519</xdr:rowOff>
    </xdr:from>
    <xdr:to>
      <xdr:col>21</xdr:col>
      <xdr:colOff>0</xdr:colOff>
      <xdr:row>60</xdr:row>
      <xdr:rowOff>77681</xdr:rowOff>
    </xdr:to>
    <xdr:cxnSp macro="">
      <xdr:nvCxnSpPr>
        <xdr:cNvPr id="326" name="直線コネクタ 325"/>
        <xdr:cNvCxnSpPr/>
      </xdr:nvCxnSpPr>
      <xdr:spPr>
        <a:xfrm flipV="1">
          <a:off x="13512800" y="1033451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129963</xdr:rowOff>
    </xdr:from>
    <xdr:to>
      <xdr:col>24</xdr:col>
      <xdr:colOff>609600</xdr:colOff>
      <xdr:row>60</xdr:row>
      <xdr:rowOff>60113</xdr:rowOff>
    </xdr:to>
    <xdr:sp macro="" textlink="">
      <xdr:nvSpPr>
        <xdr:cNvPr id="336" name="円/楕円 335"/>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146490</xdr:rowOff>
    </xdr:from>
    <xdr:ext cx="762000" cy="259045"/>
    <xdr:sp macro="" textlink="">
      <xdr:nvSpPr>
        <xdr:cNvPr id="337" name="定員管理の状況該当値テキスト"/>
        <xdr:cNvSpPr txBox="1"/>
      </xdr:nvSpPr>
      <xdr:spPr>
        <a:xfrm>
          <a:off x="17106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154094</xdr:rowOff>
    </xdr:from>
    <xdr:to>
      <xdr:col>23</xdr:col>
      <xdr:colOff>457200</xdr:colOff>
      <xdr:row>60</xdr:row>
      <xdr:rowOff>84244</xdr:rowOff>
    </xdr:to>
    <xdr:sp macro="" textlink="">
      <xdr:nvSpPr>
        <xdr:cNvPr id="338" name="円/楕円 337"/>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94421</xdr:rowOff>
    </xdr:from>
    <xdr:ext cx="736600" cy="259045"/>
    <xdr:sp macro="" textlink="">
      <xdr:nvSpPr>
        <xdr:cNvPr id="339" name="テキスト ボックス 338"/>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164147</xdr:rowOff>
    </xdr:from>
    <xdr:to>
      <xdr:col>22</xdr:col>
      <xdr:colOff>254000</xdr:colOff>
      <xdr:row>60</xdr:row>
      <xdr:rowOff>94297</xdr:rowOff>
    </xdr:to>
    <xdr:sp macro="" textlink="">
      <xdr:nvSpPr>
        <xdr:cNvPr id="340" name="円/楕円 339"/>
        <xdr:cNvSpPr/>
      </xdr:nvSpPr>
      <xdr:spPr>
        <a:xfrm>
          <a:off x="15240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104474</xdr:rowOff>
    </xdr:from>
    <xdr:ext cx="762000" cy="259045"/>
    <xdr:sp macro="" textlink="">
      <xdr:nvSpPr>
        <xdr:cNvPr id="341" name="テキスト ボックス 340"/>
        <xdr:cNvSpPr txBox="1"/>
      </xdr:nvSpPr>
      <xdr:spPr>
        <a:xfrm>
          <a:off x="14909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168169</xdr:rowOff>
    </xdr:from>
    <xdr:to>
      <xdr:col>21</xdr:col>
      <xdr:colOff>50800</xdr:colOff>
      <xdr:row>60</xdr:row>
      <xdr:rowOff>98319</xdr:rowOff>
    </xdr:to>
    <xdr:sp macro="" textlink="">
      <xdr:nvSpPr>
        <xdr:cNvPr id="342" name="円/楕円 341"/>
        <xdr:cNvSpPr/>
      </xdr:nvSpPr>
      <xdr:spPr>
        <a:xfrm>
          <a:off x="143510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108496</xdr:rowOff>
    </xdr:from>
    <xdr:ext cx="762000" cy="259045"/>
    <xdr:sp macro="" textlink="">
      <xdr:nvSpPr>
        <xdr:cNvPr id="343" name="テキスト ボックス 342"/>
        <xdr:cNvSpPr txBox="1"/>
      </xdr:nvSpPr>
      <xdr:spPr>
        <a:xfrm>
          <a:off x="14020800" y="10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26881</xdr:rowOff>
    </xdr:from>
    <xdr:to>
      <xdr:col>19</xdr:col>
      <xdr:colOff>533400</xdr:colOff>
      <xdr:row>60</xdr:row>
      <xdr:rowOff>128481</xdr:rowOff>
    </xdr:to>
    <xdr:sp macro="" textlink="">
      <xdr:nvSpPr>
        <xdr:cNvPr id="344" name="円/楕円 343"/>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138658</xdr:rowOff>
    </xdr:from>
    <xdr:ext cx="762000" cy="259045"/>
    <xdr:sp macro="" textlink="">
      <xdr:nvSpPr>
        <xdr:cNvPr id="345" name="テキスト ボックス 344"/>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年度に発行した第三セクター等改革推進債（</a:t>
          </a:r>
          <a:r>
            <a:rPr kumimoji="1" lang="en-US" altLang="ja-JP" sz="1300">
              <a:latin typeface="ＭＳ Ｐゴシック"/>
            </a:rPr>
            <a:t>49</a:t>
          </a:r>
          <a:r>
            <a:rPr kumimoji="1" lang="ja-JP" altLang="en-US" sz="1300">
              <a:latin typeface="ＭＳ Ｐゴシック"/>
            </a:rPr>
            <a:t>億</a:t>
          </a:r>
          <a:r>
            <a:rPr kumimoji="1" lang="en-US" altLang="ja-JP" sz="1300">
              <a:latin typeface="ＭＳ Ｐゴシック"/>
            </a:rPr>
            <a:t>9,000</a:t>
          </a:r>
          <a:r>
            <a:rPr kumimoji="1" lang="ja-JP" altLang="en-US" sz="1300">
              <a:latin typeface="ＭＳ Ｐゴシック"/>
            </a:rPr>
            <a:t>万円）の元利償還が発生していることや、過去に発行した地方債の交付税算入が終了したこと、また地方税の減収等に伴い、標準財政規模が減少していること等により、前年度と比較して</a:t>
          </a:r>
          <a:r>
            <a:rPr kumimoji="1" lang="en-US" altLang="ja-JP" sz="1300">
              <a:latin typeface="ＭＳ Ｐゴシック"/>
            </a:rPr>
            <a:t>0.4</a:t>
          </a:r>
          <a:r>
            <a:rPr kumimoji="1" lang="ja-JP" altLang="en-US" sz="1300">
              <a:latin typeface="ＭＳ Ｐゴシック"/>
            </a:rPr>
            <a:t>ポイントの悪化となった。</a:t>
          </a:r>
          <a:endParaRPr kumimoji="1" lang="en-US" altLang="ja-JP" sz="1300">
            <a:latin typeface="ＭＳ Ｐゴシック"/>
          </a:endParaRPr>
        </a:p>
        <a:p>
          <a:r>
            <a:rPr kumimoji="1" lang="ja-JP" altLang="en-US" sz="1300">
              <a:latin typeface="ＭＳ Ｐゴシック"/>
            </a:rPr>
            <a:t>また、類似団体内平均を上回っており、単年度での比率も増加となっていることから、今後も地方債発行の抑制に努める。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85725</xdr:rowOff>
    </xdr:from>
    <xdr:to>
      <xdr:col>24</xdr:col>
      <xdr:colOff>558800</xdr:colOff>
      <xdr:row>42</xdr:row>
      <xdr:rowOff>109855</xdr:rowOff>
    </xdr:to>
    <xdr:cxnSp macro="">
      <xdr:nvCxnSpPr>
        <xdr:cNvPr id="375" name="直線コネクタ 374"/>
        <xdr:cNvCxnSpPr/>
      </xdr:nvCxnSpPr>
      <xdr:spPr>
        <a:xfrm>
          <a:off x="16179800" y="72866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13335</xdr:rowOff>
    </xdr:from>
    <xdr:to>
      <xdr:col>23</xdr:col>
      <xdr:colOff>406400</xdr:colOff>
      <xdr:row>42</xdr:row>
      <xdr:rowOff>85725</xdr:rowOff>
    </xdr:to>
    <xdr:cxnSp macro="">
      <xdr:nvCxnSpPr>
        <xdr:cNvPr id="378" name="直線コネクタ 377"/>
        <xdr:cNvCxnSpPr/>
      </xdr:nvCxnSpPr>
      <xdr:spPr>
        <a:xfrm>
          <a:off x="15290800" y="72142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13335</xdr:rowOff>
    </xdr:from>
    <xdr:to>
      <xdr:col>22</xdr:col>
      <xdr:colOff>203200</xdr:colOff>
      <xdr:row>42</xdr:row>
      <xdr:rowOff>13335</xdr:rowOff>
    </xdr:to>
    <xdr:cxnSp macro="">
      <xdr:nvCxnSpPr>
        <xdr:cNvPr id="381" name="直線コネクタ 380"/>
        <xdr:cNvCxnSpPr/>
      </xdr:nvCxnSpPr>
      <xdr:spPr>
        <a:xfrm>
          <a:off x="14401800" y="721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13335</xdr:rowOff>
    </xdr:from>
    <xdr:to>
      <xdr:col>21</xdr:col>
      <xdr:colOff>0</xdr:colOff>
      <xdr:row>42</xdr:row>
      <xdr:rowOff>37465</xdr:rowOff>
    </xdr:to>
    <xdr:cxnSp macro="">
      <xdr:nvCxnSpPr>
        <xdr:cNvPr id="384" name="直線コネクタ 383"/>
        <xdr:cNvCxnSpPr/>
      </xdr:nvCxnSpPr>
      <xdr:spPr>
        <a:xfrm flipV="1">
          <a:off x="13512800" y="72142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59055</xdr:rowOff>
    </xdr:from>
    <xdr:to>
      <xdr:col>24</xdr:col>
      <xdr:colOff>609600</xdr:colOff>
      <xdr:row>42</xdr:row>
      <xdr:rowOff>160655</xdr:rowOff>
    </xdr:to>
    <xdr:sp macro="" textlink="">
      <xdr:nvSpPr>
        <xdr:cNvPr id="394" name="円/楕円 393"/>
        <xdr:cNvSpPr/>
      </xdr:nvSpPr>
      <xdr:spPr>
        <a:xfrm>
          <a:off x="169672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31132</xdr:rowOff>
    </xdr:from>
    <xdr:ext cx="762000" cy="259045"/>
    <xdr:sp macro="" textlink="">
      <xdr:nvSpPr>
        <xdr:cNvPr id="395" name="公債費負担の状況該当値テキスト"/>
        <xdr:cNvSpPr txBox="1"/>
      </xdr:nvSpPr>
      <xdr:spPr>
        <a:xfrm>
          <a:off x="17106900" y="72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34925</xdr:rowOff>
    </xdr:from>
    <xdr:to>
      <xdr:col>23</xdr:col>
      <xdr:colOff>457200</xdr:colOff>
      <xdr:row>42</xdr:row>
      <xdr:rowOff>136525</xdr:rowOff>
    </xdr:to>
    <xdr:sp macro="" textlink="">
      <xdr:nvSpPr>
        <xdr:cNvPr id="396" name="円/楕円 395"/>
        <xdr:cNvSpPr/>
      </xdr:nvSpPr>
      <xdr:spPr>
        <a:xfrm>
          <a:off x="16129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121302</xdr:rowOff>
    </xdr:from>
    <xdr:ext cx="736600" cy="259045"/>
    <xdr:sp macro="" textlink="">
      <xdr:nvSpPr>
        <xdr:cNvPr id="397" name="テキスト ボックス 396"/>
        <xdr:cNvSpPr txBox="1"/>
      </xdr:nvSpPr>
      <xdr:spPr>
        <a:xfrm>
          <a:off x="15798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133985</xdr:rowOff>
    </xdr:from>
    <xdr:to>
      <xdr:col>22</xdr:col>
      <xdr:colOff>254000</xdr:colOff>
      <xdr:row>42</xdr:row>
      <xdr:rowOff>64135</xdr:rowOff>
    </xdr:to>
    <xdr:sp macro="" textlink="">
      <xdr:nvSpPr>
        <xdr:cNvPr id="398" name="円/楕円 397"/>
        <xdr:cNvSpPr/>
      </xdr:nvSpPr>
      <xdr:spPr>
        <a:xfrm>
          <a:off x="15240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48912</xdr:rowOff>
    </xdr:from>
    <xdr:ext cx="762000" cy="259045"/>
    <xdr:sp macro="" textlink="">
      <xdr:nvSpPr>
        <xdr:cNvPr id="399" name="テキスト ボックス 398"/>
        <xdr:cNvSpPr txBox="1"/>
      </xdr:nvSpPr>
      <xdr:spPr>
        <a:xfrm>
          <a:off x="14909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133985</xdr:rowOff>
    </xdr:from>
    <xdr:to>
      <xdr:col>21</xdr:col>
      <xdr:colOff>50800</xdr:colOff>
      <xdr:row>42</xdr:row>
      <xdr:rowOff>64135</xdr:rowOff>
    </xdr:to>
    <xdr:sp macro="" textlink="">
      <xdr:nvSpPr>
        <xdr:cNvPr id="400" name="円/楕円 399"/>
        <xdr:cNvSpPr/>
      </xdr:nvSpPr>
      <xdr:spPr>
        <a:xfrm>
          <a:off x="14351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48912</xdr:rowOff>
    </xdr:from>
    <xdr:ext cx="762000" cy="259045"/>
    <xdr:sp macro="" textlink="">
      <xdr:nvSpPr>
        <xdr:cNvPr id="401" name="テキスト ボックス 400"/>
        <xdr:cNvSpPr txBox="1"/>
      </xdr:nvSpPr>
      <xdr:spPr>
        <a:xfrm>
          <a:off x="14020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158115</xdr:rowOff>
    </xdr:from>
    <xdr:to>
      <xdr:col>19</xdr:col>
      <xdr:colOff>533400</xdr:colOff>
      <xdr:row>42</xdr:row>
      <xdr:rowOff>88265</xdr:rowOff>
    </xdr:to>
    <xdr:sp macro="" textlink="">
      <xdr:nvSpPr>
        <xdr:cNvPr id="402" name="円/楕円 401"/>
        <xdr:cNvSpPr/>
      </xdr:nvSpPr>
      <xdr:spPr>
        <a:xfrm>
          <a:off x="13462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73042</xdr:rowOff>
    </xdr:from>
    <xdr:ext cx="762000" cy="259045"/>
    <xdr:sp macro="" textlink="">
      <xdr:nvSpPr>
        <xdr:cNvPr id="403" name="テキスト ボックス 402"/>
        <xdr:cNvSpPr txBox="1"/>
      </xdr:nvSpPr>
      <xdr:spPr>
        <a:xfrm>
          <a:off x="13131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前年度と比較して地方債発行額を約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4,250</a:t>
          </a:r>
          <a:r>
            <a:rPr kumimoji="1" lang="ja-JP" altLang="en-US" sz="1300">
              <a:latin typeface="ＭＳ Ｐゴシック"/>
            </a:rPr>
            <a:t>万円抑制できたこと等により、地方債残高が減額になったこと、また第五次財政健全化計画案に基づき、職員数の削減を行ったことや、土地開発公社から土地の買戻しを行ったこと等により将来負担額は減少した。また財政調整基金等への積立により充当可能財源は増加した。結果、将来負担比率は前年度と比較して</a:t>
          </a:r>
          <a:r>
            <a:rPr kumimoji="1" lang="en-US" altLang="ja-JP" sz="1300">
              <a:latin typeface="ＭＳ Ｐゴシック"/>
            </a:rPr>
            <a:t>11.3</a:t>
          </a:r>
          <a:r>
            <a:rPr kumimoji="1" lang="ja-JP" altLang="en-US" sz="1300">
              <a:latin typeface="ＭＳ Ｐゴシック"/>
            </a:rPr>
            <a:t>ポイントの改善となった。しかし、類似団体平均を大きく上回っており、今後も事業の精査を行い地方債発行の抑制に努め、平成</a:t>
          </a:r>
          <a:r>
            <a:rPr kumimoji="1" lang="en-US" altLang="ja-JP" sz="1300">
              <a:latin typeface="ＭＳ Ｐゴシック"/>
            </a:rPr>
            <a:t>32</a:t>
          </a:r>
          <a:r>
            <a:rPr kumimoji="1" lang="ja-JP" altLang="en-US" sz="1300">
              <a:latin typeface="ＭＳ Ｐゴシック"/>
            </a:rPr>
            <a:t>年度までに土地開発公社を解散し、更なる将来負担額の減少に努める。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48101</xdr:rowOff>
    </xdr:to>
    <xdr:cxnSp macro="">
      <xdr:nvCxnSpPr>
        <xdr:cNvPr id="428" name="直線コネクタ 427"/>
        <xdr:cNvCxnSpPr/>
      </xdr:nvCxnSpPr>
      <xdr:spPr>
        <a:xfrm flipV="1">
          <a:off x="17018000" y="2571750"/>
          <a:ext cx="0" cy="10768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20178</xdr:rowOff>
    </xdr:from>
    <xdr:ext cx="762000" cy="259045"/>
    <xdr:sp macro="" textlink="">
      <xdr:nvSpPr>
        <xdr:cNvPr id="429" name="将来負担の状況最小値テキスト"/>
        <xdr:cNvSpPr txBox="1"/>
      </xdr:nvSpPr>
      <xdr:spPr>
        <a:xfrm>
          <a:off x="17106900" y="362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21</xdr:row>
      <xdr:rowOff>48101</xdr:rowOff>
    </xdr:from>
    <xdr:to>
      <xdr:col>24</xdr:col>
      <xdr:colOff>647700</xdr:colOff>
      <xdr:row>21</xdr:row>
      <xdr:rowOff>48101</xdr:rowOff>
    </xdr:to>
    <xdr:cxnSp macro="">
      <xdr:nvCxnSpPr>
        <xdr:cNvPr id="430" name="直線コネクタ 429"/>
        <xdr:cNvCxnSpPr/>
      </xdr:nvCxnSpPr>
      <xdr:spPr>
        <a:xfrm>
          <a:off x="16929100" y="364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2" name="直線コネクタ 43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48101</xdr:rowOff>
    </xdr:from>
    <xdr:to>
      <xdr:col>24</xdr:col>
      <xdr:colOff>558800</xdr:colOff>
      <xdr:row>21</xdr:row>
      <xdr:rowOff>116268</xdr:rowOff>
    </xdr:to>
    <xdr:cxnSp macro="">
      <xdr:nvCxnSpPr>
        <xdr:cNvPr id="433" name="直線コネクタ 432"/>
        <xdr:cNvCxnSpPr/>
      </xdr:nvCxnSpPr>
      <xdr:spPr>
        <a:xfrm flipV="1">
          <a:off x="16179800" y="3648551"/>
          <a:ext cx="8382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7224</xdr:rowOff>
    </xdr:from>
    <xdr:ext cx="762000" cy="259045"/>
    <xdr:sp macro="" textlink="">
      <xdr:nvSpPr>
        <xdr:cNvPr id="434" name="将来負担の状況平均値テキスト"/>
        <xdr:cNvSpPr txBox="1"/>
      </xdr:nvSpPr>
      <xdr:spPr>
        <a:xfrm>
          <a:off x="17106900" y="2578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162147</xdr:rowOff>
    </xdr:from>
    <xdr:to>
      <xdr:col>24</xdr:col>
      <xdr:colOff>609600</xdr:colOff>
      <xdr:row>16</xdr:row>
      <xdr:rowOff>92297</xdr:rowOff>
    </xdr:to>
    <xdr:sp macro="" textlink="">
      <xdr:nvSpPr>
        <xdr:cNvPr id="435" name="フローチャート : 判断 434"/>
        <xdr:cNvSpPr/>
      </xdr:nvSpPr>
      <xdr:spPr>
        <a:xfrm>
          <a:off x="169672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116268</xdr:rowOff>
    </xdr:from>
    <xdr:to>
      <xdr:col>23</xdr:col>
      <xdr:colOff>406400</xdr:colOff>
      <xdr:row>22</xdr:row>
      <xdr:rowOff>42545</xdr:rowOff>
    </xdr:to>
    <xdr:cxnSp macro="">
      <xdr:nvCxnSpPr>
        <xdr:cNvPr id="436" name="直線コネクタ 435"/>
        <xdr:cNvCxnSpPr/>
      </xdr:nvCxnSpPr>
      <xdr:spPr>
        <a:xfrm flipV="1">
          <a:off x="15290800" y="3716718"/>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151892</xdr:rowOff>
    </xdr:from>
    <xdr:to>
      <xdr:col>23</xdr:col>
      <xdr:colOff>457200</xdr:colOff>
      <xdr:row>16</xdr:row>
      <xdr:rowOff>82042</xdr:rowOff>
    </xdr:to>
    <xdr:sp macro="" textlink="">
      <xdr:nvSpPr>
        <xdr:cNvPr id="437" name="フローチャート : 判断 436"/>
        <xdr:cNvSpPr/>
      </xdr:nvSpPr>
      <xdr:spPr>
        <a:xfrm>
          <a:off x="161290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92219</xdr:rowOff>
    </xdr:from>
    <xdr:ext cx="736600" cy="259045"/>
    <xdr:sp macro="" textlink="">
      <xdr:nvSpPr>
        <xdr:cNvPr id="438" name="テキスト ボックス 437"/>
        <xdr:cNvSpPr txBox="1"/>
      </xdr:nvSpPr>
      <xdr:spPr>
        <a:xfrm>
          <a:off x="15798800" y="249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29877</xdr:rowOff>
    </xdr:from>
    <xdr:to>
      <xdr:col>22</xdr:col>
      <xdr:colOff>203200</xdr:colOff>
      <xdr:row>22</xdr:row>
      <xdr:rowOff>42545</xdr:rowOff>
    </xdr:to>
    <xdr:cxnSp macro="">
      <xdr:nvCxnSpPr>
        <xdr:cNvPr id="439" name="直線コネクタ 438"/>
        <xdr:cNvCxnSpPr/>
      </xdr:nvCxnSpPr>
      <xdr:spPr>
        <a:xfrm>
          <a:off x="14401800" y="3801777"/>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54642</xdr:rowOff>
    </xdr:from>
    <xdr:to>
      <xdr:col>22</xdr:col>
      <xdr:colOff>254000</xdr:colOff>
      <xdr:row>16</xdr:row>
      <xdr:rowOff>156242</xdr:rowOff>
    </xdr:to>
    <xdr:sp macro="" textlink="">
      <xdr:nvSpPr>
        <xdr:cNvPr id="440" name="フローチャート : 判断 439"/>
        <xdr:cNvSpPr/>
      </xdr:nvSpPr>
      <xdr:spPr>
        <a:xfrm>
          <a:off x="15240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166419</xdr:rowOff>
    </xdr:from>
    <xdr:ext cx="762000" cy="259045"/>
    <xdr:sp macro="" textlink="">
      <xdr:nvSpPr>
        <xdr:cNvPr id="441" name="テキスト ボックス 440"/>
        <xdr:cNvSpPr txBox="1"/>
      </xdr:nvSpPr>
      <xdr:spPr>
        <a:xfrm>
          <a:off x="14909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29877</xdr:rowOff>
    </xdr:from>
    <xdr:to>
      <xdr:col>21</xdr:col>
      <xdr:colOff>0</xdr:colOff>
      <xdr:row>22</xdr:row>
      <xdr:rowOff>143288</xdr:rowOff>
    </xdr:to>
    <xdr:cxnSp macro="">
      <xdr:nvCxnSpPr>
        <xdr:cNvPr id="442" name="直線コネクタ 441"/>
        <xdr:cNvCxnSpPr/>
      </xdr:nvCxnSpPr>
      <xdr:spPr>
        <a:xfrm flipV="1">
          <a:off x="13512800" y="3801777"/>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81185</xdr:rowOff>
    </xdr:from>
    <xdr:to>
      <xdr:col>21</xdr:col>
      <xdr:colOff>50800</xdr:colOff>
      <xdr:row>17</xdr:row>
      <xdr:rowOff>11335</xdr:rowOff>
    </xdr:to>
    <xdr:sp macro="" textlink="">
      <xdr:nvSpPr>
        <xdr:cNvPr id="443" name="フローチャート : 判断 442"/>
        <xdr:cNvSpPr/>
      </xdr:nvSpPr>
      <xdr:spPr>
        <a:xfrm>
          <a:off x="14351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21512</xdr:rowOff>
    </xdr:from>
    <xdr:ext cx="762000" cy="259045"/>
    <xdr:sp macro="" textlink="">
      <xdr:nvSpPr>
        <xdr:cNvPr id="444" name="テキスト ボックス 443"/>
        <xdr:cNvSpPr txBox="1"/>
      </xdr:nvSpPr>
      <xdr:spPr>
        <a:xfrm>
          <a:off x="14020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128842</xdr:rowOff>
    </xdr:from>
    <xdr:to>
      <xdr:col>19</xdr:col>
      <xdr:colOff>533400</xdr:colOff>
      <xdr:row>17</xdr:row>
      <xdr:rowOff>58992</xdr:rowOff>
    </xdr:to>
    <xdr:sp macro="" textlink="">
      <xdr:nvSpPr>
        <xdr:cNvPr id="445" name="フローチャート : 判断 444"/>
        <xdr:cNvSpPr/>
      </xdr:nvSpPr>
      <xdr:spPr>
        <a:xfrm>
          <a:off x="13462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69169</xdr:rowOff>
    </xdr:from>
    <xdr:ext cx="762000" cy="259045"/>
    <xdr:sp macro="" textlink="">
      <xdr:nvSpPr>
        <xdr:cNvPr id="446" name="テキスト ボックス 445"/>
        <xdr:cNvSpPr txBox="1"/>
      </xdr:nvSpPr>
      <xdr:spPr>
        <a:xfrm>
          <a:off x="13131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168751</xdr:rowOff>
    </xdr:from>
    <xdr:to>
      <xdr:col>24</xdr:col>
      <xdr:colOff>609600</xdr:colOff>
      <xdr:row>21</xdr:row>
      <xdr:rowOff>98901</xdr:rowOff>
    </xdr:to>
    <xdr:sp macro="" textlink="">
      <xdr:nvSpPr>
        <xdr:cNvPr id="452" name="円/楕円 451"/>
        <xdr:cNvSpPr/>
      </xdr:nvSpPr>
      <xdr:spPr>
        <a:xfrm>
          <a:off x="16967200" y="35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64628</xdr:rowOff>
    </xdr:from>
    <xdr:ext cx="762000" cy="259045"/>
    <xdr:sp macro="" textlink="">
      <xdr:nvSpPr>
        <xdr:cNvPr id="453" name="将来負担の状況該当値テキスト"/>
        <xdr:cNvSpPr txBox="1"/>
      </xdr:nvSpPr>
      <xdr:spPr>
        <a:xfrm>
          <a:off x="17106900" y="349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65468</xdr:rowOff>
    </xdr:from>
    <xdr:to>
      <xdr:col>23</xdr:col>
      <xdr:colOff>457200</xdr:colOff>
      <xdr:row>21</xdr:row>
      <xdr:rowOff>167068</xdr:rowOff>
    </xdr:to>
    <xdr:sp macro="" textlink="">
      <xdr:nvSpPr>
        <xdr:cNvPr id="454" name="円/楕円 453"/>
        <xdr:cNvSpPr/>
      </xdr:nvSpPr>
      <xdr:spPr>
        <a:xfrm>
          <a:off x="16129000" y="36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151845</xdr:rowOff>
    </xdr:from>
    <xdr:ext cx="736600" cy="259045"/>
    <xdr:sp macro="" textlink="">
      <xdr:nvSpPr>
        <xdr:cNvPr id="455" name="テキスト ボックス 454"/>
        <xdr:cNvSpPr txBox="1"/>
      </xdr:nvSpPr>
      <xdr:spPr>
        <a:xfrm>
          <a:off x="15798800" y="3752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163195</xdr:rowOff>
    </xdr:from>
    <xdr:to>
      <xdr:col>22</xdr:col>
      <xdr:colOff>254000</xdr:colOff>
      <xdr:row>22</xdr:row>
      <xdr:rowOff>93345</xdr:rowOff>
    </xdr:to>
    <xdr:sp macro="" textlink="">
      <xdr:nvSpPr>
        <xdr:cNvPr id="456" name="円/楕円 455"/>
        <xdr:cNvSpPr/>
      </xdr:nvSpPr>
      <xdr:spPr>
        <a:xfrm>
          <a:off x="15240000" y="37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78122</xdr:rowOff>
    </xdr:from>
    <xdr:ext cx="762000" cy="259045"/>
    <xdr:sp macro="" textlink="">
      <xdr:nvSpPr>
        <xdr:cNvPr id="457" name="テキスト ボックス 456"/>
        <xdr:cNvSpPr txBox="1"/>
      </xdr:nvSpPr>
      <xdr:spPr>
        <a:xfrm>
          <a:off x="14909800" y="38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150527</xdr:rowOff>
    </xdr:from>
    <xdr:to>
      <xdr:col>21</xdr:col>
      <xdr:colOff>50800</xdr:colOff>
      <xdr:row>22</xdr:row>
      <xdr:rowOff>80677</xdr:rowOff>
    </xdr:to>
    <xdr:sp macro="" textlink="">
      <xdr:nvSpPr>
        <xdr:cNvPr id="458" name="円/楕円 457"/>
        <xdr:cNvSpPr/>
      </xdr:nvSpPr>
      <xdr:spPr>
        <a:xfrm>
          <a:off x="14351000" y="37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65454</xdr:rowOff>
    </xdr:from>
    <xdr:ext cx="762000" cy="259045"/>
    <xdr:sp macro="" textlink="">
      <xdr:nvSpPr>
        <xdr:cNvPr id="459" name="テキスト ボックス 458"/>
        <xdr:cNvSpPr txBox="1"/>
      </xdr:nvSpPr>
      <xdr:spPr>
        <a:xfrm>
          <a:off x="14020800" y="383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92488</xdr:rowOff>
    </xdr:from>
    <xdr:to>
      <xdr:col>19</xdr:col>
      <xdr:colOff>533400</xdr:colOff>
      <xdr:row>23</xdr:row>
      <xdr:rowOff>22638</xdr:rowOff>
    </xdr:to>
    <xdr:sp macro="" textlink="">
      <xdr:nvSpPr>
        <xdr:cNvPr id="460" name="円/楕円 459"/>
        <xdr:cNvSpPr/>
      </xdr:nvSpPr>
      <xdr:spPr>
        <a:xfrm>
          <a:off x="13462000" y="38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7415</xdr:rowOff>
    </xdr:from>
    <xdr:ext cx="762000" cy="259045"/>
    <xdr:sp macro="" textlink="">
      <xdr:nvSpPr>
        <xdr:cNvPr id="461" name="テキスト ボックス 460"/>
        <xdr:cNvSpPr txBox="1"/>
      </xdr:nvSpPr>
      <xdr:spPr>
        <a:xfrm>
          <a:off x="13131800" y="395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58,162
57,667
11.30
22,662,280
22,535,095
108,391
13,099,589
36,938,756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178.5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第五次財政健全化計画案に基づき、保育所の民営化やアウトソーシング等を行ったこと、平成</a:t>
          </a:r>
          <a:r>
            <a:rPr kumimoji="1" lang="en-US" altLang="ja-JP" sz="1300">
              <a:latin typeface="ＭＳ Ｐゴシック"/>
            </a:rPr>
            <a:t>24</a:t>
          </a:r>
          <a:r>
            <a:rPr kumimoji="1" lang="ja-JP" altLang="en-US" sz="1300">
              <a:latin typeface="ＭＳ Ｐゴシック"/>
            </a:rPr>
            <a:t>年度より実施した職員数の削減を行ったこと等により、人件費は前年度と比較して約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1,770</a:t>
          </a:r>
          <a:r>
            <a:rPr kumimoji="1" lang="ja-JP" altLang="en-US" sz="1300">
              <a:latin typeface="ＭＳ Ｐゴシック"/>
            </a:rPr>
            <a:t>万円減少したが、市民税や地方消費税交付金等の減少により経常一般財源が減少したため、経常収支比率としては前年度比で</a:t>
          </a:r>
          <a:r>
            <a:rPr kumimoji="1" lang="en-US" altLang="ja-JP" sz="1300">
              <a:latin typeface="ＭＳ Ｐゴシック"/>
            </a:rPr>
            <a:t>0.4</a:t>
          </a:r>
          <a:r>
            <a:rPr kumimoji="1" lang="ja-JP" altLang="en-US" sz="1300">
              <a:latin typeface="ＭＳ Ｐゴシック"/>
            </a:rPr>
            <a:t>ポイントの増加となった。</a:t>
          </a:r>
          <a:endParaRPr kumimoji="1" lang="en-US" altLang="ja-JP" sz="1300">
            <a:latin typeface="ＭＳ Ｐゴシック"/>
          </a:endParaRPr>
        </a:p>
        <a:p>
          <a:r>
            <a:rPr kumimoji="1" lang="ja-JP" altLang="en-US" sz="1300">
              <a:latin typeface="ＭＳ Ｐゴシック"/>
            </a:rPr>
            <a:t>今後もアウトソーシング等を進め人件費の削減に努める。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35</xdr:row>
      <xdr:rowOff>144961</xdr:rowOff>
    </xdr:to>
    <xdr:cxnSp macro="">
      <xdr:nvCxnSpPr>
        <xdr:cNvPr id="68" name="直線コネクタ 67"/>
        <xdr:cNvCxnSpPr/>
      </xdr:nvCxnSpPr>
      <xdr:spPr>
        <a:xfrm>
          <a:off x="3987800" y="611958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99242</xdr:rowOff>
    </xdr:from>
    <xdr:to>
      <xdr:col>5</xdr:col>
      <xdr:colOff>549275</xdr:colOff>
      <xdr:row>35</xdr:row>
      <xdr:rowOff>118836</xdr:rowOff>
    </xdr:to>
    <xdr:cxnSp macro="">
      <xdr:nvCxnSpPr>
        <xdr:cNvPr id="71" name="直線コネクタ 70"/>
        <xdr:cNvCxnSpPr/>
      </xdr:nvCxnSpPr>
      <xdr:spPr>
        <a:xfrm>
          <a:off x="3098800" y="60999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99242</xdr:rowOff>
    </xdr:from>
    <xdr:to>
      <xdr:col>4</xdr:col>
      <xdr:colOff>346075</xdr:colOff>
      <xdr:row>36</xdr:row>
      <xdr:rowOff>12700</xdr:rowOff>
    </xdr:to>
    <xdr:cxnSp macro="">
      <xdr:nvCxnSpPr>
        <xdr:cNvPr id="74" name="直線コネクタ 73"/>
        <xdr:cNvCxnSpPr/>
      </xdr:nvCxnSpPr>
      <xdr:spPr>
        <a:xfrm flipV="1">
          <a:off x="2209800" y="609999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12700</xdr:rowOff>
    </xdr:to>
    <xdr:cxnSp macro="">
      <xdr:nvCxnSpPr>
        <xdr:cNvPr id="77" name="直線コネクタ 76"/>
        <xdr:cNvCxnSpPr/>
      </xdr:nvCxnSpPr>
      <xdr:spPr>
        <a:xfrm>
          <a:off x="1320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94161</xdr:rowOff>
    </xdr:from>
    <xdr:to>
      <xdr:col>7</xdr:col>
      <xdr:colOff>66675</xdr:colOff>
      <xdr:row>36</xdr:row>
      <xdr:rowOff>24311</xdr:rowOff>
    </xdr:to>
    <xdr:sp macro="" textlink="">
      <xdr:nvSpPr>
        <xdr:cNvPr id="87" name="円/楕円 86"/>
        <xdr:cNvSpPr/>
      </xdr:nvSpPr>
      <xdr:spPr>
        <a:xfrm>
          <a:off x="4775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110688</xdr:rowOff>
    </xdr:from>
    <xdr:ext cx="762000" cy="259045"/>
    <xdr:sp macro="" textlink="">
      <xdr:nvSpPr>
        <xdr:cNvPr id="88" name="人件費該当値テキスト"/>
        <xdr:cNvSpPr txBox="1"/>
      </xdr:nvSpPr>
      <xdr:spPr>
        <a:xfrm>
          <a:off x="4914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68036</xdr:rowOff>
    </xdr:from>
    <xdr:to>
      <xdr:col>5</xdr:col>
      <xdr:colOff>600075</xdr:colOff>
      <xdr:row>35</xdr:row>
      <xdr:rowOff>169636</xdr:rowOff>
    </xdr:to>
    <xdr:sp macro="" textlink="">
      <xdr:nvSpPr>
        <xdr:cNvPr id="89" name="円/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48442</xdr:rowOff>
    </xdr:from>
    <xdr:to>
      <xdr:col>4</xdr:col>
      <xdr:colOff>396875</xdr:colOff>
      <xdr:row>35</xdr:row>
      <xdr:rowOff>150042</xdr:rowOff>
    </xdr:to>
    <xdr:sp macro="" textlink="">
      <xdr:nvSpPr>
        <xdr:cNvPr id="91" name="円/楕円 90"/>
        <xdr:cNvSpPr/>
      </xdr:nvSpPr>
      <xdr:spPr>
        <a:xfrm>
          <a:off x="3048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160219</xdr:rowOff>
    </xdr:from>
    <xdr:ext cx="762000" cy="259045"/>
    <xdr:sp macro="" textlink="">
      <xdr:nvSpPr>
        <xdr:cNvPr id="92" name="テキスト ボックス 91"/>
        <xdr:cNvSpPr txBox="1"/>
      </xdr:nvSpPr>
      <xdr:spPr>
        <a:xfrm>
          <a:off x="2717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3" name="円/楕円 92"/>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4" name="テキスト ボックス 9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5" name="円/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6" name="テキスト ボックス 95"/>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市立図書館の指定管理者制度の導入、子育て世代ウェルカムステーション事業の開始等により委託料が増加し、物件費は前年度と比較して約</a:t>
          </a:r>
          <a:r>
            <a:rPr kumimoji="1" lang="en-US" altLang="ja-JP" sz="1300">
              <a:latin typeface="ＭＳ Ｐゴシック"/>
            </a:rPr>
            <a:t>6,800</a:t>
          </a:r>
          <a:r>
            <a:rPr kumimoji="1" lang="ja-JP" altLang="en-US" sz="1300">
              <a:latin typeface="ＭＳ Ｐゴシック"/>
            </a:rPr>
            <a:t>万円増加し、経常収支比率としても前年度と比較して</a:t>
          </a:r>
          <a:r>
            <a:rPr kumimoji="1" lang="en-US" altLang="ja-JP" sz="1300">
              <a:latin typeface="ＭＳ Ｐゴシック"/>
            </a:rPr>
            <a:t>0.6</a:t>
          </a:r>
          <a:r>
            <a:rPr kumimoji="1" lang="ja-JP" altLang="en-US" sz="1300">
              <a:latin typeface="ＭＳ Ｐゴシック"/>
            </a:rPr>
            <a:t>ポイント増加した。</a:t>
          </a:r>
        </a:p>
        <a:p>
          <a:r>
            <a:rPr kumimoji="1" lang="ja-JP" altLang="en-US" sz="1300">
              <a:latin typeface="ＭＳ Ｐゴシック"/>
            </a:rPr>
            <a:t>今後も委託内容等の精査を行い、経費削減に努める。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44704</xdr:rowOff>
    </xdr:from>
    <xdr:to>
      <xdr:col>24</xdr:col>
      <xdr:colOff>31750</xdr:colOff>
      <xdr:row>14</xdr:row>
      <xdr:rowOff>99568</xdr:rowOff>
    </xdr:to>
    <xdr:cxnSp macro="">
      <xdr:nvCxnSpPr>
        <xdr:cNvPr id="127" name="直線コネクタ 126"/>
        <xdr:cNvCxnSpPr/>
      </xdr:nvCxnSpPr>
      <xdr:spPr>
        <a:xfrm>
          <a:off x="15671800" y="24450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44704</xdr:rowOff>
    </xdr:from>
    <xdr:to>
      <xdr:col>22</xdr:col>
      <xdr:colOff>565150</xdr:colOff>
      <xdr:row>16</xdr:row>
      <xdr:rowOff>168148</xdr:rowOff>
    </xdr:to>
    <xdr:cxnSp macro="">
      <xdr:nvCxnSpPr>
        <xdr:cNvPr id="130" name="直線コネクタ 129"/>
        <xdr:cNvCxnSpPr/>
      </xdr:nvCxnSpPr>
      <xdr:spPr>
        <a:xfrm flipV="1">
          <a:off x="14782800" y="2445004"/>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113284</xdr:rowOff>
    </xdr:from>
    <xdr:to>
      <xdr:col>21</xdr:col>
      <xdr:colOff>361950</xdr:colOff>
      <xdr:row>16</xdr:row>
      <xdr:rowOff>168148</xdr:rowOff>
    </xdr:to>
    <xdr:cxnSp macro="">
      <xdr:nvCxnSpPr>
        <xdr:cNvPr id="133" name="直線コネクタ 132"/>
        <xdr:cNvCxnSpPr/>
      </xdr:nvCxnSpPr>
      <xdr:spPr>
        <a:xfrm>
          <a:off x="13893800" y="2856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113284</xdr:rowOff>
    </xdr:from>
    <xdr:to>
      <xdr:col>20</xdr:col>
      <xdr:colOff>158750</xdr:colOff>
      <xdr:row>16</xdr:row>
      <xdr:rowOff>159004</xdr:rowOff>
    </xdr:to>
    <xdr:cxnSp macro="">
      <xdr:nvCxnSpPr>
        <xdr:cNvPr id="136" name="直線コネクタ 135"/>
        <xdr:cNvCxnSpPr/>
      </xdr:nvCxnSpPr>
      <xdr:spPr>
        <a:xfrm flipV="1">
          <a:off x="13004800" y="2856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48768</xdr:rowOff>
    </xdr:from>
    <xdr:to>
      <xdr:col>24</xdr:col>
      <xdr:colOff>82550</xdr:colOff>
      <xdr:row>14</xdr:row>
      <xdr:rowOff>150368</xdr:rowOff>
    </xdr:to>
    <xdr:sp macro="" textlink="">
      <xdr:nvSpPr>
        <xdr:cNvPr id="146" name="円/楕円 145"/>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65295</xdr:rowOff>
    </xdr:from>
    <xdr:ext cx="762000" cy="259045"/>
    <xdr:sp macro="" textlink="">
      <xdr:nvSpPr>
        <xdr:cNvPr id="147" name="物件費該当値テキスト"/>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165354</xdr:rowOff>
    </xdr:from>
    <xdr:to>
      <xdr:col>22</xdr:col>
      <xdr:colOff>615950</xdr:colOff>
      <xdr:row>14</xdr:row>
      <xdr:rowOff>95504</xdr:rowOff>
    </xdr:to>
    <xdr:sp macro="" textlink="">
      <xdr:nvSpPr>
        <xdr:cNvPr id="148" name="円/楕円 147"/>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105681</xdr:rowOff>
    </xdr:from>
    <xdr:ext cx="736600" cy="259045"/>
    <xdr:sp macro="" textlink="">
      <xdr:nvSpPr>
        <xdr:cNvPr id="149" name="テキスト ボックス 148"/>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50" name="円/楕円 149"/>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51" name="テキスト ボックス 150"/>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62484</xdr:rowOff>
    </xdr:from>
    <xdr:to>
      <xdr:col>20</xdr:col>
      <xdr:colOff>209550</xdr:colOff>
      <xdr:row>16</xdr:row>
      <xdr:rowOff>164084</xdr:rowOff>
    </xdr:to>
    <xdr:sp macro="" textlink="">
      <xdr:nvSpPr>
        <xdr:cNvPr id="152" name="円/楕円 151"/>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148861</xdr:rowOff>
    </xdr:from>
    <xdr:ext cx="762000" cy="259045"/>
    <xdr:sp macro="" textlink="">
      <xdr:nvSpPr>
        <xdr:cNvPr id="153" name="テキスト ボックス 152"/>
        <xdr:cNvSpPr txBox="1"/>
      </xdr:nvSpPr>
      <xdr:spPr>
        <a:xfrm>
          <a:off x="13512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54" name="円/楕円 153"/>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23131</xdr:rowOff>
    </xdr:from>
    <xdr:ext cx="762000" cy="259045"/>
    <xdr:sp macro="" textlink="">
      <xdr:nvSpPr>
        <xdr:cNvPr id="155" name="テキスト ボックス 154"/>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年々増加傾向にあり、類似団体内平均を上回っている。認定こども園扶助費、生活保護医療扶助費、各種障がいサービス給付費等の増加により、前年度と比較して、約</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1,920</a:t>
          </a:r>
          <a:r>
            <a:rPr kumimoji="1" lang="ja-JP" altLang="en-US" sz="1300">
              <a:latin typeface="ＭＳ Ｐゴシック"/>
            </a:rPr>
            <a:t>万円の増加となり、経常収支比率としては前年度比で</a:t>
          </a:r>
          <a:r>
            <a:rPr kumimoji="1" lang="en-US" altLang="ja-JP" sz="1300">
              <a:latin typeface="ＭＳ Ｐゴシック"/>
            </a:rPr>
            <a:t>0.7</a:t>
          </a:r>
          <a:r>
            <a:rPr kumimoji="1" lang="ja-JP" altLang="en-US" sz="1300">
              <a:latin typeface="ＭＳ Ｐゴシック"/>
            </a:rPr>
            <a:t>ポイントの増加となっている。</a:t>
          </a:r>
          <a:endParaRPr kumimoji="1" lang="en-US" altLang="ja-JP" sz="1300">
            <a:latin typeface="ＭＳ Ｐゴシック"/>
          </a:endParaRPr>
        </a:p>
        <a:p>
          <a:r>
            <a:rPr kumimoji="1" lang="ja-JP" altLang="en-US" sz="1300">
              <a:latin typeface="ＭＳ Ｐゴシック"/>
            </a:rPr>
            <a:t>今後も増加が見込まれるため、更なる給付の適正化等により、抑制に努める。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143328</xdr:rowOff>
    </xdr:to>
    <xdr:cxnSp macro="">
      <xdr:nvCxnSpPr>
        <xdr:cNvPr id="190" name="直線コネクタ 189"/>
        <xdr:cNvCxnSpPr/>
      </xdr:nvCxnSpPr>
      <xdr:spPr>
        <a:xfrm>
          <a:off x="3987800" y="9668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56</xdr:row>
      <xdr:rowOff>67128</xdr:rowOff>
    </xdr:to>
    <xdr:cxnSp macro="">
      <xdr:nvCxnSpPr>
        <xdr:cNvPr id="193" name="直線コネクタ 192"/>
        <xdr:cNvCxnSpPr/>
      </xdr:nvCxnSpPr>
      <xdr:spPr>
        <a:xfrm>
          <a:off x="3098800" y="95268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107950</xdr:rowOff>
    </xdr:to>
    <xdr:cxnSp macro="">
      <xdr:nvCxnSpPr>
        <xdr:cNvPr id="196" name="直線コネクタ 195"/>
        <xdr:cNvCxnSpPr/>
      </xdr:nvCxnSpPr>
      <xdr:spPr>
        <a:xfrm flipV="1">
          <a:off x="2209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107950</xdr:rowOff>
    </xdr:to>
    <xdr:cxnSp macro="">
      <xdr:nvCxnSpPr>
        <xdr:cNvPr id="199" name="直線コネクタ 198"/>
        <xdr:cNvCxnSpPr/>
      </xdr:nvCxnSpPr>
      <xdr:spPr>
        <a:xfrm>
          <a:off x="1320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9" name="円/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16328</xdr:rowOff>
    </xdr:from>
    <xdr:to>
      <xdr:col>5</xdr:col>
      <xdr:colOff>600075</xdr:colOff>
      <xdr:row>56</xdr:row>
      <xdr:rowOff>117928</xdr:rowOff>
    </xdr:to>
    <xdr:sp macro="" textlink="">
      <xdr:nvSpPr>
        <xdr:cNvPr id="211" name="円/楕円 210"/>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102705</xdr:rowOff>
    </xdr:from>
    <xdr:ext cx="736600" cy="259045"/>
    <xdr:sp macro="" textlink="">
      <xdr:nvSpPr>
        <xdr:cNvPr id="212" name="テキスト ボックス 211"/>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3" name="円/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14" name="テキスト ボックス 213"/>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5" name="円/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その他に係る経常収支比率の増加の主な要因は、高齢化の影響等による医療費の増加に伴う国民健康保険特別会計など、各特別会計への繰出金の増加である。</a:t>
          </a:r>
          <a:endParaRPr kumimoji="1" lang="en-US" altLang="ja-JP" sz="1300">
            <a:latin typeface="ＭＳ Ｐゴシック"/>
          </a:endParaRPr>
        </a:p>
        <a:p>
          <a:r>
            <a:rPr kumimoji="1" lang="ja-JP" altLang="en-US" sz="1300">
              <a:latin typeface="ＭＳ Ｐゴシック"/>
            </a:rPr>
            <a:t>今後、健幸ポイント事業など健幸づくりを推進し、医療費に係る繰出金の抑制に努める。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24130</xdr:rowOff>
    </xdr:to>
    <xdr:cxnSp macro="">
      <xdr:nvCxnSpPr>
        <xdr:cNvPr id="251" name="直線コネクタ 250"/>
        <xdr:cNvCxnSpPr/>
      </xdr:nvCxnSpPr>
      <xdr:spPr>
        <a:xfrm>
          <a:off x="15671800" y="10071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127000</xdr:rowOff>
    </xdr:to>
    <xdr:cxnSp macro="">
      <xdr:nvCxnSpPr>
        <xdr:cNvPr id="254" name="直線コネクタ 253"/>
        <xdr:cNvCxnSpPr/>
      </xdr:nvCxnSpPr>
      <xdr:spPr>
        <a:xfrm>
          <a:off x="14782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96520</xdr:rowOff>
    </xdr:to>
    <xdr:cxnSp macro="">
      <xdr:nvCxnSpPr>
        <xdr:cNvPr id="257" name="直線コネクタ 256"/>
        <xdr:cNvCxnSpPr/>
      </xdr:nvCxnSpPr>
      <xdr:spPr>
        <a:xfrm flipV="1">
          <a:off x="13893800" y="1000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73660</xdr:rowOff>
    </xdr:from>
    <xdr:to>
      <xdr:col>20</xdr:col>
      <xdr:colOff>158750</xdr:colOff>
      <xdr:row>58</xdr:row>
      <xdr:rowOff>96520</xdr:rowOff>
    </xdr:to>
    <xdr:cxnSp macro="">
      <xdr:nvCxnSpPr>
        <xdr:cNvPr id="260" name="直線コネクタ 259"/>
        <xdr:cNvCxnSpPr/>
      </xdr:nvCxnSpPr>
      <xdr:spPr>
        <a:xfrm>
          <a:off x="13004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70" name="円/楕円 269"/>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71"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2" name="円/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3" name="テキスト ボックス 272"/>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74" name="円/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6" name="円/楕円 275"/>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7" name="テキスト ボックス 276"/>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22860</xdr:rowOff>
    </xdr:from>
    <xdr:to>
      <xdr:col>19</xdr:col>
      <xdr:colOff>6350</xdr:colOff>
      <xdr:row>58</xdr:row>
      <xdr:rowOff>124460</xdr:rowOff>
    </xdr:to>
    <xdr:sp macro="" textlink="">
      <xdr:nvSpPr>
        <xdr:cNvPr id="278" name="円/楕円 277"/>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109237</xdr:rowOff>
    </xdr:from>
    <xdr:ext cx="762000" cy="259045"/>
    <xdr:sp macro="" textlink="">
      <xdr:nvSpPr>
        <xdr:cNvPr id="279" name="テキスト ボックス 278"/>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泉北環境整備施設組合の負担金が減少したこと等により、補助費等は前年度と比較して約</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6,340</a:t>
          </a:r>
          <a:r>
            <a:rPr kumimoji="1" lang="ja-JP" altLang="en-US" sz="1300">
              <a:latin typeface="ＭＳ Ｐゴシック"/>
            </a:rPr>
            <a:t>万円の減少となったが、市民税や地方消費税交付金等の減少により、経常一般財源が減少したため、経常収支比率としては前年度と比較して</a:t>
          </a:r>
          <a:r>
            <a:rPr kumimoji="1" lang="en-US" altLang="ja-JP" sz="1300">
              <a:latin typeface="ＭＳ Ｐゴシック"/>
            </a:rPr>
            <a:t>0.2</a:t>
          </a:r>
          <a:r>
            <a:rPr kumimoji="1" lang="ja-JP" altLang="en-US" sz="1300">
              <a:latin typeface="ＭＳ Ｐゴシック"/>
            </a:rPr>
            <a:t>ポイントの増加となった。</a:t>
          </a:r>
        </a:p>
        <a:p>
          <a:r>
            <a:rPr kumimoji="1" lang="ja-JP" altLang="en-US" sz="1300">
              <a:latin typeface="ＭＳ Ｐゴシック"/>
            </a:rPr>
            <a:t>今後も負担金、補助金の見直しを検討し、抑制に努める。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26416</xdr:rowOff>
    </xdr:to>
    <xdr:cxnSp macro="">
      <xdr:nvCxnSpPr>
        <xdr:cNvPr id="309" name="直線コネクタ 308"/>
        <xdr:cNvCxnSpPr/>
      </xdr:nvCxnSpPr>
      <xdr:spPr>
        <a:xfrm>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36</xdr:row>
      <xdr:rowOff>17272</xdr:rowOff>
    </xdr:to>
    <xdr:cxnSp macro="">
      <xdr:nvCxnSpPr>
        <xdr:cNvPr id="312" name="直線コネクタ 311"/>
        <xdr:cNvCxnSpPr/>
      </xdr:nvCxnSpPr>
      <xdr:spPr>
        <a:xfrm>
          <a:off x="14782800" y="60385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37846</xdr:rowOff>
    </xdr:to>
    <xdr:cxnSp macro="">
      <xdr:nvCxnSpPr>
        <xdr:cNvPr id="315" name="直線コネクタ 314"/>
        <xdr:cNvCxnSpPr/>
      </xdr:nvCxnSpPr>
      <xdr:spPr>
        <a:xfrm>
          <a:off x="13893800" y="603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51562</xdr:rowOff>
    </xdr:to>
    <xdr:cxnSp macro="">
      <xdr:nvCxnSpPr>
        <xdr:cNvPr id="318" name="直線コネクタ 317"/>
        <xdr:cNvCxnSpPr/>
      </xdr:nvCxnSpPr>
      <xdr:spPr>
        <a:xfrm flipV="1">
          <a:off x="13004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8" name="円/楕円 32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9"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30" name="円/楕円 32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31" name="テキスト ボックス 330"/>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32" name="円/楕円 331"/>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33" name="テキスト ボックス 332"/>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158496</xdr:rowOff>
    </xdr:from>
    <xdr:to>
      <xdr:col>20</xdr:col>
      <xdr:colOff>209550</xdr:colOff>
      <xdr:row>35</xdr:row>
      <xdr:rowOff>88646</xdr:rowOff>
    </xdr:to>
    <xdr:sp macro="" textlink="">
      <xdr:nvSpPr>
        <xdr:cNvPr id="334" name="円/楕円 333"/>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98823</xdr:rowOff>
    </xdr:from>
    <xdr:ext cx="762000" cy="259045"/>
    <xdr:sp macro="" textlink="">
      <xdr:nvSpPr>
        <xdr:cNvPr id="335" name="テキスト ボックス 334"/>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xdr:rowOff>
    </xdr:from>
    <xdr:to>
      <xdr:col>19</xdr:col>
      <xdr:colOff>6350</xdr:colOff>
      <xdr:row>35</xdr:row>
      <xdr:rowOff>102362</xdr:rowOff>
    </xdr:to>
    <xdr:sp macro="" textlink="">
      <xdr:nvSpPr>
        <xdr:cNvPr id="336" name="円/楕円 335"/>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112539</xdr:rowOff>
    </xdr:from>
    <xdr:ext cx="762000" cy="259045"/>
    <xdr:sp macro="" textlink="">
      <xdr:nvSpPr>
        <xdr:cNvPr id="337" name="テキスト ボックス 336"/>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年度に第三セクター等改革推進債（</a:t>
          </a:r>
          <a:r>
            <a:rPr kumimoji="1" lang="en-US" altLang="ja-JP" sz="1300">
              <a:latin typeface="ＭＳ Ｐゴシック"/>
            </a:rPr>
            <a:t>49</a:t>
          </a:r>
          <a:r>
            <a:rPr kumimoji="1" lang="ja-JP" altLang="en-US" sz="1300">
              <a:latin typeface="ＭＳ Ｐゴシック"/>
            </a:rPr>
            <a:t>億</a:t>
          </a:r>
          <a:r>
            <a:rPr kumimoji="1" lang="en-US" altLang="ja-JP" sz="1300">
              <a:latin typeface="ＭＳ Ｐゴシック"/>
            </a:rPr>
            <a:t>9,000</a:t>
          </a:r>
          <a:r>
            <a:rPr kumimoji="1" lang="ja-JP" altLang="en-US" sz="1300">
              <a:latin typeface="ＭＳ Ｐゴシック"/>
            </a:rPr>
            <a:t>万円）を発行したため、その償還により類似団体と比較して公債費が大きくなっている。今年度においては、公債費が前年度と比較して約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2,330</a:t>
          </a:r>
          <a:r>
            <a:rPr kumimoji="1" lang="ja-JP" altLang="en-US" sz="1300">
              <a:latin typeface="ＭＳ Ｐゴシック"/>
            </a:rPr>
            <a:t>万円減少したが、市民税や地方消費税交付金等の減少により経常一般財源が減少したため、経常収支比率としては前年度で</a:t>
          </a:r>
          <a:r>
            <a:rPr kumimoji="1" lang="en-US" altLang="ja-JP" sz="1300">
              <a:latin typeface="ＭＳ Ｐゴシック"/>
            </a:rPr>
            <a:t>0.2</a:t>
          </a:r>
          <a:r>
            <a:rPr kumimoji="1" lang="ja-JP" altLang="en-US" sz="1300">
              <a:latin typeface="ＭＳ Ｐゴシック"/>
            </a:rPr>
            <a:t>ポイントの増加となった。今後も高い水準を推移する見込みであるため、事業の精査を行い、地方債の発行の抑制に努める。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110998</xdr:rowOff>
    </xdr:from>
    <xdr:to>
      <xdr:col>7</xdr:col>
      <xdr:colOff>15875</xdr:colOff>
      <xdr:row>79</xdr:row>
      <xdr:rowOff>120142</xdr:rowOff>
    </xdr:to>
    <xdr:cxnSp macro="">
      <xdr:nvCxnSpPr>
        <xdr:cNvPr id="367" name="直線コネクタ 366"/>
        <xdr:cNvCxnSpPr/>
      </xdr:nvCxnSpPr>
      <xdr:spPr>
        <a:xfrm>
          <a:off x="3987800" y="136555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110998</xdr:rowOff>
    </xdr:from>
    <xdr:to>
      <xdr:col>5</xdr:col>
      <xdr:colOff>549275</xdr:colOff>
      <xdr:row>79</xdr:row>
      <xdr:rowOff>110998</xdr:rowOff>
    </xdr:to>
    <xdr:cxnSp macro="">
      <xdr:nvCxnSpPr>
        <xdr:cNvPr id="370" name="直線コネクタ 369"/>
        <xdr:cNvCxnSpPr/>
      </xdr:nvCxnSpPr>
      <xdr:spPr>
        <a:xfrm>
          <a:off x="3098800" y="13655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74422</xdr:rowOff>
    </xdr:from>
    <xdr:to>
      <xdr:col>4</xdr:col>
      <xdr:colOff>346075</xdr:colOff>
      <xdr:row>79</xdr:row>
      <xdr:rowOff>110998</xdr:rowOff>
    </xdr:to>
    <xdr:cxnSp macro="">
      <xdr:nvCxnSpPr>
        <xdr:cNvPr id="373" name="直線コネクタ 372"/>
        <xdr:cNvCxnSpPr/>
      </xdr:nvCxnSpPr>
      <xdr:spPr>
        <a:xfrm>
          <a:off x="2209800" y="13618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74422</xdr:rowOff>
    </xdr:to>
    <xdr:cxnSp macro="">
      <xdr:nvCxnSpPr>
        <xdr:cNvPr id="376" name="直線コネクタ 375"/>
        <xdr:cNvCxnSpPr/>
      </xdr:nvCxnSpPr>
      <xdr:spPr>
        <a:xfrm>
          <a:off x="1320800" y="135549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69342</xdr:rowOff>
    </xdr:from>
    <xdr:to>
      <xdr:col>7</xdr:col>
      <xdr:colOff>66675</xdr:colOff>
      <xdr:row>79</xdr:row>
      <xdr:rowOff>170942</xdr:rowOff>
    </xdr:to>
    <xdr:sp macro="" textlink="">
      <xdr:nvSpPr>
        <xdr:cNvPr id="386" name="円/楕円 385"/>
        <xdr:cNvSpPr/>
      </xdr:nvSpPr>
      <xdr:spPr>
        <a:xfrm>
          <a:off x="4775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41419</xdr:rowOff>
    </xdr:from>
    <xdr:ext cx="762000" cy="259045"/>
    <xdr:sp macro="" textlink="">
      <xdr:nvSpPr>
        <xdr:cNvPr id="387" name="公債費該当値テキスト"/>
        <xdr:cNvSpPr txBox="1"/>
      </xdr:nvSpPr>
      <xdr:spPr>
        <a:xfrm>
          <a:off x="4914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60198</xdr:rowOff>
    </xdr:from>
    <xdr:to>
      <xdr:col>5</xdr:col>
      <xdr:colOff>600075</xdr:colOff>
      <xdr:row>79</xdr:row>
      <xdr:rowOff>161798</xdr:rowOff>
    </xdr:to>
    <xdr:sp macro="" textlink="">
      <xdr:nvSpPr>
        <xdr:cNvPr id="388" name="円/楕円 387"/>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146575</xdr:rowOff>
    </xdr:from>
    <xdr:ext cx="736600" cy="259045"/>
    <xdr:sp macro="" textlink="">
      <xdr:nvSpPr>
        <xdr:cNvPr id="389" name="テキスト ボックス 388"/>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60198</xdr:rowOff>
    </xdr:from>
    <xdr:to>
      <xdr:col>4</xdr:col>
      <xdr:colOff>396875</xdr:colOff>
      <xdr:row>79</xdr:row>
      <xdr:rowOff>161798</xdr:rowOff>
    </xdr:to>
    <xdr:sp macro="" textlink="">
      <xdr:nvSpPr>
        <xdr:cNvPr id="390" name="円/楕円 389"/>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146575</xdr:rowOff>
    </xdr:from>
    <xdr:ext cx="762000" cy="259045"/>
    <xdr:sp macro="" textlink="">
      <xdr:nvSpPr>
        <xdr:cNvPr id="391" name="テキスト ボックス 390"/>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92" name="円/楕円 391"/>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93" name="テキスト ボックス 392"/>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4" name="円/楕円 393"/>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95" name="テキスト ボックス 394"/>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第五次財政健全化計画案に基づき、平成</a:t>
          </a:r>
          <a:r>
            <a:rPr kumimoji="1" lang="en-US" altLang="ja-JP" sz="1300">
              <a:latin typeface="ＭＳ Ｐゴシック"/>
            </a:rPr>
            <a:t>24</a:t>
          </a:r>
          <a:r>
            <a:rPr kumimoji="1" lang="ja-JP" altLang="en-US" sz="1300">
              <a:latin typeface="ＭＳ Ｐゴシック"/>
            </a:rPr>
            <a:t>年度より実施した職員数の削減等により人件費は減少し、泉北環境整備施設組合の負担金が減少したこと等により補助費等も減少した。しかし、認定こども園扶助費、生活保護医療扶助費、各種障がいサービス給付費等の扶助費の増加、及び市民税や地方消費税交付金等の減少により経常一般財源が減少したため、前年度と比較して</a:t>
          </a:r>
          <a:r>
            <a:rPr kumimoji="1" lang="en-US" altLang="ja-JP" sz="1300">
              <a:latin typeface="ＭＳ Ｐゴシック"/>
            </a:rPr>
            <a:t>2.8</a:t>
          </a:r>
          <a:r>
            <a:rPr kumimoji="1" lang="ja-JP" altLang="en-US" sz="1300">
              <a:latin typeface="ＭＳ Ｐゴシック"/>
            </a:rPr>
            <a:t>ポイントの悪化となった。</a:t>
          </a:r>
          <a:endParaRPr kumimoji="1" lang="en-US" altLang="ja-JP" sz="1300">
            <a:latin typeface="ＭＳ Ｐゴシック"/>
          </a:endParaRPr>
        </a:p>
        <a:p>
          <a:r>
            <a:rPr kumimoji="1" lang="ja-JP" altLang="en-US" sz="1300">
              <a:latin typeface="ＭＳ Ｐゴシック"/>
            </a:rPr>
            <a:t>今後も事務事業の見直しに努める。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142239</xdr:rowOff>
    </xdr:to>
    <xdr:cxnSp macro="">
      <xdr:nvCxnSpPr>
        <xdr:cNvPr id="428" name="直線コネクタ 427"/>
        <xdr:cNvCxnSpPr/>
      </xdr:nvCxnSpPr>
      <xdr:spPr>
        <a:xfrm>
          <a:off x="15671800" y="130657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8889</xdr:rowOff>
    </xdr:from>
    <xdr:to>
      <xdr:col>22</xdr:col>
      <xdr:colOff>565150</xdr:colOff>
      <xdr:row>76</xdr:row>
      <xdr:rowOff>35561</xdr:rowOff>
    </xdr:to>
    <xdr:cxnSp macro="">
      <xdr:nvCxnSpPr>
        <xdr:cNvPr id="431" name="直線コネクタ 430"/>
        <xdr:cNvCxnSpPr/>
      </xdr:nvCxnSpPr>
      <xdr:spPr>
        <a:xfrm>
          <a:off x="14782800" y="130390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8889</xdr:rowOff>
    </xdr:from>
    <xdr:to>
      <xdr:col>21</xdr:col>
      <xdr:colOff>361950</xdr:colOff>
      <xdr:row>76</xdr:row>
      <xdr:rowOff>58420</xdr:rowOff>
    </xdr:to>
    <xdr:cxnSp macro="">
      <xdr:nvCxnSpPr>
        <xdr:cNvPr id="434" name="直線コネクタ 433"/>
        <xdr:cNvCxnSpPr/>
      </xdr:nvCxnSpPr>
      <xdr:spPr>
        <a:xfrm flipV="1">
          <a:off x="13893800" y="13039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58420</xdr:rowOff>
    </xdr:to>
    <xdr:cxnSp macro="">
      <xdr:nvCxnSpPr>
        <xdr:cNvPr id="437" name="直線コネクタ 436"/>
        <xdr:cNvCxnSpPr/>
      </xdr:nvCxnSpPr>
      <xdr:spPr>
        <a:xfrm>
          <a:off x="13004800" y="1308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7" name="円/楕円 446"/>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8"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9" name="円/楕円 448"/>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50" name="テキスト ボックス 449"/>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51" name="円/楕円 450"/>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44466</xdr:rowOff>
    </xdr:from>
    <xdr:ext cx="762000" cy="259045"/>
    <xdr:sp macro="" textlink="">
      <xdr:nvSpPr>
        <xdr:cNvPr id="452" name="テキスト ボックス 451"/>
        <xdr:cNvSpPr txBox="1"/>
      </xdr:nvSpPr>
      <xdr:spPr>
        <a:xfrm>
          <a:off x="14401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3" name="円/楕円 452"/>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54" name="テキスト ボックス 453"/>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5" name="円/楕円 454"/>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56" name="テキスト ボックス 455"/>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大阪府高石市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160319</xdr:rowOff>
    </xdr:from>
    <xdr:to>
      <xdr:col>4</xdr:col>
      <xdr:colOff>1117600</xdr:colOff>
      <xdr:row>18</xdr:row>
      <xdr:rowOff>13462</xdr:rowOff>
    </xdr:to>
    <xdr:cxnSp macro="">
      <xdr:nvCxnSpPr>
        <xdr:cNvPr id="50" name="直線コネクタ 49"/>
        <xdr:cNvCxnSpPr/>
      </xdr:nvCxnSpPr>
      <xdr:spPr bwMode="auto">
        <a:xfrm>
          <a:off x="5003800" y="3122594"/>
          <a:ext cx="647700" cy="2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160319</xdr:rowOff>
    </xdr:from>
    <xdr:to>
      <xdr:col>4</xdr:col>
      <xdr:colOff>469900</xdr:colOff>
      <xdr:row>18</xdr:row>
      <xdr:rowOff>28378</xdr:rowOff>
    </xdr:to>
    <xdr:cxnSp macro="">
      <xdr:nvCxnSpPr>
        <xdr:cNvPr id="53" name="直線コネクタ 52"/>
        <xdr:cNvCxnSpPr/>
      </xdr:nvCxnSpPr>
      <xdr:spPr bwMode="auto">
        <a:xfrm flipV="1">
          <a:off x="4305300" y="3122594"/>
          <a:ext cx="698500" cy="39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11709</xdr:rowOff>
    </xdr:from>
    <xdr:to>
      <xdr:col>3</xdr:col>
      <xdr:colOff>904875</xdr:colOff>
      <xdr:row>18</xdr:row>
      <xdr:rowOff>28378</xdr:rowOff>
    </xdr:to>
    <xdr:cxnSp macro="">
      <xdr:nvCxnSpPr>
        <xdr:cNvPr id="56" name="直線コネクタ 55"/>
        <xdr:cNvCxnSpPr/>
      </xdr:nvCxnSpPr>
      <xdr:spPr bwMode="auto">
        <a:xfrm>
          <a:off x="3606800" y="3145434"/>
          <a:ext cx="698500" cy="1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96177</xdr:rowOff>
    </xdr:from>
    <xdr:to>
      <xdr:col>3</xdr:col>
      <xdr:colOff>206375</xdr:colOff>
      <xdr:row>18</xdr:row>
      <xdr:rowOff>11709</xdr:rowOff>
    </xdr:to>
    <xdr:cxnSp macro="">
      <xdr:nvCxnSpPr>
        <xdr:cNvPr id="59" name="直線コネクタ 58"/>
        <xdr:cNvCxnSpPr/>
      </xdr:nvCxnSpPr>
      <xdr:spPr bwMode="auto">
        <a:xfrm>
          <a:off x="2908300" y="3058452"/>
          <a:ext cx="698500" cy="8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134112</xdr:rowOff>
    </xdr:from>
    <xdr:to>
      <xdr:col>5</xdr:col>
      <xdr:colOff>34925</xdr:colOff>
      <xdr:row>18</xdr:row>
      <xdr:rowOff>64262</xdr:rowOff>
    </xdr:to>
    <xdr:sp macro="" textlink="">
      <xdr:nvSpPr>
        <xdr:cNvPr id="69" name="円/楕円 68"/>
        <xdr:cNvSpPr/>
      </xdr:nvSpPr>
      <xdr:spPr bwMode="auto">
        <a:xfrm>
          <a:off x="5600700" y="309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106189</xdr:rowOff>
    </xdr:from>
    <xdr:ext cx="762000" cy="259045"/>
    <xdr:sp macro="" textlink="">
      <xdr:nvSpPr>
        <xdr:cNvPr id="70" name="人口1人当たり決算額の推移該当値テキスト130"/>
        <xdr:cNvSpPr txBox="1"/>
      </xdr:nvSpPr>
      <xdr:spPr>
        <a:xfrm>
          <a:off x="5740400" y="30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61,460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109519</xdr:rowOff>
    </xdr:from>
    <xdr:to>
      <xdr:col>4</xdr:col>
      <xdr:colOff>520700</xdr:colOff>
      <xdr:row>18</xdr:row>
      <xdr:rowOff>39669</xdr:rowOff>
    </xdr:to>
    <xdr:sp macro="" textlink="">
      <xdr:nvSpPr>
        <xdr:cNvPr id="71" name="円/楕円 70"/>
        <xdr:cNvSpPr/>
      </xdr:nvSpPr>
      <xdr:spPr bwMode="auto">
        <a:xfrm>
          <a:off x="4953000" y="307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24446</xdr:rowOff>
    </xdr:from>
    <xdr:ext cx="736600" cy="259045"/>
    <xdr:sp macro="" textlink="">
      <xdr:nvSpPr>
        <xdr:cNvPr id="72" name="テキスト ボックス 71"/>
        <xdr:cNvSpPr txBox="1"/>
      </xdr:nvSpPr>
      <xdr:spPr>
        <a:xfrm>
          <a:off x="4622800" y="3158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62,751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149028</xdr:rowOff>
    </xdr:from>
    <xdr:to>
      <xdr:col>3</xdr:col>
      <xdr:colOff>955675</xdr:colOff>
      <xdr:row>18</xdr:row>
      <xdr:rowOff>79178</xdr:rowOff>
    </xdr:to>
    <xdr:sp macro="" textlink="">
      <xdr:nvSpPr>
        <xdr:cNvPr id="73" name="円/楕円 72"/>
        <xdr:cNvSpPr/>
      </xdr:nvSpPr>
      <xdr:spPr bwMode="auto">
        <a:xfrm>
          <a:off x="4254500" y="311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63955</xdr:rowOff>
    </xdr:from>
    <xdr:ext cx="762000" cy="259045"/>
    <xdr:sp macro="" textlink="">
      <xdr:nvSpPr>
        <xdr:cNvPr id="74" name="テキスト ボックス 73"/>
        <xdr:cNvSpPr txBox="1"/>
      </xdr:nvSpPr>
      <xdr:spPr>
        <a:xfrm>
          <a:off x="3924300" y="319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132359</xdr:rowOff>
    </xdr:from>
    <xdr:to>
      <xdr:col>3</xdr:col>
      <xdr:colOff>257175</xdr:colOff>
      <xdr:row>18</xdr:row>
      <xdr:rowOff>62509</xdr:rowOff>
    </xdr:to>
    <xdr:sp macro="" textlink="">
      <xdr:nvSpPr>
        <xdr:cNvPr id="75" name="円/楕円 74"/>
        <xdr:cNvSpPr/>
      </xdr:nvSpPr>
      <xdr:spPr bwMode="auto">
        <a:xfrm>
          <a:off x="3556000" y="309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47286</xdr:rowOff>
    </xdr:from>
    <xdr:ext cx="762000" cy="259045"/>
    <xdr:sp macro="" textlink="">
      <xdr:nvSpPr>
        <xdr:cNvPr id="76" name="テキスト ボックス 75"/>
        <xdr:cNvSpPr txBox="1"/>
      </xdr:nvSpPr>
      <xdr:spPr>
        <a:xfrm>
          <a:off x="3225800" y="318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45377</xdr:rowOff>
    </xdr:from>
    <xdr:to>
      <xdr:col>2</xdr:col>
      <xdr:colOff>692150</xdr:colOff>
      <xdr:row>17</xdr:row>
      <xdr:rowOff>146977</xdr:rowOff>
    </xdr:to>
    <xdr:sp macro="" textlink="">
      <xdr:nvSpPr>
        <xdr:cNvPr id="77" name="円/楕円 76"/>
        <xdr:cNvSpPr/>
      </xdr:nvSpPr>
      <xdr:spPr bwMode="auto">
        <a:xfrm>
          <a:off x="2857500" y="300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131754</xdr:rowOff>
    </xdr:from>
    <xdr:ext cx="762000" cy="259045"/>
    <xdr:sp macro="" textlink="">
      <xdr:nvSpPr>
        <xdr:cNvPr id="78" name="テキスト ボックス 77"/>
        <xdr:cNvSpPr txBox="1"/>
      </xdr:nvSpPr>
      <xdr:spPr>
        <a:xfrm>
          <a:off x="2527300" y="30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270408</xdr:rowOff>
    </xdr:from>
    <xdr:to>
      <xdr:col>4</xdr:col>
      <xdr:colOff>1117600</xdr:colOff>
      <xdr:row>35</xdr:row>
      <xdr:rowOff>11462</xdr:rowOff>
    </xdr:to>
    <xdr:cxnSp macro="">
      <xdr:nvCxnSpPr>
        <xdr:cNvPr id="111" name="直線コネクタ 110"/>
        <xdr:cNvCxnSpPr/>
      </xdr:nvCxnSpPr>
      <xdr:spPr bwMode="auto">
        <a:xfrm>
          <a:off x="5003800" y="6537858"/>
          <a:ext cx="647700" cy="8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270408</xdr:rowOff>
    </xdr:from>
    <xdr:to>
      <xdr:col>4</xdr:col>
      <xdr:colOff>469900</xdr:colOff>
      <xdr:row>35</xdr:row>
      <xdr:rowOff>51448</xdr:rowOff>
    </xdr:to>
    <xdr:cxnSp macro="">
      <xdr:nvCxnSpPr>
        <xdr:cNvPr id="114" name="直線コネクタ 113"/>
        <xdr:cNvCxnSpPr/>
      </xdr:nvCxnSpPr>
      <xdr:spPr bwMode="auto">
        <a:xfrm flipV="1">
          <a:off x="4305300" y="6537858"/>
          <a:ext cx="698500" cy="12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51448</xdr:rowOff>
    </xdr:from>
    <xdr:to>
      <xdr:col>3</xdr:col>
      <xdr:colOff>904875</xdr:colOff>
      <xdr:row>35</xdr:row>
      <xdr:rowOff>58496</xdr:rowOff>
    </xdr:to>
    <xdr:cxnSp macro="">
      <xdr:nvCxnSpPr>
        <xdr:cNvPr id="117" name="直線コネクタ 116"/>
        <xdr:cNvCxnSpPr/>
      </xdr:nvCxnSpPr>
      <xdr:spPr bwMode="auto">
        <a:xfrm flipV="1">
          <a:off x="3606800" y="6661798"/>
          <a:ext cx="698500" cy="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58496</xdr:rowOff>
    </xdr:from>
    <xdr:to>
      <xdr:col>3</xdr:col>
      <xdr:colOff>206375</xdr:colOff>
      <xdr:row>35</xdr:row>
      <xdr:rowOff>67069</xdr:rowOff>
    </xdr:to>
    <xdr:cxnSp macro="">
      <xdr:nvCxnSpPr>
        <xdr:cNvPr id="120" name="直線コネクタ 119"/>
        <xdr:cNvCxnSpPr/>
      </xdr:nvCxnSpPr>
      <xdr:spPr bwMode="auto">
        <a:xfrm flipV="1">
          <a:off x="2908300" y="6668846"/>
          <a:ext cx="6985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303562</xdr:rowOff>
    </xdr:from>
    <xdr:to>
      <xdr:col>5</xdr:col>
      <xdr:colOff>34925</xdr:colOff>
      <xdr:row>35</xdr:row>
      <xdr:rowOff>62262</xdr:rowOff>
    </xdr:to>
    <xdr:sp macro="" textlink="">
      <xdr:nvSpPr>
        <xdr:cNvPr id="130" name="円/楕円 129"/>
        <xdr:cNvSpPr/>
      </xdr:nvSpPr>
      <xdr:spPr bwMode="auto">
        <a:xfrm>
          <a:off x="5600700" y="657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148639</xdr:rowOff>
    </xdr:from>
    <xdr:ext cx="762000" cy="259045"/>
    <xdr:sp macro="" textlink="">
      <xdr:nvSpPr>
        <xdr:cNvPr id="131" name="人口1人当たり決算額の推移該当値テキスト445"/>
        <xdr:cNvSpPr txBox="1"/>
      </xdr:nvSpPr>
      <xdr:spPr>
        <a:xfrm>
          <a:off x="5740400" y="64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219608</xdr:rowOff>
    </xdr:from>
    <xdr:to>
      <xdr:col>4</xdr:col>
      <xdr:colOff>520700</xdr:colOff>
      <xdr:row>34</xdr:row>
      <xdr:rowOff>321208</xdr:rowOff>
    </xdr:to>
    <xdr:sp macro="" textlink="">
      <xdr:nvSpPr>
        <xdr:cNvPr id="132" name="円/楕円 131"/>
        <xdr:cNvSpPr/>
      </xdr:nvSpPr>
      <xdr:spPr bwMode="auto">
        <a:xfrm>
          <a:off x="4953000" y="648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331385</xdr:rowOff>
    </xdr:from>
    <xdr:ext cx="736600" cy="259045"/>
    <xdr:sp macro="" textlink="">
      <xdr:nvSpPr>
        <xdr:cNvPr id="133" name="テキスト ボックス 132"/>
        <xdr:cNvSpPr txBox="1"/>
      </xdr:nvSpPr>
      <xdr:spPr>
        <a:xfrm>
          <a:off x="4622800" y="6255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648</xdr:rowOff>
    </xdr:from>
    <xdr:to>
      <xdr:col>3</xdr:col>
      <xdr:colOff>955675</xdr:colOff>
      <xdr:row>35</xdr:row>
      <xdr:rowOff>102248</xdr:rowOff>
    </xdr:to>
    <xdr:sp macro="" textlink="">
      <xdr:nvSpPr>
        <xdr:cNvPr id="134" name="円/楕円 133"/>
        <xdr:cNvSpPr/>
      </xdr:nvSpPr>
      <xdr:spPr bwMode="auto">
        <a:xfrm>
          <a:off x="4254500" y="661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112425</xdr:rowOff>
    </xdr:from>
    <xdr:ext cx="762000" cy="259045"/>
    <xdr:sp macro="" textlink="">
      <xdr:nvSpPr>
        <xdr:cNvPr id="135" name="テキスト ボックス 134"/>
        <xdr:cNvSpPr txBox="1"/>
      </xdr:nvSpPr>
      <xdr:spPr>
        <a:xfrm>
          <a:off x="3924300" y="637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7696</xdr:rowOff>
    </xdr:from>
    <xdr:to>
      <xdr:col>3</xdr:col>
      <xdr:colOff>257175</xdr:colOff>
      <xdr:row>35</xdr:row>
      <xdr:rowOff>109296</xdr:rowOff>
    </xdr:to>
    <xdr:sp macro="" textlink="">
      <xdr:nvSpPr>
        <xdr:cNvPr id="136" name="円/楕円 135"/>
        <xdr:cNvSpPr/>
      </xdr:nvSpPr>
      <xdr:spPr bwMode="auto">
        <a:xfrm>
          <a:off x="3556000" y="661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119473</xdr:rowOff>
    </xdr:from>
    <xdr:ext cx="762000" cy="259045"/>
    <xdr:sp macro="" textlink="">
      <xdr:nvSpPr>
        <xdr:cNvPr id="137" name="テキスト ボックス 136"/>
        <xdr:cNvSpPr txBox="1"/>
      </xdr:nvSpPr>
      <xdr:spPr>
        <a:xfrm>
          <a:off x="3225800" y="63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16269</xdr:rowOff>
    </xdr:from>
    <xdr:to>
      <xdr:col>2</xdr:col>
      <xdr:colOff>692150</xdr:colOff>
      <xdr:row>35</xdr:row>
      <xdr:rowOff>117869</xdr:rowOff>
    </xdr:to>
    <xdr:sp macro="" textlink="">
      <xdr:nvSpPr>
        <xdr:cNvPr id="138" name="円/楕円 137"/>
        <xdr:cNvSpPr/>
      </xdr:nvSpPr>
      <xdr:spPr bwMode="auto">
        <a:xfrm>
          <a:off x="2857500" y="662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128046</xdr:rowOff>
    </xdr:from>
    <xdr:ext cx="762000" cy="259045"/>
    <xdr:sp macro="" textlink="">
      <xdr:nvSpPr>
        <xdr:cNvPr id="139" name="テキスト ボックス 138"/>
        <xdr:cNvSpPr txBox="1"/>
      </xdr:nvSpPr>
      <xdr:spPr>
        <a:xfrm>
          <a:off x="2527300" y="639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58,162
57,667
11.30
22,662,280
22,535,095
108,391
13,099,589
36,938,756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178.5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27755</xdr:rowOff>
    </xdr:from>
    <xdr:to>
      <xdr:col>6</xdr:col>
      <xdr:colOff>511175</xdr:colOff>
      <xdr:row>36</xdr:row>
      <xdr:rowOff>74823</xdr:rowOff>
    </xdr:to>
    <xdr:cxnSp macro="">
      <xdr:nvCxnSpPr>
        <xdr:cNvPr id="59" name="直線コネクタ 58"/>
        <xdr:cNvCxnSpPr/>
      </xdr:nvCxnSpPr>
      <xdr:spPr>
        <a:xfrm>
          <a:off x="3797300" y="6199955"/>
          <a:ext cx="838200" cy="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27755</xdr:rowOff>
    </xdr:from>
    <xdr:to>
      <xdr:col>5</xdr:col>
      <xdr:colOff>358775</xdr:colOff>
      <xdr:row>36</xdr:row>
      <xdr:rowOff>68811</xdr:rowOff>
    </xdr:to>
    <xdr:cxnSp macro="">
      <xdr:nvCxnSpPr>
        <xdr:cNvPr id="62" name="直線コネクタ 61"/>
        <xdr:cNvCxnSpPr/>
      </xdr:nvCxnSpPr>
      <xdr:spPr>
        <a:xfrm flipV="1">
          <a:off x="2908300" y="6199955"/>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56993</xdr:rowOff>
    </xdr:from>
    <xdr:to>
      <xdr:col>4</xdr:col>
      <xdr:colOff>155575</xdr:colOff>
      <xdr:row>36</xdr:row>
      <xdr:rowOff>68811</xdr:rowOff>
    </xdr:to>
    <xdr:cxnSp macro="">
      <xdr:nvCxnSpPr>
        <xdr:cNvPr id="65" name="直線コネクタ 64"/>
        <xdr:cNvCxnSpPr/>
      </xdr:nvCxnSpPr>
      <xdr:spPr>
        <a:xfrm>
          <a:off x="2019300" y="6229193"/>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111011</xdr:rowOff>
    </xdr:from>
    <xdr:to>
      <xdr:col>2</xdr:col>
      <xdr:colOff>638175</xdr:colOff>
      <xdr:row>36</xdr:row>
      <xdr:rowOff>56993</xdr:rowOff>
    </xdr:to>
    <xdr:cxnSp macro="">
      <xdr:nvCxnSpPr>
        <xdr:cNvPr id="68" name="直線コネクタ 67"/>
        <xdr:cNvCxnSpPr/>
      </xdr:nvCxnSpPr>
      <xdr:spPr>
        <a:xfrm>
          <a:off x="1130300" y="6111761"/>
          <a:ext cx="8890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24023</xdr:rowOff>
    </xdr:from>
    <xdr:to>
      <xdr:col>6</xdr:col>
      <xdr:colOff>561975</xdr:colOff>
      <xdr:row>36</xdr:row>
      <xdr:rowOff>125623</xdr:rowOff>
    </xdr:to>
    <xdr:sp macro="" textlink="">
      <xdr:nvSpPr>
        <xdr:cNvPr id="78" name="円/楕円 77"/>
        <xdr:cNvSpPr/>
      </xdr:nvSpPr>
      <xdr:spPr>
        <a:xfrm>
          <a:off x="4584700" y="61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46900</xdr:rowOff>
    </xdr:from>
    <xdr:ext cx="534377" cy="259045"/>
    <xdr:sp macro="" textlink="">
      <xdr:nvSpPr>
        <xdr:cNvPr id="79" name="人件費該当値テキスト"/>
        <xdr:cNvSpPr txBox="1"/>
      </xdr:nvSpPr>
      <xdr:spPr>
        <a:xfrm>
          <a:off x="4686300" y="604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57,838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148405</xdr:rowOff>
    </xdr:from>
    <xdr:to>
      <xdr:col>5</xdr:col>
      <xdr:colOff>409575</xdr:colOff>
      <xdr:row>36</xdr:row>
      <xdr:rowOff>78555</xdr:rowOff>
    </xdr:to>
    <xdr:sp macro="" textlink="">
      <xdr:nvSpPr>
        <xdr:cNvPr id="80" name="円/楕円 79"/>
        <xdr:cNvSpPr/>
      </xdr:nvSpPr>
      <xdr:spPr>
        <a:xfrm>
          <a:off x="3746500" y="61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95082</xdr:rowOff>
    </xdr:from>
    <xdr:ext cx="534377" cy="259045"/>
    <xdr:sp macro="" textlink="">
      <xdr:nvSpPr>
        <xdr:cNvPr id="81" name="テキスト ボックス 80"/>
        <xdr:cNvSpPr txBox="1"/>
      </xdr:nvSpPr>
      <xdr:spPr>
        <a:xfrm>
          <a:off x="3530111" y="592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18011</xdr:rowOff>
    </xdr:from>
    <xdr:to>
      <xdr:col>4</xdr:col>
      <xdr:colOff>206375</xdr:colOff>
      <xdr:row>36</xdr:row>
      <xdr:rowOff>119611</xdr:rowOff>
    </xdr:to>
    <xdr:sp macro="" textlink="">
      <xdr:nvSpPr>
        <xdr:cNvPr id="82" name="円/楕円 81"/>
        <xdr:cNvSpPr/>
      </xdr:nvSpPr>
      <xdr:spPr>
        <a:xfrm>
          <a:off x="2857500" y="6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110738</xdr:rowOff>
    </xdr:from>
    <xdr:ext cx="534377" cy="259045"/>
    <xdr:sp macro="" textlink="">
      <xdr:nvSpPr>
        <xdr:cNvPr id="83" name="テキスト ボックス 82"/>
        <xdr:cNvSpPr txBox="1"/>
      </xdr:nvSpPr>
      <xdr:spPr>
        <a:xfrm>
          <a:off x="2641111" y="628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6193</xdr:rowOff>
    </xdr:from>
    <xdr:to>
      <xdr:col>3</xdr:col>
      <xdr:colOff>3175</xdr:colOff>
      <xdr:row>36</xdr:row>
      <xdr:rowOff>107793</xdr:rowOff>
    </xdr:to>
    <xdr:sp macro="" textlink="">
      <xdr:nvSpPr>
        <xdr:cNvPr id="84" name="円/楕円 83"/>
        <xdr:cNvSpPr/>
      </xdr:nvSpPr>
      <xdr:spPr>
        <a:xfrm>
          <a:off x="1968500" y="61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98920</xdr:rowOff>
    </xdr:from>
    <xdr:ext cx="534377" cy="259045"/>
    <xdr:sp macro="" textlink="">
      <xdr:nvSpPr>
        <xdr:cNvPr id="85" name="テキスト ボックス 84"/>
        <xdr:cNvSpPr txBox="1"/>
      </xdr:nvSpPr>
      <xdr:spPr>
        <a:xfrm>
          <a:off x="1752111" y="62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60211</xdr:rowOff>
    </xdr:from>
    <xdr:to>
      <xdr:col>1</xdr:col>
      <xdr:colOff>485775</xdr:colOff>
      <xdr:row>35</xdr:row>
      <xdr:rowOff>161811</xdr:rowOff>
    </xdr:to>
    <xdr:sp macro="" textlink="">
      <xdr:nvSpPr>
        <xdr:cNvPr id="86" name="円/楕円 85"/>
        <xdr:cNvSpPr/>
      </xdr:nvSpPr>
      <xdr:spPr>
        <a:xfrm>
          <a:off x="1079500" y="60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152938</xdr:rowOff>
    </xdr:from>
    <xdr:ext cx="534377" cy="259045"/>
    <xdr:sp macro="" textlink="">
      <xdr:nvSpPr>
        <xdr:cNvPr id="87" name="テキスト ボックス 86"/>
        <xdr:cNvSpPr txBox="1"/>
      </xdr:nvSpPr>
      <xdr:spPr>
        <a:xfrm>
          <a:off x="863111" y="61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1724</xdr:rowOff>
    </xdr:from>
    <xdr:to>
      <xdr:col>6</xdr:col>
      <xdr:colOff>511175</xdr:colOff>
      <xdr:row>57</xdr:row>
      <xdr:rowOff>39116</xdr:rowOff>
    </xdr:to>
    <xdr:cxnSp macro="">
      <xdr:nvCxnSpPr>
        <xdr:cNvPr id="119" name="直線コネクタ 118"/>
        <xdr:cNvCxnSpPr/>
      </xdr:nvCxnSpPr>
      <xdr:spPr>
        <a:xfrm flipV="1">
          <a:off x="3797300" y="9774374"/>
          <a:ext cx="8382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44308</xdr:rowOff>
    </xdr:from>
    <xdr:to>
      <xdr:col>5</xdr:col>
      <xdr:colOff>358775</xdr:colOff>
      <xdr:row>57</xdr:row>
      <xdr:rowOff>39116</xdr:rowOff>
    </xdr:to>
    <xdr:cxnSp macro="">
      <xdr:nvCxnSpPr>
        <xdr:cNvPr id="122" name="直線コネクタ 121"/>
        <xdr:cNvCxnSpPr/>
      </xdr:nvCxnSpPr>
      <xdr:spPr>
        <a:xfrm>
          <a:off x="2908300" y="9474058"/>
          <a:ext cx="889000" cy="3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44308</xdr:rowOff>
    </xdr:from>
    <xdr:to>
      <xdr:col>4</xdr:col>
      <xdr:colOff>155575</xdr:colOff>
      <xdr:row>55</xdr:row>
      <xdr:rowOff>141921</xdr:rowOff>
    </xdr:to>
    <xdr:cxnSp macro="">
      <xdr:nvCxnSpPr>
        <xdr:cNvPr id="125" name="直線コネクタ 124"/>
        <xdr:cNvCxnSpPr/>
      </xdr:nvCxnSpPr>
      <xdr:spPr>
        <a:xfrm flipV="1">
          <a:off x="2019300" y="9474058"/>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141921</xdr:rowOff>
    </xdr:from>
    <xdr:to>
      <xdr:col>2</xdr:col>
      <xdr:colOff>638175</xdr:colOff>
      <xdr:row>56</xdr:row>
      <xdr:rowOff>9333</xdr:rowOff>
    </xdr:to>
    <xdr:cxnSp macro="">
      <xdr:nvCxnSpPr>
        <xdr:cNvPr id="128" name="直線コネクタ 127"/>
        <xdr:cNvCxnSpPr/>
      </xdr:nvCxnSpPr>
      <xdr:spPr>
        <a:xfrm flipV="1">
          <a:off x="1130300" y="957167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122374</xdr:rowOff>
    </xdr:from>
    <xdr:to>
      <xdr:col>6</xdr:col>
      <xdr:colOff>561975</xdr:colOff>
      <xdr:row>57</xdr:row>
      <xdr:rowOff>52524</xdr:rowOff>
    </xdr:to>
    <xdr:sp macro="" textlink="">
      <xdr:nvSpPr>
        <xdr:cNvPr id="138" name="円/楕円 137"/>
        <xdr:cNvSpPr/>
      </xdr:nvSpPr>
      <xdr:spPr>
        <a:xfrm>
          <a:off x="4584700" y="97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100801</xdr:rowOff>
    </xdr:from>
    <xdr:ext cx="534377" cy="259045"/>
    <xdr:sp macro="" textlink="">
      <xdr:nvSpPr>
        <xdr:cNvPr id="139" name="物件費該当値テキスト"/>
        <xdr:cNvSpPr txBox="1"/>
      </xdr:nvSpPr>
      <xdr:spPr>
        <a:xfrm>
          <a:off x="4686300" y="97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159766</xdr:rowOff>
    </xdr:from>
    <xdr:to>
      <xdr:col>5</xdr:col>
      <xdr:colOff>409575</xdr:colOff>
      <xdr:row>57</xdr:row>
      <xdr:rowOff>89916</xdr:rowOff>
    </xdr:to>
    <xdr:sp macro="" textlink="">
      <xdr:nvSpPr>
        <xdr:cNvPr id="140" name="円/楕円 139"/>
        <xdr:cNvSpPr/>
      </xdr:nvSpPr>
      <xdr:spPr>
        <a:xfrm>
          <a:off x="3746500" y="97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81043</xdr:rowOff>
    </xdr:from>
    <xdr:ext cx="534377" cy="259045"/>
    <xdr:sp macro="" textlink="">
      <xdr:nvSpPr>
        <xdr:cNvPr id="141" name="テキスト ボックス 140"/>
        <xdr:cNvSpPr txBox="1"/>
      </xdr:nvSpPr>
      <xdr:spPr>
        <a:xfrm>
          <a:off x="3530111" y="98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164958</xdr:rowOff>
    </xdr:from>
    <xdr:to>
      <xdr:col>4</xdr:col>
      <xdr:colOff>206375</xdr:colOff>
      <xdr:row>55</xdr:row>
      <xdr:rowOff>95108</xdr:rowOff>
    </xdr:to>
    <xdr:sp macro="" textlink="">
      <xdr:nvSpPr>
        <xdr:cNvPr id="142" name="円/楕円 141"/>
        <xdr:cNvSpPr/>
      </xdr:nvSpPr>
      <xdr:spPr>
        <a:xfrm>
          <a:off x="2857500" y="94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86235</xdr:rowOff>
    </xdr:from>
    <xdr:ext cx="534377" cy="259045"/>
    <xdr:sp macro="" textlink="">
      <xdr:nvSpPr>
        <xdr:cNvPr id="143" name="テキスト ボックス 142"/>
        <xdr:cNvSpPr txBox="1"/>
      </xdr:nvSpPr>
      <xdr:spPr>
        <a:xfrm>
          <a:off x="2641111" y="95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91121</xdr:rowOff>
    </xdr:from>
    <xdr:to>
      <xdr:col>3</xdr:col>
      <xdr:colOff>3175</xdr:colOff>
      <xdr:row>56</xdr:row>
      <xdr:rowOff>21271</xdr:rowOff>
    </xdr:to>
    <xdr:sp macro="" textlink="">
      <xdr:nvSpPr>
        <xdr:cNvPr id="144" name="円/楕円 143"/>
        <xdr:cNvSpPr/>
      </xdr:nvSpPr>
      <xdr:spPr>
        <a:xfrm>
          <a:off x="1968500" y="95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12398</xdr:rowOff>
    </xdr:from>
    <xdr:ext cx="534377" cy="259045"/>
    <xdr:sp macro="" textlink="">
      <xdr:nvSpPr>
        <xdr:cNvPr id="145" name="テキスト ボックス 144"/>
        <xdr:cNvSpPr txBox="1"/>
      </xdr:nvSpPr>
      <xdr:spPr>
        <a:xfrm>
          <a:off x="1752111" y="96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129983</xdr:rowOff>
    </xdr:from>
    <xdr:to>
      <xdr:col>1</xdr:col>
      <xdr:colOff>485775</xdr:colOff>
      <xdr:row>56</xdr:row>
      <xdr:rowOff>60133</xdr:rowOff>
    </xdr:to>
    <xdr:sp macro="" textlink="">
      <xdr:nvSpPr>
        <xdr:cNvPr id="146" name="円/楕円 145"/>
        <xdr:cNvSpPr/>
      </xdr:nvSpPr>
      <xdr:spPr>
        <a:xfrm>
          <a:off x="1079500" y="95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51260</xdr:rowOff>
    </xdr:from>
    <xdr:ext cx="534377" cy="259045"/>
    <xdr:sp macro="" textlink="">
      <xdr:nvSpPr>
        <xdr:cNvPr id="147" name="テキスト ボックス 146"/>
        <xdr:cNvSpPr txBox="1"/>
      </xdr:nvSpPr>
      <xdr:spPr>
        <a:xfrm>
          <a:off x="863111" y="96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135756</xdr:rowOff>
    </xdr:from>
    <xdr:to>
      <xdr:col>6</xdr:col>
      <xdr:colOff>511175</xdr:colOff>
      <xdr:row>78</xdr:row>
      <xdr:rowOff>9970</xdr:rowOff>
    </xdr:to>
    <xdr:cxnSp macro="">
      <xdr:nvCxnSpPr>
        <xdr:cNvPr id="172" name="直線コネクタ 171"/>
        <xdr:cNvCxnSpPr/>
      </xdr:nvCxnSpPr>
      <xdr:spPr>
        <a:xfrm flipV="1">
          <a:off x="3797300" y="13337406"/>
          <a:ext cx="838200" cy="4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9970</xdr:rowOff>
    </xdr:from>
    <xdr:to>
      <xdr:col>5</xdr:col>
      <xdr:colOff>358775</xdr:colOff>
      <xdr:row>78</xdr:row>
      <xdr:rowOff>10998</xdr:rowOff>
    </xdr:to>
    <xdr:cxnSp macro="">
      <xdr:nvCxnSpPr>
        <xdr:cNvPr id="175" name="直線コネクタ 174"/>
        <xdr:cNvCxnSpPr/>
      </xdr:nvCxnSpPr>
      <xdr:spPr>
        <a:xfrm flipV="1">
          <a:off x="2908300" y="1338307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10998</xdr:rowOff>
    </xdr:from>
    <xdr:to>
      <xdr:col>4</xdr:col>
      <xdr:colOff>155575</xdr:colOff>
      <xdr:row>78</xdr:row>
      <xdr:rowOff>12198</xdr:rowOff>
    </xdr:to>
    <xdr:cxnSp macro="">
      <xdr:nvCxnSpPr>
        <xdr:cNvPr id="178" name="直線コネクタ 177"/>
        <xdr:cNvCxnSpPr/>
      </xdr:nvCxnSpPr>
      <xdr:spPr>
        <a:xfrm flipV="1">
          <a:off x="2019300" y="13384098"/>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12198</xdr:rowOff>
    </xdr:from>
    <xdr:to>
      <xdr:col>2</xdr:col>
      <xdr:colOff>638175</xdr:colOff>
      <xdr:row>78</xdr:row>
      <xdr:rowOff>12312</xdr:rowOff>
    </xdr:to>
    <xdr:cxnSp macro="">
      <xdr:nvCxnSpPr>
        <xdr:cNvPr id="181" name="直線コネクタ 180"/>
        <xdr:cNvCxnSpPr/>
      </xdr:nvCxnSpPr>
      <xdr:spPr>
        <a:xfrm flipV="1">
          <a:off x="1130300" y="1338529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84956</xdr:rowOff>
    </xdr:from>
    <xdr:to>
      <xdr:col>6</xdr:col>
      <xdr:colOff>561975</xdr:colOff>
      <xdr:row>78</xdr:row>
      <xdr:rowOff>15106</xdr:rowOff>
    </xdr:to>
    <xdr:sp macro="" textlink="">
      <xdr:nvSpPr>
        <xdr:cNvPr id="191" name="円/楕円 190"/>
        <xdr:cNvSpPr/>
      </xdr:nvSpPr>
      <xdr:spPr>
        <a:xfrm>
          <a:off x="4584700" y="132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171333</xdr:rowOff>
    </xdr:from>
    <xdr:ext cx="469744" cy="259045"/>
    <xdr:sp macro="" textlink="">
      <xdr:nvSpPr>
        <xdr:cNvPr id="192" name="維持補修費該当値テキスト"/>
        <xdr:cNvSpPr txBox="1"/>
      </xdr:nvSpPr>
      <xdr:spPr>
        <a:xfrm>
          <a:off x="4686300" y="132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130620</xdr:rowOff>
    </xdr:from>
    <xdr:to>
      <xdr:col>5</xdr:col>
      <xdr:colOff>409575</xdr:colOff>
      <xdr:row>78</xdr:row>
      <xdr:rowOff>60770</xdr:rowOff>
    </xdr:to>
    <xdr:sp macro="" textlink="">
      <xdr:nvSpPr>
        <xdr:cNvPr id="193" name="円/楕円 192"/>
        <xdr:cNvSpPr/>
      </xdr:nvSpPr>
      <xdr:spPr>
        <a:xfrm>
          <a:off x="37465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51897</xdr:rowOff>
    </xdr:from>
    <xdr:ext cx="378565" cy="259045"/>
    <xdr:sp macro="" textlink="">
      <xdr:nvSpPr>
        <xdr:cNvPr id="194" name="テキスト ボックス 193"/>
        <xdr:cNvSpPr txBox="1"/>
      </xdr:nvSpPr>
      <xdr:spPr>
        <a:xfrm>
          <a:off x="3608017" y="13424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131648</xdr:rowOff>
    </xdr:from>
    <xdr:to>
      <xdr:col>4</xdr:col>
      <xdr:colOff>206375</xdr:colOff>
      <xdr:row>78</xdr:row>
      <xdr:rowOff>61798</xdr:rowOff>
    </xdr:to>
    <xdr:sp macro="" textlink="">
      <xdr:nvSpPr>
        <xdr:cNvPr id="195" name="円/楕円 194"/>
        <xdr:cNvSpPr/>
      </xdr:nvSpPr>
      <xdr:spPr>
        <a:xfrm>
          <a:off x="2857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52925</xdr:rowOff>
    </xdr:from>
    <xdr:ext cx="378565" cy="259045"/>
    <xdr:sp macro="" textlink="">
      <xdr:nvSpPr>
        <xdr:cNvPr id="196" name="テキスト ボックス 195"/>
        <xdr:cNvSpPr txBox="1"/>
      </xdr:nvSpPr>
      <xdr:spPr>
        <a:xfrm>
          <a:off x="2719017" y="13426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132848</xdr:rowOff>
    </xdr:from>
    <xdr:to>
      <xdr:col>3</xdr:col>
      <xdr:colOff>3175</xdr:colOff>
      <xdr:row>78</xdr:row>
      <xdr:rowOff>62998</xdr:rowOff>
    </xdr:to>
    <xdr:sp macro="" textlink="">
      <xdr:nvSpPr>
        <xdr:cNvPr id="197" name="円/楕円 196"/>
        <xdr:cNvSpPr/>
      </xdr:nvSpPr>
      <xdr:spPr>
        <a:xfrm>
          <a:off x="1968500" y="13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54125</xdr:rowOff>
    </xdr:from>
    <xdr:ext cx="378565" cy="259045"/>
    <xdr:sp macro="" textlink="">
      <xdr:nvSpPr>
        <xdr:cNvPr id="198" name="テキスト ボックス 197"/>
        <xdr:cNvSpPr txBox="1"/>
      </xdr:nvSpPr>
      <xdr:spPr>
        <a:xfrm>
          <a:off x="1830017" y="13427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132962</xdr:rowOff>
    </xdr:from>
    <xdr:to>
      <xdr:col>1</xdr:col>
      <xdr:colOff>485775</xdr:colOff>
      <xdr:row>78</xdr:row>
      <xdr:rowOff>63112</xdr:rowOff>
    </xdr:to>
    <xdr:sp macro="" textlink="">
      <xdr:nvSpPr>
        <xdr:cNvPr id="199" name="円/楕円 198"/>
        <xdr:cNvSpPr/>
      </xdr:nvSpPr>
      <xdr:spPr>
        <a:xfrm>
          <a:off x="1079500" y="133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54239</xdr:rowOff>
    </xdr:from>
    <xdr:ext cx="378565" cy="259045"/>
    <xdr:sp macro="" textlink="">
      <xdr:nvSpPr>
        <xdr:cNvPr id="200" name="テキスト ボックス 199"/>
        <xdr:cNvSpPr txBox="1"/>
      </xdr:nvSpPr>
      <xdr:spPr>
        <a:xfrm>
          <a:off x="941017" y="13427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90601</xdr:rowOff>
    </xdr:from>
    <xdr:to>
      <xdr:col>6</xdr:col>
      <xdr:colOff>511175</xdr:colOff>
      <xdr:row>94</xdr:row>
      <xdr:rowOff>35933</xdr:rowOff>
    </xdr:to>
    <xdr:cxnSp macro="">
      <xdr:nvCxnSpPr>
        <xdr:cNvPr id="232" name="直線コネクタ 231"/>
        <xdr:cNvCxnSpPr/>
      </xdr:nvCxnSpPr>
      <xdr:spPr>
        <a:xfrm flipV="1">
          <a:off x="3797300" y="16035451"/>
          <a:ext cx="838200" cy="1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35933</xdr:rowOff>
    </xdr:from>
    <xdr:to>
      <xdr:col>5</xdr:col>
      <xdr:colOff>358775</xdr:colOff>
      <xdr:row>94</xdr:row>
      <xdr:rowOff>100544</xdr:rowOff>
    </xdr:to>
    <xdr:cxnSp macro="">
      <xdr:nvCxnSpPr>
        <xdr:cNvPr id="235" name="直線コネクタ 234"/>
        <xdr:cNvCxnSpPr/>
      </xdr:nvCxnSpPr>
      <xdr:spPr>
        <a:xfrm flipV="1">
          <a:off x="2908300" y="16152233"/>
          <a:ext cx="889000" cy="6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100544</xdr:rowOff>
    </xdr:from>
    <xdr:to>
      <xdr:col>4</xdr:col>
      <xdr:colOff>155575</xdr:colOff>
      <xdr:row>95</xdr:row>
      <xdr:rowOff>37516</xdr:rowOff>
    </xdr:to>
    <xdr:cxnSp macro="">
      <xdr:nvCxnSpPr>
        <xdr:cNvPr id="238" name="直線コネクタ 237"/>
        <xdr:cNvCxnSpPr/>
      </xdr:nvCxnSpPr>
      <xdr:spPr>
        <a:xfrm flipV="1">
          <a:off x="2019300" y="16216844"/>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37516</xdr:rowOff>
    </xdr:from>
    <xdr:to>
      <xdr:col>2</xdr:col>
      <xdr:colOff>638175</xdr:colOff>
      <xdr:row>95</xdr:row>
      <xdr:rowOff>68948</xdr:rowOff>
    </xdr:to>
    <xdr:cxnSp macro="">
      <xdr:nvCxnSpPr>
        <xdr:cNvPr id="241" name="直線コネクタ 240"/>
        <xdr:cNvCxnSpPr/>
      </xdr:nvCxnSpPr>
      <xdr:spPr>
        <a:xfrm flipV="1">
          <a:off x="1130300" y="16325266"/>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39801</xdr:rowOff>
    </xdr:from>
    <xdr:to>
      <xdr:col>6</xdr:col>
      <xdr:colOff>561975</xdr:colOff>
      <xdr:row>93</xdr:row>
      <xdr:rowOff>141401</xdr:rowOff>
    </xdr:to>
    <xdr:sp macro="" textlink="">
      <xdr:nvSpPr>
        <xdr:cNvPr id="251" name="円/楕円 250"/>
        <xdr:cNvSpPr/>
      </xdr:nvSpPr>
      <xdr:spPr>
        <a:xfrm>
          <a:off x="4584700" y="159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62678</xdr:rowOff>
    </xdr:from>
    <xdr:ext cx="599010" cy="259045"/>
    <xdr:sp macro="" textlink="">
      <xdr:nvSpPr>
        <xdr:cNvPr id="252" name="扶助費該当値テキスト"/>
        <xdr:cNvSpPr txBox="1"/>
      </xdr:nvSpPr>
      <xdr:spPr>
        <a:xfrm>
          <a:off x="4686300" y="1583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103,507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156583</xdr:rowOff>
    </xdr:from>
    <xdr:to>
      <xdr:col>5</xdr:col>
      <xdr:colOff>409575</xdr:colOff>
      <xdr:row>94</xdr:row>
      <xdr:rowOff>86733</xdr:rowOff>
    </xdr:to>
    <xdr:sp macro="" textlink="">
      <xdr:nvSpPr>
        <xdr:cNvPr id="253" name="円/楕円 252"/>
        <xdr:cNvSpPr/>
      </xdr:nvSpPr>
      <xdr:spPr>
        <a:xfrm>
          <a:off x="3746500" y="161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103260</xdr:rowOff>
    </xdr:from>
    <xdr:ext cx="534377" cy="259045"/>
    <xdr:sp macro="" textlink="">
      <xdr:nvSpPr>
        <xdr:cNvPr id="254" name="テキスト ボックス 253"/>
        <xdr:cNvSpPr txBox="1"/>
      </xdr:nvSpPr>
      <xdr:spPr>
        <a:xfrm>
          <a:off x="3530111" y="1587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49744</xdr:rowOff>
    </xdr:from>
    <xdr:to>
      <xdr:col>4</xdr:col>
      <xdr:colOff>206375</xdr:colOff>
      <xdr:row>94</xdr:row>
      <xdr:rowOff>151344</xdr:rowOff>
    </xdr:to>
    <xdr:sp macro="" textlink="">
      <xdr:nvSpPr>
        <xdr:cNvPr id="255" name="円/楕円 254"/>
        <xdr:cNvSpPr/>
      </xdr:nvSpPr>
      <xdr:spPr>
        <a:xfrm>
          <a:off x="2857500" y="1616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167871</xdr:rowOff>
    </xdr:from>
    <xdr:ext cx="534377" cy="259045"/>
    <xdr:sp macro="" textlink="">
      <xdr:nvSpPr>
        <xdr:cNvPr id="256" name="テキスト ボックス 255"/>
        <xdr:cNvSpPr txBox="1"/>
      </xdr:nvSpPr>
      <xdr:spPr>
        <a:xfrm>
          <a:off x="2641111" y="159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158166</xdr:rowOff>
    </xdr:from>
    <xdr:to>
      <xdr:col>3</xdr:col>
      <xdr:colOff>3175</xdr:colOff>
      <xdr:row>95</xdr:row>
      <xdr:rowOff>88316</xdr:rowOff>
    </xdr:to>
    <xdr:sp macro="" textlink="">
      <xdr:nvSpPr>
        <xdr:cNvPr id="257" name="円/楕円 256"/>
        <xdr:cNvSpPr/>
      </xdr:nvSpPr>
      <xdr:spPr>
        <a:xfrm>
          <a:off x="1968500" y="162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104843</xdr:rowOff>
    </xdr:from>
    <xdr:ext cx="534377" cy="259045"/>
    <xdr:sp macro="" textlink="">
      <xdr:nvSpPr>
        <xdr:cNvPr id="258" name="テキスト ボックス 257"/>
        <xdr:cNvSpPr txBox="1"/>
      </xdr:nvSpPr>
      <xdr:spPr>
        <a:xfrm>
          <a:off x="1752111" y="160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85,758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18148</xdr:rowOff>
    </xdr:from>
    <xdr:to>
      <xdr:col>1</xdr:col>
      <xdr:colOff>485775</xdr:colOff>
      <xdr:row>95</xdr:row>
      <xdr:rowOff>119748</xdr:rowOff>
    </xdr:to>
    <xdr:sp macro="" textlink="">
      <xdr:nvSpPr>
        <xdr:cNvPr id="259" name="円/楕円 258"/>
        <xdr:cNvSpPr/>
      </xdr:nvSpPr>
      <xdr:spPr>
        <a:xfrm>
          <a:off x="1079500" y="163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136275</xdr:rowOff>
    </xdr:from>
    <xdr:ext cx="534377" cy="259045"/>
    <xdr:sp macro="" textlink="">
      <xdr:nvSpPr>
        <xdr:cNvPr id="260" name="テキスト ボックス 259"/>
        <xdr:cNvSpPr txBox="1"/>
      </xdr:nvSpPr>
      <xdr:spPr>
        <a:xfrm>
          <a:off x="863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88112</xdr:rowOff>
    </xdr:from>
    <xdr:to>
      <xdr:col>15</xdr:col>
      <xdr:colOff>180975</xdr:colOff>
      <xdr:row>36</xdr:row>
      <xdr:rowOff>145910</xdr:rowOff>
    </xdr:to>
    <xdr:cxnSp macro="">
      <xdr:nvCxnSpPr>
        <xdr:cNvPr id="289" name="直線コネクタ 288"/>
        <xdr:cNvCxnSpPr/>
      </xdr:nvCxnSpPr>
      <xdr:spPr>
        <a:xfrm>
          <a:off x="9639300" y="6260312"/>
          <a:ext cx="8382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88112</xdr:rowOff>
    </xdr:from>
    <xdr:to>
      <xdr:col>14</xdr:col>
      <xdr:colOff>28575</xdr:colOff>
      <xdr:row>37</xdr:row>
      <xdr:rowOff>64414</xdr:rowOff>
    </xdr:to>
    <xdr:cxnSp macro="">
      <xdr:nvCxnSpPr>
        <xdr:cNvPr id="292" name="直線コネクタ 291"/>
        <xdr:cNvCxnSpPr/>
      </xdr:nvCxnSpPr>
      <xdr:spPr>
        <a:xfrm flipV="1">
          <a:off x="8750300" y="6260312"/>
          <a:ext cx="889000" cy="1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168326</xdr:rowOff>
    </xdr:from>
    <xdr:to>
      <xdr:col>12</xdr:col>
      <xdr:colOff>511175</xdr:colOff>
      <xdr:row>37</xdr:row>
      <xdr:rowOff>64414</xdr:rowOff>
    </xdr:to>
    <xdr:cxnSp macro="">
      <xdr:nvCxnSpPr>
        <xdr:cNvPr id="295" name="直線コネクタ 294"/>
        <xdr:cNvCxnSpPr/>
      </xdr:nvCxnSpPr>
      <xdr:spPr>
        <a:xfrm>
          <a:off x="7861300" y="5311826"/>
          <a:ext cx="889000" cy="109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168326</xdr:rowOff>
    </xdr:from>
    <xdr:to>
      <xdr:col>11</xdr:col>
      <xdr:colOff>307975</xdr:colOff>
      <xdr:row>37</xdr:row>
      <xdr:rowOff>26695</xdr:rowOff>
    </xdr:to>
    <xdr:cxnSp macro="">
      <xdr:nvCxnSpPr>
        <xdr:cNvPr id="298" name="直線コネクタ 297"/>
        <xdr:cNvCxnSpPr/>
      </xdr:nvCxnSpPr>
      <xdr:spPr>
        <a:xfrm flipV="1">
          <a:off x="6972300" y="5311826"/>
          <a:ext cx="889000" cy="105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95110</xdr:rowOff>
    </xdr:from>
    <xdr:to>
      <xdr:col>15</xdr:col>
      <xdr:colOff>231775</xdr:colOff>
      <xdr:row>37</xdr:row>
      <xdr:rowOff>25260</xdr:rowOff>
    </xdr:to>
    <xdr:sp macro="" textlink="">
      <xdr:nvSpPr>
        <xdr:cNvPr id="308" name="円/楕円 307"/>
        <xdr:cNvSpPr/>
      </xdr:nvSpPr>
      <xdr:spPr>
        <a:xfrm>
          <a:off x="10426700" y="6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73537</xdr:rowOff>
    </xdr:from>
    <xdr:ext cx="534377" cy="259045"/>
    <xdr:sp macro="" textlink="">
      <xdr:nvSpPr>
        <xdr:cNvPr id="309" name="補助費等該当値テキスト"/>
        <xdr:cNvSpPr txBox="1"/>
      </xdr:nvSpPr>
      <xdr:spPr>
        <a:xfrm>
          <a:off x="10528300" y="6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37312</xdr:rowOff>
    </xdr:from>
    <xdr:to>
      <xdr:col>14</xdr:col>
      <xdr:colOff>79375</xdr:colOff>
      <xdr:row>36</xdr:row>
      <xdr:rowOff>138912</xdr:rowOff>
    </xdr:to>
    <xdr:sp macro="" textlink="">
      <xdr:nvSpPr>
        <xdr:cNvPr id="310" name="円/楕円 309"/>
        <xdr:cNvSpPr/>
      </xdr:nvSpPr>
      <xdr:spPr>
        <a:xfrm>
          <a:off x="9588500" y="6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130039</xdr:rowOff>
    </xdr:from>
    <xdr:ext cx="534377" cy="259045"/>
    <xdr:sp macro="" textlink="">
      <xdr:nvSpPr>
        <xdr:cNvPr id="311" name="テキスト ボックス 310"/>
        <xdr:cNvSpPr txBox="1"/>
      </xdr:nvSpPr>
      <xdr:spPr>
        <a:xfrm>
          <a:off x="9372111" y="63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13614</xdr:rowOff>
    </xdr:from>
    <xdr:to>
      <xdr:col>12</xdr:col>
      <xdr:colOff>561975</xdr:colOff>
      <xdr:row>37</xdr:row>
      <xdr:rowOff>115214</xdr:rowOff>
    </xdr:to>
    <xdr:sp macro="" textlink="">
      <xdr:nvSpPr>
        <xdr:cNvPr id="312" name="円/楕円 311"/>
        <xdr:cNvSpPr/>
      </xdr:nvSpPr>
      <xdr:spPr>
        <a:xfrm>
          <a:off x="8699500" y="6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106341</xdr:rowOff>
    </xdr:from>
    <xdr:ext cx="534377" cy="259045"/>
    <xdr:sp macro="" textlink="">
      <xdr:nvSpPr>
        <xdr:cNvPr id="313" name="テキスト ボックス 312"/>
        <xdr:cNvSpPr txBox="1"/>
      </xdr:nvSpPr>
      <xdr:spPr>
        <a:xfrm>
          <a:off x="8483111" y="64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117526</xdr:rowOff>
    </xdr:from>
    <xdr:to>
      <xdr:col>11</xdr:col>
      <xdr:colOff>358775</xdr:colOff>
      <xdr:row>31</xdr:row>
      <xdr:rowOff>47676</xdr:rowOff>
    </xdr:to>
    <xdr:sp macro="" textlink="">
      <xdr:nvSpPr>
        <xdr:cNvPr id="314" name="円/楕円 313"/>
        <xdr:cNvSpPr/>
      </xdr:nvSpPr>
      <xdr:spPr>
        <a:xfrm>
          <a:off x="7810500" y="52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64203</xdr:rowOff>
    </xdr:from>
    <xdr:ext cx="599010" cy="259045"/>
    <xdr:sp macro="" textlink="">
      <xdr:nvSpPr>
        <xdr:cNvPr id="315" name="テキスト ボックス 314"/>
        <xdr:cNvSpPr txBox="1"/>
      </xdr:nvSpPr>
      <xdr:spPr>
        <a:xfrm>
          <a:off x="7561794" y="503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111,746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147345</xdr:rowOff>
    </xdr:from>
    <xdr:to>
      <xdr:col>10</xdr:col>
      <xdr:colOff>155575</xdr:colOff>
      <xdr:row>37</xdr:row>
      <xdr:rowOff>77495</xdr:rowOff>
    </xdr:to>
    <xdr:sp macro="" textlink="">
      <xdr:nvSpPr>
        <xdr:cNvPr id="316" name="円/楕円 315"/>
        <xdr:cNvSpPr/>
      </xdr:nvSpPr>
      <xdr:spPr>
        <a:xfrm>
          <a:off x="6921500" y="63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68622</xdr:rowOff>
    </xdr:from>
    <xdr:ext cx="534377" cy="259045"/>
    <xdr:sp macro="" textlink="">
      <xdr:nvSpPr>
        <xdr:cNvPr id="317" name="テキスト ボックス 316"/>
        <xdr:cNvSpPr txBox="1"/>
      </xdr:nvSpPr>
      <xdr:spPr>
        <a:xfrm>
          <a:off x="6705111" y="64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73623</xdr:rowOff>
    </xdr:from>
    <xdr:to>
      <xdr:col>15</xdr:col>
      <xdr:colOff>180975</xdr:colOff>
      <xdr:row>58</xdr:row>
      <xdr:rowOff>122924</xdr:rowOff>
    </xdr:to>
    <xdr:cxnSp macro="">
      <xdr:nvCxnSpPr>
        <xdr:cNvPr id="346" name="直線コネクタ 345"/>
        <xdr:cNvCxnSpPr/>
      </xdr:nvCxnSpPr>
      <xdr:spPr>
        <a:xfrm flipV="1">
          <a:off x="9639300" y="10017723"/>
          <a:ext cx="8382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141064</xdr:rowOff>
    </xdr:from>
    <xdr:to>
      <xdr:col>14</xdr:col>
      <xdr:colOff>28575</xdr:colOff>
      <xdr:row>58</xdr:row>
      <xdr:rowOff>122924</xdr:rowOff>
    </xdr:to>
    <xdr:cxnSp macro="">
      <xdr:nvCxnSpPr>
        <xdr:cNvPr id="349" name="直線コネクタ 348"/>
        <xdr:cNvCxnSpPr/>
      </xdr:nvCxnSpPr>
      <xdr:spPr>
        <a:xfrm>
          <a:off x="8750300" y="9913714"/>
          <a:ext cx="889000" cy="1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138146</xdr:rowOff>
    </xdr:from>
    <xdr:to>
      <xdr:col>12</xdr:col>
      <xdr:colOff>511175</xdr:colOff>
      <xdr:row>57</xdr:row>
      <xdr:rowOff>141064</xdr:rowOff>
    </xdr:to>
    <xdr:cxnSp macro="">
      <xdr:nvCxnSpPr>
        <xdr:cNvPr id="352" name="直線コネクタ 351"/>
        <xdr:cNvCxnSpPr/>
      </xdr:nvCxnSpPr>
      <xdr:spPr>
        <a:xfrm>
          <a:off x="7861300" y="9910796"/>
          <a:ext cx="8890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138146</xdr:rowOff>
    </xdr:from>
    <xdr:to>
      <xdr:col>11</xdr:col>
      <xdr:colOff>307975</xdr:colOff>
      <xdr:row>58</xdr:row>
      <xdr:rowOff>31702</xdr:rowOff>
    </xdr:to>
    <xdr:cxnSp macro="">
      <xdr:nvCxnSpPr>
        <xdr:cNvPr id="355" name="直線コネクタ 354"/>
        <xdr:cNvCxnSpPr/>
      </xdr:nvCxnSpPr>
      <xdr:spPr>
        <a:xfrm flipV="1">
          <a:off x="6972300" y="9910796"/>
          <a:ext cx="889000" cy="6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7" name="テキスト ボックス 35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22823</xdr:rowOff>
    </xdr:from>
    <xdr:to>
      <xdr:col>15</xdr:col>
      <xdr:colOff>231775</xdr:colOff>
      <xdr:row>58</xdr:row>
      <xdr:rowOff>124423</xdr:rowOff>
    </xdr:to>
    <xdr:sp macro="" textlink="">
      <xdr:nvSpPr>
        <xdr:cNvPr id="365" name="円/楕円 364"/>
        <xdr:cNvSpPr/>
      </xdr:nvSpPr>
      <xdr:spPr>
        <a:xfrm>
          <a:off x="10426700" y="99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72124</xdr:rowOff>
    </xdr:from>
    <xdr:to>
      <xdr:col>14</xdr:col>
      <xdr:colOff>79375</xdr:colOff>
      <xdr:row>59</xdr:row>
      <xdr:rowOff>2274</xdr:rowOff>
    </xdr:to>
    <xdr:sp macro="" textlink="">
      <xdr:nvSpPr>
        <xdr:cNvPr id="367" name="円/楕円 366"/>
        <xdr:cNvSpPr/>
      </xdr:nvSpPr>
      <xdr:spPr>
        <a:xfrm>
          <a:off x="9588500" y="100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164851</xdr:rowOff>
    </xdr:from>
    <xdr:ext cx="534377" cy="259045"/>
    <xdr:sp macro="" textlink="">
      <xdr:nvSpPr>
        <xdr:cNvPr id="368" name="テキスト ボックス 367"/>
        <xdr:cNvSpPr txBox="1"/>
      </xdr:nvSpPr>
      <xdr:spPr>
        <a:xfrm>
          <a:off x="9372111" y="101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90264</xdr:rowOff>
    </xdr:from>
    <xdr:to>
      <xdr:col>12</xdr:col>
      <xdr:colOff>561975</xdr:colOff>
      <xdr:row>58</xdr:row>
      <xdr:rowOff>20414</xdr:rowOff>
    </xdr:to>
    <xdr:sp macro="" textlink="">
      <xdr:nvSpPr>
        <xdr:cNvPr id="369" name="円/楕円 368"/>
        <xdr:cNvSpPr/>
      </xdr:nvSpPr>
      <xdr:spPr>
        <a:xfrm>
          <a:off x="8699500" y="98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11541</xdr:rowOff>
    </xdr:from>
    <xdr:ext cx="534377" cy="259045"/>
    <xdr:sp macro="" textlink="">
      <xdr:nvSpPr>
        <xdr:cNvPr id="370" name="テキスト ボックス 369"/>
        <xdr:cNvSpPr txBox="1"/>
      </xdr:nvSpPr>
      <xdr:spPr>
        <a:xfrm>
          <a:off x="8483111" y="995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87346</xdr:rowOff>
    </xdr:from>
    <xdr:to>
      <xdr:col>11</xdr:col>
      <xdr:colOff>358775</xdr:colOff>
      <xdr:row>58</xdr:row>
      <xdr:rowOff>17496</xdr:rowOff>
    </xdr:to>
    <xdr:sp macro="" textlink="">
      <xdr:nvSpPr>
        <xdr:cNvPr id="371" name="円/楕円 370"/>
        <xdr:cNvSpPr/>
      </xdr:nvSpPr>
      <xdr:spPr>
        <a:xfrm>
          <a:off x="7810500" y="98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34023</xdr:rowOff>
    </xdr:from>
    <xdr:ext cx="534377" cy="259045"/>
    <xdr:sp macro="" textlink="">
      <xdr:nvSpPr>
        <xdr:cNvPr id="372" name="テキスト ボックス 371"/>
        <xdr:cNvSpPr txBox="1"/>
      </xdr:nvSpPr>
      <xdr:spPr>
        <a:xfrm>
          <a:off x="7594111" y="963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152352</xdr:rowOff>
    </xdr:from>
    <xdr:to>
      <xdr:col>10</xdr:col>
      <xdr:colOff>155575</xdr:colOff>
      <xdr:row>58</xdr:row>
      <xdr:rowOff>82502</xdr:rowOff>
    </xdr:to>
    <xdr:sp macro="" textlink="">
      <xdr:nvSpPr>
        <xdr:cNvPr id="373" name="円/楕円 372"/>
        <xdr:cNvSpPr/>
      </xdr:nvSpPr>
      <xdr:spPr>
        <a:xfrm>
          <a:off x="6921500" y="99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73629</xdr:rowOff>
    </xdr:from>
    <xdr:ext cx="534377" cy="259045"/>
    <xdr:sp macro="" textlink="">
      <xdr:nvSpPr>
        <xdr:cNvPr id="374" name="テキスト ボックス 373"/>
        <xdr:cNvSpPr txBox="1"/>
      </xdr:nvSpPr>
      <xdr:spPr>
        <a:xfrm>
          <a:off x="6705111" y="100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3888</xdr:rowOff>
    </xdr:from>
    <xdr:to>
      <xdr:col>15</xdr:col>
      <xdr:colOff>180975</xdr:colOff>
      <xdr:row>78</xdr:row>
      <xdr:rowOff>10415</xdr:rowOff>
    </xdr:to>
    <xdr:cxnSp macro="">
      <xdr:nvCxnSpPr>
        <xdr:cNvPr id="399" name="直線コネクタ 398"/>
        <xdr:cNvCxnSpPr/>
      </xdr:nvCxnSpPr>
      <xdr:spPr>
        <a:xfrm flipV="1">
          <a:off x="9639300" y="13376988"/>
          <a:ext cx="8382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141289</xdr:rowOff>
    </xdr:from>
    <xdr:to>
      <xdr:col>14</xdr:col>
      <xdr:colOff>28575</xdr:colOff>
      <xdr:row>78</xdr:row>
      <xdr:rowOff>10415</xdr:rowOff>
    </xdr:to>
    <xdr:cxnSp macro="">
      <xdr:nvCxnSpPr>
        <xdr:cNvPr id="402" name="直線コネクタ 401"/>
        <xdr:cNvCxnSpPr/>
      </xdr:nvCxnSpPr>
      <xdr:spPr>
        <a:xfrm>
          <a:off x="8750300" y="1334293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124538</xdr:rowOff>
    </xdr:from>
    <xdr:to>
      <xdr:col>15</xdr:col>
      <xdr:colOff>231775</xdr:colOff>
      <xdr:row>78</xdr:row>
      <xdr:rowOff>54688</xdr:rowOff>
    </xdr:to>
    <xdr:sp macro="" textlink="">
      <xdr:nvSpPr>
        <xdr:cNvPr id="412" name="円/楕円 411"/>
        <xdr:cNvSpPr/>
      </xdr:nvSpPr>
      <xdr:spPr>
        <a:xfrm>
          <a:off x="10426700" y="133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131065</xdr:rowOff>
    </xdr:from>
    <xdr:to>
      <xdr:col>14</xdr:col>
      <xdr:colOff>79375</xdr:colOff>
      <xdr:row>78</xdr:row>
      <xdr:rowOff>61215</xdr:rowOff>
    </xdr:to>
    <xdr:sp macro="" textlink="">
      <xdr:nvSpPr>
        <xdr:cNvPr id="414" name="円/楕円 413"/>
        <xdr:cNvSpPr/>
      </xdr:nvSpPr>
      <xdr:spPr>
        <a:xfrm>
          <a:off x="9588500" y="133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52342</xdr:rowOff>
    </xdr:from>
    <xdr:ext cx="469744" cy="259045"/>
    <xdr:sp macro="" textlink="">
      <xdr:nvSpPr>
        <xdr:cNvPr id="415" name="テキスト ボックス 414"/>
        <xdr:cNvSpPr txBox="1"/>
      </xdr:nvSpPr>
      <xdr:spPr>
        <a:xfrm>
          <a:off x="9404427" y="13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90489</xdr:rowOff>
    </xdr:from>
    <xdr:to>
      <xdr:col>12</xdr:col>
      <xdr:colOff>561975</xdr:colOff>
      <xdr:row>78</xdr:row>
      <xdr:rowOff>20639</xdr:rowOff>
    </xdr:to>
    <xdr:sp macro="" textlink="">
      <xdr:nvSpPr>
        <xdr:cNvPr id="416" name="円/楕円 415"/>
        <xdr:cNvSpPr/>
      </xdr:nvSpPr>
      <xdr:spPr>
        <a:xfrm>
          <a:off x="8699500" y="132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11766</xdr:rowOff>
    </xdr:from>
    <xdr:ext cx="469744" cy="259045"/>
    <xdr:sp macro="" textlink="">
      <xdr:nvSpPr>
        <xdr:cNvPr id="417" name="テキスト ボックス 416"/>
        <xdr:cNvSpPr txBox="1"/>
      </xdr:nvSpPr>
      <xdr:spPr>
        <a:xfrm>
          <a:off x="8515427" y="133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13988</xdr:rowOff>
    </xdr:from>
    <xdr:to>
      <xdr:col>15</xdr:col>
      <xdr:colOff>180975</xdr:colOff>
      <xdr:row>99</xdr:row>
      <xdr:rowOff>20599</xdr:rowOff>
    </xdr:to>
    <xdr:cxnSp macro="">
      <xdr:nvCxnSpPr>
        <xdr:cNvPr id="446" name="直線コネクタ 445"/>
        <xdr:cNvCxnSpPr/>
      </xdr:nvCxnSpPr>
      <xdr:spPr>
        <a:xfrm flipV="1">
          <a:off x="9639300" y="16987538"/>
          <a:ext cx="8382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15970</xdr:rowOff>
    </xdr:from>
    <xdr:to>
      <xdr:col>14</xdr:col>
      <xdr:colOff>28575</xdr:colOff>
      <xdr:row>99</xdr:row>
      <xdr:rowOff>20599</xdr:rowOff>
    </xdr:to>
    <xdr:cxnSp macro="">
      <xdr:nvCxnSpPr>
        <xdr:cNvPr id="449" name="直線コネクタ 448"/>
        <xdr:cNvCxnSpPr/>
      </xdr:nvCxnSpPr>
      <xdr:spPr>
        <a:xfrm>
          <a:off x="8750300" y="16475170"/>
          <a:ext cx="889000" cy="5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134638</xdr:rowOff>
    </xdr:from>
    <xdr:to>
      <xdr:col>15</xdr:col>
      <xdr:colOff>231775</xdr:colOff>
      <xdr:row>99</xdr:row>
      <xdr:rowOff>64788</xdr:rowOff>
    </xdr:to>
    <xdr:sp macro="" textlink="">
      <xdr:nvSpPr>
        <xdr:cNvPr id="459" name="円/楕円 458"/>
        <xdr:cNvSpPr/>
      </xdr:nvSpPr>
      <xdr:spPr>
        <a:xfrm>
          <a:off x="10426700" y="169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49565</xdr:rowOff>
    </xdr:from>
    <xdr:ext cx="469744" cy="259045"/>
    <xdr:sp macro="" textlink="">
      <xdr:nvSpPr>
        <xdr:cNvPr id="460" name="普通建設事業費 （ うち更新整備　）該当値テキスト"/>
        <xdr:cNvSpPr txBox="1"/>
      </xdr:nvSpPr>
      <xdr:spPr>
        <a:xfrm>
          <a:off x="10528300" y="1685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141249</xdr:rowOff>
    </xdr:from>
    <xdr:to>
      <xdr:col>14</xdr:col>
      <xdr:colOff>79375</xdr:colOff>
      <xdr:row>99</xdr:row>
      <xdr:rowOff>71399</xdr:rowOff>
    </xdr:to>
    <xdr:sp macro="" textlink="">
      <xdr:nvSpPr>
        <xdr:cNvPr id="461" name="円/楕円 460"/>
        <xdr:cNvSpPr/>
      </xdr:nvSpPr>
      <xdr:spPr>
        <a:xfrm>
          <a:off x="9588500" y="169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62526</xdr:rowOff>
    </xdr:from>
    <xdr:ext cx="469744" cy="259045"/>
    <xdr:sp macro="" textlink="">
      <xdr:nvSpPr>
        <xdr:cNvPr id="462" name="テキスト ボックス 461"/>
        <xdr:cNvSpPr txBox="1"/>
      </xdr:nvSpPr>
      <xdr:spPr>
        <a:xfrm>
          <a:off x="9404427" y="170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136620</xdr:rowOff>
    </xdr:from>
    <xdr:to>
      <xdr:col>12</xdr:col>
      <xdr:colOff>561975</xdr:colOff>
      <xdr:row>96</xdr:row>
      <xdr:rowOff>66770</xdr:rowOff>
    </xdr:to>
    <xdr:sp macro="" textlink="">
      <xdr:nvSpPr>
        <xdr:cNvPr id="463" name="円/楕円 462"/>
        <xdr:cNvSpPr/>
      </xdr:nvSpPr>
      <xdr:spPr>
        <a:xfrm>
          <a:off x="8699500" y="164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83297</xdr:rowOff>
    </xdr:from>
    <xdr:ext cx="534377" cy="259045"/>
    <xdr:sp macro="" textlink="">
      <xdr:nvSpPr>
        <xdr:cNvPr id="464" name="テキスト ボックス 463"/>
        <xdr:cNvSpPr txBox="1"/>
      </xdr:nvSpPr>
      <xdr:spPr>
        <a:xfrm>
          <a:off x="8483111" y="161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28015</xdr:rowOff>
    </xdr:from>
    <xdr:to>
      <xdr:col>23</xdr:col>
      <xdr:colOff>517525</xdr:colOff>
      <xdr:row>75</xdr:row>
      <xdr:rowOff>58762</xdr:rowOff>
    </xdr:to>
    <xdr:cxnSp macro="">
      <xdr:nvCxnSpPr>
        <xdr:cNvPr id="601" name="直線コネクタ 600"/>
        <xdr:cNvCxnSpPr/>
      </xdr:nvCxnSpPr>
      <xdr:spPr>
        <a:xfrm>
          <a:off x="15481300" y="12886765"/>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138971</xdr:rowOff>
    </xdr:from>
    <xdr:to>
      <xdr:col>22</xdr:col>
      <xdr:colOff>365125</xdr:colOff>
      <xdr:row>75</xdr:row>
      <xdr:rowOff>28015</xdr:rowOff>
    </xdr:to>
    <xdr:cxnSp macro="">
      <xdr:nvCxnSpPr>
        <xdr:cNvPr id="604" name="直線コネクタ 603"/>
        <xdr:cNvCxnSpPr/>
      </xdr:nvCxnSpPr>
      <xdr:spPr>
        <a:xfrm>
          <a:off x="14592300" y="12826271"/>
          <a:ext cx="889000" cy="6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138971</xdr:rowOff>
    </xdr:from>
    <xdr:to>
      <xdr:col>21</xdr:col>
      <xdr:colOff>161925</xdr:colOff>
      <xdr:row>75</xdr:row>
      <xdr:rowOff>89408</xdr:rowOff>
    </xdr:to>
    <xdr:cxnSp macro="">
      <xdr:nvCxnSpPr>
        <xdr:cNvPr id="607" name="直線コネクタ 606"/>
        <xdr:cNvCxnSpPr/>
      </xdr:nvCxnSpPr>
      <xdr:spPr>
        <a:xfrm flipV="1">
          <a:off x="13703300" y="12826271"/>
          <a:ext cx="889000" cy="1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89408</xdr:rowOff>
    </xdr:from>
    <xdr:to>
      <xdr:col>19</xdr:col>
      <xdr:colOff>644525</xdr:colOff>
      <xdr:row>75</xdr:row>
      <xdr:rowOff>125712</xdr:rowOff>
    </xdr:to>
    <xdr:cxnSp macro="">
      <xdr:nvCxnSpPr>
        <xdr:cNvPr id="610" name="直線コネクタ 609"/>
        <xdr:cNvCxnSpPr/>
      </xdr:nvCxnSpPr>
      <xdr:spPr>
        <a:xfrm flipV="1">
          <a:off x="12814300" y="12948158"/>
          <a:ext cx="889000" cy="3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7962</xdr:rowOff>
    </xdr:from>
    <xdr:to>
      <xdr:col>23</xdr:col>
      <xdr:colOff>568325</xdr:colOff>
      <xdr:row>75</xdr:row>
      <xdr:rowOff>109562</xdr:rowOff>
    </xdr:to>
    <xdr:sp macro="" textlink="">
      <xdr:nvSpPr>
        <xdr:cNvPr id="620" name="円/楕円 619"/>
        <xdr:cNvSpPr/>
      </xdr:nvSpPr>
      <xdr:spPr>
        <a:xfrm>
          <a:off x="16268700" y="128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30839</xdr:rowOff>
    </xdr:from>
    <xdr:ext cx="534377" cy="259045"/>
    <xdr:sp macro="" textlink="">
      <xdr:nvSpPr>
        <xdr:cNvPr id="621" name="公債費該当値テキスト"/>
        <xdr:cNvSpPr txBox="1"/>
      </xdr:nvSpPr>
      <xdr:spPr>
        <a:xfrm>
          <a:off x="16370300" y="127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148665</xdr:rowOff>
    </xdr:from>
    <xdr:to>
      <xdr:col>22</xdr:col>
      <xdr:colOff>415925</xdr:colOff>
      <xdr:row>75</xdr:row>
      <xdr:rowOff>78815</xdr:rowOff>
    </xdr:to>
    <xdr:sp macro="" textlink="">
      <xdr:nvSpPr>
        <xdr:cNvPr id="622" name="円/楕円 621"/>
        <xdr:cNvSpPr/>
      </xdr:nvSpPr>
      <xdr:spPr>
        <a:xfrm>
          <a:off x="15430500" y="1283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95342</xdr:rowOff>
    </xdr:from>
    <xdr:ext cx="534377" cy="259045"/>
    <xdr:sp macro="" textlink="">
      <xdr:nvSpPr>
        <xdr:cNvPr id="623" name="テキスト ボックス 622"/>
        <xdr:cNvSpPr txBox="1"/>
      </xdr:nvSpPr>
      <xdr:spPr>
        <a:xfrm>
          <a:off x="15214111" y="12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88171</xdr:rowOff>
    </xdr:from>
    <xdr:to>
      <xdr:col>21</xdr:col>
      <xdr:colOff>212725</xdr:colOff>
      <xdr:row>75</xdr:row>
      <xdr:rowOff>18321</xdr:rowOff>
    </xdr:to>
    <xdr:sp macro="" textlink="">
      <xdr:nvSpPr>
        <xdr:cNvPr id="624" name="円/楕円 623"/>
        <xdr:cNvSpPr/>
      </xdr:nvSpPr>
      <xdr:spPr>
        <a:xfrm>
          <a:off x="14541500" y="127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34848</xdr:rowOff>
    </xdr:from>
    <xdr:ext cx="534377" cy="259045"/>
    <xdr:sp macro="" textlink="">
      <xdr:nvSpPr>
        <xdr:cNvPr id="625" name="テキスト ボックス 624"/>
        <xdr:cNvSpPr txBox="1"/>
      </xdr:nvSpPr>
      <xdr:spPr>
        <a:xfrm>
          <a:off x="14325111" y="125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38608</xdr:rowOff>
    </xdr:from>
    <xdr:to>
      <xdr:col>20</xdr:col>
      <xdr:colOff>9525</xdr:colOff>
      <xdr:row>75</xdr:row>
      <xdr:rowOff>140208</xdr:rowOff>
    </xdr:to>
    <xdr:sp macro="" textlink="">
      <xdr:nvSpPr>
        <xdr:cNvPr id="626" name="円/楕円 625"/>
        <xdr:cNvSpPr/>
      </xdr:nvSpPr>
      <xdr:spPr>
        <a:xfrm>
          <a:off x="13652500" y="128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156735</xdr:rowOff>
    </xdr:from>
    <xdr:ext cx="534377" cy="259045"/>
    <xdr:sp macro="" textlink="">
      <xdr:nvSpPr>
        <xdr:cNvPr id="627" name="テキスト ボックス 626"/>
        <xdr:cNvSpPr txBox="1"/>
      </xdr:nvSpPr>
      <xdr:spPr>
        <a:xfrm>
          <a:off x="13436111" y="126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74912</xdr:rowOff>
    </xdr:from>
    <xdr:to>
      <xdr:col>18</xdr:col>
      <xdr:colOff>492125</xdr:colOff>
      <xdr:row>76</xdr:row>
      <xdr:rowOff>5063</xdr:rowOff>
    </xdr:to>
    <xdr:sp macro="" textlink="">
      <xdr:nvSpPr>
        <xdr:cNvPr id="628" name="円/楕円 627"/>
        <xdr:cNvSpPr/>
      </xdr:nvSpPr>
      <xdr:spPr>
        <a:xfrm>
          <a:off x="12763500" y="12933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21589</xdr:rowOff>
    </xdr:from>
    <xdr:ext cx="534377" cy="259045"/>
    <xdr:sp macro="" textlink="">
      <xdr:nvSpPr>
        <xdr:cNvPr id="629" name="テキスト ボックス 628"/>
        <xdr:cNvSpPr txBox="1"/>
      </xdr:nvSpPr>
      <xdr:spPr>
        <a:xfrm>
          <a:off x="12547111" y="1270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92563</xdr:rowOff>
    </xdr:from>
    <xdr:to>
      <xdr:col>23</xdr:col>
      <xdr:colOff>517525</xdr:colOff>
      <xdr:row>98</xdr:row>
      <xdr:rowOff>97546</xdr:rowOff>
    </xdr:to>
    <xdr:cxnSp macro="">
      <xdr:nvCxnSpPr>
        <xdr:cNvPr id="656" name="直線コネクタ 655"/>
        <xdr:cNvCxnSpPr/>
      </xdr:nvCxnSpPr>
      <xdr:spPr>
        <a:xfrm flipV="1">
          <a:off x="15481300" y="16894663"/>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162798</xdr:rowOff>
    </xdr:from>
    <xdr:to>
      <xdr:col>22</xdr:col>
      <xdr:colOff>365125</xdr:colOff>
      <xdr:row>98</xdr:row>
      <xdr:rowOff>97546</xdr:rowOff>
    </xdr:to>
    <xdr:cxnSp macro="">
      <xdr:nvCxnSpPr>
        <xdr:cNvPr id="659" name="直線コネクタ 658"/>
        <xdr:cNvCxnSpPr/>
      </xdr:nvCxnSpPr>
      <xdr:spPr>
        <a:xfrm>
          <a:off x="14592300" y="16793448"/>
          <a:ext cx="889000" cy="10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162798</xdr:rowOff>
    </xdr:from>
    <xdr:to>
      <xdr:col>21</xdr:col>
      <xdr:colOff>161925</xdr:colOff>
      <xdr:row>98</xdr:row>
      <xdr:rowOff>29122</xdr:rowOff>
    </xdr:to>
    <xdr:cxnSp macro="">
      <xdr:nvCxnSpPr>
        <xdr:cNvPr id="662" name="直線コネクタ 661"/>
        <xdr:cNvCxnSpPr/>
      </xdr:nvCxnSpPr>
      <xdr:spPr>
        <a:xfrm flipV="1">
          <a:off x="13703300" y="16793448"/>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28691</xdr:rowOff>
    </xdr:from>
    <xdr:to>
      <xdr:col>19</xdr:col>
      <xdr:colOff>644525</xdr:colOff>
      <xdr:row>98</xdr:row>
      <xdr:rowOff>29122</xdr:rowOff>
    </xdr:to>
    <xdr:cxnSp macro="">
      <xdr:nvCxnSpPr>
        <xdr:cNvPr id="665" name="直線コネクタ 664"/>
        <xdr:cNvCxnSpPr/>
      </xdr:nvCxnSpPr>
      <xdr:spPr>
        <a:xfrm>
          <a:off x="12814300" y="16830791"/>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41763</xdr:rowOff>
    </xdr:from>
    <xdr:to>
      <xdr:col>23</xdr:col>
      <xdr:colOff>568325</xdr:colOff>
      <xdr:row>98</xdr:row>
      <xdr:rowOff>143363</xdr:rowOff>
    </xdr:to>
    <xdr:sp macro="" textlink="">
      <xdr:nvSpPr>
        <xdr:cNvPr id="675" name="円/楕円 674"/>
        <xdr:cNvSpPr/>
      </xdr:nvSpPr>
      <xdr:spPr>
        <a:xfrm>
          <a:off x="16268700" y="168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46746</xdr:rowOff>
    </xdr:from>
    <xdr:to>
      <xdr:col>22</xdr:col>
      <xdr:colOff>415925</xdr:colOff>
      <xdr:row>98</xdr:row>
      <xdr:rowOff>148346</xdr:rowOff>
    </xdr:to>
    <xdr:sp macro="" textlink="">
      <xdr:nvSpPr>
        <xdr:cNvPr id="677" name="円/楕円 676"/>
        <xdr:cNvSpPr/>
      </xdr:nvSpPr>
      <xdr:spPr>
        <a:xfrm>
          <a:off x="15430500" y="168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139473</xdr:rowOff>
    </xdr:from>
    <xdr:ext cx="469744" cy="259045"/>
    <xdr:sp macro="" textlink="">
      <xdr:nvSpPr>
        <xdr:cNvPr id="678" name="テキスト ボックス 677"/>
        <xdr:cNvSpPr txBox="1"/>
      </xdr:nvSpPr>
      <xdr:spPr>
        <a:xfrm>
          <a:off x="15246427" y="1694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111998</xdr:rowOff>
    </xdr:from>
    <xdr:to>
      <xdr:col>21</xdr:col>
      <xdr:colOff>212725</xdr:colOff>
      <xdr:row>98</xdr:row>
      <xdr:rowOff>42148</xdr:rowOff>
    </xdr:to>
    <xdr:sp macro="" textlink="">
      <xdr:nvSpPr>
        <xdr:cNvPr id="679" name="円/楕円 678"/>
        <xdr:cNvSpPr/>
      </xdr:nvSpPr>
      <xdr:spPr>
        <a:xfrm>
          <a:off x="14541500" y="1674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33275</xdr:rowOff>
    </xdr:from>
    <xdr:ext cx="534377" cy="259045"/>
    <xdr:sp macro="" textlink="">
      <xdr:nvSpPr>
        <xdr:cNvPr id="680" name="テキスト ボックス 679"/>
        <xdr:cNvSpPr txBox="1"/>
      </xdr:nvSpPr>
      <xdr:spPr>
        <a:xfrm>
          <a:off x="1432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149772</xdr:rowOff>
    </xdr:from>
    <xdr:to>
      <xdr:col>20</xdr:col>
      <xdr:colOff>9525</xdr:colOff>
      <xdr:row>98</xdr:row>
      <xdr:rowOff>79922</xdr:rowOff>
    </xdr:to>
    <xdr:sp macro="" textlink="">
      <xdr:nvSpPr>
        <xdr:cNvPr id="681" name="円/楕円 680"/>
        <xdr:cNvSpPr/>
      </xdr:nvSpPr>
      <xdr:spPr>
        <a:xfrm>
          <a:off x="13652500" y="167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71049</xdr:rowOff>
    </xdr:from>
    <xdr:ext cx="534377" cy="259045"/>
    <xdr:sp macro="" textlink="">
      <xdr:nvSpPr>
        <xdr:cNvPr id="682" name="テキスト ボックス 681"/>
        <xdr:cNvSpPr txBox="1"/>
      </xdr:nvSpPr>
      <xdr:spPr>
        <a:xfrm>
          <a:off x="13436111" y="168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149341</xdr:rowOff>
    </xdr:from>
    <xdr:to>
      <xdr:col>18</xdr:col>
      <xdr:colOff>492125</xdr:colOff>
      <xdr:row>98</xdr:row>
      <xdr:rowOff>79491</xdr:rowOff>
    </xdr:to>
    <xdr:sp macro="" textlink="">
      <xdr:nvSpPr>
        <xdr:cNvPr id="683" name="円/楕円 682"/>
        <xdr:cNvSpPr/>
      </xdr:nvSpPr>
      <xdr:spPr>
        <a:xfrm>
          <a:off x="12763500" y="167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70618</xdr:rowOff>
    </xdr:from>
    <xdr:ext cx="534377" cy="259045"/>
    <xdr:sp macro="" textlink="">
      <xdr:nvSpPr>
        <xdr:cNvPr id="684" name="テキスト ボックス 683"/>
        <xdr:cNvSpPr txBox="1"/>
      </xdr:nvSpPr>
      <xdr:spPr>
        <a:xfrm>
          <a:off x="12547111" y="168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130830</xdr:rowOff>
    </xdr:from>
    <xdr:to>
      <xdr:col>32</xdr:col>
      <xdr:colOff>187325</xdr:colOff>
      <xdr:row>58</xdr:row>
      <xdr:rowOff>131150</xdr:rowOff>
    </xdr:to>
    <xdr:cxnSp macro="">
      <xdr:nvCxnSpPr>
        <xdr:cNvPr id="770" name="直線コネクタ 769"/>
        <xdr:cNvCxnSpPr/>
      </xdr:nvCxnSpPr>
      <xdr:spPr>
        <a:xfrm flipV="1">
          <a:off x="21323300" y="1007493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131150</xdr:rowOff>
    </xdr:from>
    <xdr:to>
      <xdr:col>31</xdr:col>
      <xdr:colOff>34925</xdr:colOff>
      <xdr:row>58</xdr:row>
      <xdr:rowOff>131425</xdr:rowOff>
    </xdr:to>
    <xdr:cxnSp macro="">
      <xdr:nvCxnSpPr>
        <xdr:cNvPr id="773" name="直線コネクタ 772"/>
        <xdr:cNvCxnSpPr/>
      </xdr:nvCxnSpPr>
      <xdr:spPr>
        <a:xfrm flipV="1">
          <a:off x="20434300" y="1007525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119400</xdr:rowOff>
    </xdr:from>
    <xdr:to>
      <xdr:col>29</xdr:col>
      <xdr:colOff>517525</xdr:colOff>
      <xdr:row>58</xdr:row>
      <xdr:rowOff>131425</xdr:rowOff>
    </xdr:to>
    <xdr:cxnSp macro="">
      <xdr:nvCxnSpPr>
        <xdr:cNvPr id="776" name="直線コネクタ 775"/>
        <xdr:cNvCxnSpPr/>
      </xdr:nvCxnSpPr>
      <xdr:spPr>
        <a:xfrm>
          <a:off x="19545300" y="10063500"/>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107833</xdr:rowOff>
    </xdr:from>
    <xdr:to>
      <xdr:col>28</xdr:col>
      <xdr:colOff>314325</xdr:colOff>
      <xdr:row>58</xdr:row>
      <xdr:rowOff>119400</xdr:rowOff>
    </xdr:to>
    <xdr:cxnSp macro="">
      <xdr:nvCxnSpPr>
        <xdr:cNvPr id="779" name="直線コネクタ 778"/>
        <xdr:cNvCxnSpPr/>
      </xdr:nvCxnSpPr>
      <xdr:spPr>
        <a:xfrm>
          <a:off x="18656300" y="10051933"/>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80030</xdr:rowOff>
    </xdr:from>
    <xdr:to>
      <xdr:col>32</xdr:col>
      <xdr:colOff>238125</xdr:colOff>
      <xdr:row>59</xdr:row>
      <xdr:rowOff>10180</xdr:rowOff>
    </xdr:to>
    <xdr:sp macro="" textlink="">
      <xdr:nvSpPr>
        <xdr:cNvPr id="789" name="円/楕円 788"/>
        <xdr:cNvSpPr/>
      </xdr:nvSpPr>
      <xdr:spPr>
        <a:xfrm>
          <a:off x="221107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166407</xdr:rowOff>
    </xdr:from>
    <xdr:ext cx="378565" cy="259045"/>
    <xdr:sp macro="" textlink="">
      <xdr:nvSpPr>
        <xdr:cNvPr id="790" name="貸付金該当値テキスト"/>
        <xdr:cNvSpPr txBox="1"/>
      </xdr:nvSpPr>
      <xdr:spPr>
        <a:xfrm>
          <a:off x="22212300" y="993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80350</xdr:rowOff>
    </xdr:from>
    <xdr:to>
      <xdr:col>31</xdr:col>
      <xdr:colOff>85725</xdr:colOff>
      <xdr:row>59</xdr:row>
      <xdr:rowOff>10500</xdr:rowOff>
    </xdr:to>
    <xdr:sp macro="" textlink="">
      <xdr:nvSpPr>
        <xdr:cNvPr id="791" name="円/楕円 790"/>
        <xdr:cNvSpPr/>
      </xdr:nvSpPr>
      <xdr:spPr>
        <a:xfrm>
          <a:off x="212725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1627</xdr:rowOff>
    </xdr:from>
    <xdr:ext cx="378565" cy="259045"/>
    <xdr:sp macro="" textlink="">
      <xdr:nvSpPr>
        <xdr:cNvPr id="792" name="テキスト ボックス 791"/>
        <xdr:cNvSpPr txBox="1"/>
      </xdr:nvSpPr>
      <xdr:spPr>
        <a:xfrm>
          <a:off x="21134017" y="1011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80625</xdr:rowOff>
    </xdr:from>
    <xdr:to>
      <xdr:col>29</xdr:col>
      <xdr:colOff>568325</xdr:colOff>
      <xdr:row>59</xdr:row>
      <xdr:rowOff>10775</xdr:rowOff>
    </xdr:to>
    <xdr:sp macro="" textlink="">
      <xdr:nvSpPr>
        <xdr:cNvPr id="793" name="円/楕円 792"/>
        <xdr:cNvSpPr/>
      </xdr:nvSpPr>
      <xdr:spPr>
        <a:xfrm>
          <a:off x="20383500" y="100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1902</xdr:rowOff>
    </xdr:from>
    <xdr:ext cx="378565" cy="259045"/>
    <xdr:sp macro="" textlink="">
      <xdr:nvSpPr>
        <xdr:cNvPr id="794" name="テキスト ボックス 793"/>
        <xdr:cNvSpPr txBox="1"/>
      </xdr:nvSpPr>
      <xdr:spPr>
        <a:xfrm>
          <a:off x="20245017" y="1011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68600</xdr:rowOff>
    </xdr:from>
    <xdr:to>
      <xdr:col>28</xdr:col>
      <xdr:colOff>365125</xdr:colOff>
      <xdr:row>58</xdr:row>
      <xdr:rowOff>170200</xdr:rowOff>
    </xdr:to>
    <xdr:sp macro="" textlink="">
      <xdr:nvSpPr>
        <xdr:cNvPr id="795" name="円/楕円 794"/>
        <xdr:cNvSpPr/>
      </xdr:nvSpPr>
      <xdr:spPr>
        <a:xfrm>
          <a:off x="19494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161327</xdr:rowOff>
    </xdr:from>
    <xdr:ext cx="378565" cy="259045"/>
    <xdr:sp macro="" textlink="">
      <xdr:nvSpPr>
        <xdr:cNvPr id="796" name="テキスト ボックス 795"/>
        <xdr:cNvSpPr txBox="1"/>
      </xdr:nvSpPr>
      <xdr:spPr>
        <a:xfrm>
          <a:off x="19356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57033</xdr:rowOff>
    </xdr:from>
    <xdr:to>
      <xdr:col>27</xdr:col>
      <xdr:colOff>161925</xdr:colOff>
      <xdr:row>58</xdr:row>
      <xdr:rowOff>158633</xdr:rowOff>
    </xdr:to>
    <xdr:sp macro="" textlink="">
      <xdr:nvSpPr>
        <xdr:cNvPr id="797" name="円/楕円 796"/>
        <xdr:cNvSpPr/>
      </xdr:nvSpPr>
      <xdr:spPr>
        <a:xfrm>
          <a:off x="18605500" y="100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149760</xdr:rowOff>
    </xdr:from>
    <xdr:ext cx="378565" cy="259045"/>
    <xdr:sp macro="" textlink="">
      <xdr:nvSpPr>
        <xdr:cNvPr id="798" name="テキスト ボックス 797"/>
        <xdr:cNvSpPr txBox="1"/>
      </xdr:nvSpPr>
      <xdr:spPr>
        <a:xfrm>
          <a:off x="18467017" y="10093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79318</xdr:rowOff>
    </xdr:from>
    <xdr:to>
      <xdr:col>32</xdr:col>
      <xdr:colOff>187325</xdr:colOff>
      <xdr:row>76</xdr:row>
      <xdr:rowOff>85359</xdr:rowOff>
    </xdr:to>
    <xdr:cxnSp macro="">
      <xdr:nvCxnSpPr>
        <xdr:cNvPr id="830" name="直線コネクタ 829"/>
        <xdr:cNvCxnSpPr/>
      </xdr:nvCxnSpPr>
      <xdr:spPr>
        <a:xfrm flipV="1">
          <a:off x="21323300" y="13109518"/>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85359</xdr:rowOff>
    </xdr:from>
    <xdr:to>
      <xdr:col>31</xdr:col>
      <xdr:colOff>34925</xdr:colOff>
      <xdr:row>76</xdr:row>
      <xdr:rowOff>134099</xdr:rowOff>
    </xdr:to>
    <xdr:cxnSp macro="">
      <xdr:nvCxnSpPr>
        <xdr:cNvPr id="833" name="直線コネクタ 832"/>
        <xdr:cNvCxnSpPr/>
      </xdr:nvCxnSpPr>
      <xdr:spPr>
        <a:xfrm flipV="1">
          <a:off x="20434300" y="13115559"/>
          <a:ext cx="889000" cy="4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134099</xdr:rowOff>
    </xdr:from>
    <xdr:to>
      <xdr:col>29</xdr:col>
      <xdr:colOff>517525</xdr:colOff>
      <xdr:row>76</xdr:row>
      <xdr:rowOff>141610</xdr:rowOff>
    </xdr:to>
    <xdr:cxnSp macro="">
      <xdr:nvCxnSpPr>
        <xdr:cNvPr id="836" name="直線コネクタ 835"/>
        <xdr:cNvCxnSpPr/>
      </xdr:nvCxnSpPr>
      <xdr:spPr>
        <a:xfrm flipV="1">
          <a:off x="19545300" y="1316429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140484</xdr:rowOff>
    </xdr:from>
    <xdr:to>
      <xdr:col>28</xdr:col>
      <xdr:colOff>314325</xdr:colOff>
      <xdr:row>76</xdr:row>
      <xdr:rowOff>141610</xdr:rowOff>
    </xdr:to>
    <xdr:cxnSp macro="">
      <xdr:nvCxnSpPr>
        <xdr:cNvPr id="839" name="直線コネクタ 838"/>
        <xdr:cNvCxnSpPr/>
      </xdr:nvCxnSpPr>
      <xdr:spPr>
        <a:xfrm>
          <a:off x="18656300" y="13170684"/>
          <a:ext cx="8890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28518</xdr:rowOff>
    </xdr:from>
    <xdr:to>
      <xdr:col>32</xdr:col>
      <xdr:colOff>238125</xdr:colOff>
      <xdr:row>76</xdr:row>
      <xdr:rowOff>130118</xdr:rowOff>
    </xdr:to>
    <xdr:sp macro="" textlink="">
      <xdr:nvSpPr>
        <xdr:cNvPr id="849" name="円/楕円 848"/>
        <xdr:cNvSpPr/>
      </xdr:nvSpPr>
      <xdr:spPr>
        <a:xfrm>
          <a:off x="22110700" y="130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51394</xdr:rowOff>
    </xdr:from>
    <xdr:ext cx="534377" cy="259045"/>
    <xdr:sp macro="" textlink="">
      <xdr:nvSpPr>
        <xdr:cNvPr id="850" name="繰出金該当値テキスト"/>
        <xdr:cNvSpPr txBox="1"/>
      </xdr:nvSpPr>
      <xdr:spPr>
        <a:xfrm>
          <a:off x="22212300" y="129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52,698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34559</xdr:rowOff>
    </xdr:from>
    <xdr:to>
      <xdr:col>31</xdr:col>
      <xdr:colOff>85725</xdr:colOff>
      <xdr:row>76</xdr:row>
      <xdr:rowOff>136159</xdr:rowOff>
    </xdr:to>
    <xdr:sp macro="" textlink="">
      <xdr:nvSpPr>
        <xdr:cNvPr id="851" name="円/楕円 850"/>
        <xdr:cNvSpPr/>
      </xdr:nvSpPr>
      <xdr:spPr>
        <a:xfrm>
          <a:off x="21272500" y="1306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152685</xdr:rowOff>
    </xdr:from>
    <xdr:ext cx="534377" cy="259045"/>
    <xdr:sp macro="" textlink="">
      <xdr:nvSpPr>
        <xdr:cNvPr id="852" name="テキスト ボックス 851"/>
        <xdr:cNvSpPr txBox="1"/>
      </xdr:nvSpPr>
      <xdr:spPr>
        <a:xfrm>
          <a:off x="21056111" y="128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83299</xdr:rowOff>
    </xdr:from>
    <xdr:to>
      <xdr:col>29</xdr:col>
      <xdr:colOff>568325</xdr:colOff>
      <xdr:row>77</xdr:row>
      <xdr:rowOff>13449</xdr:rowOff>
    </xdr:to>
    <xdr:sp macro="" textlink="">
      <xdr:nvSpPr>
        <xdr:cNvPr id="853" name="円/楕円 852"/>
        <xdr:cNvSpPr/>
      </xdr:nvSpPr>
      <xdr:spPr>
        <a:xfrm>
          <a:off x="20383500" y="131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29977</xdr:rowOff>
    </xdr:from>
    <xdr:ext cx="534377" cy="259045"/>
    <xdr:sp macro="" textlink="">
      <xdr:nvSpPr>
        <xdr:cNvPr id="854" name="テキスト ボックス 853"/>
        <xdr:cNvSpPr txBox="1"/>
      </xdr:nvSpPr>
      <xdr:spPr>
        <a:xfrm>
          <a:off x="20167111" y="128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90810</xdr:rowOff>
    </xdr:from>
    <xdr:to>
      <xdr:col>28</xdr:col>
      <xdr:colOff>365125</xdr:colOff>
      <xdr:row>77</xdr:row>
      <xdr:rowOff>20960</xdr:rowOff>
    </xdr:to>
    <xdr:sp macro="" textlink="">
      <xdr:nvSpPr>
        <xdr:cNvPr id="855" name="円/楕円 854"/>
        <xdr:cNvSpPr/>
      </xdr:nvSpPr>
      <xdr:spPr>
        <a:xfrm>
          <a:off x="19494500" y="131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37488</xdr:rowOff>
    </xdr:from>
    <xdr:ext cx="534377" cy="259045"/>
    <xdr:sp macro="" textlink="">
      <xdr:nvSpPr>
        <xdr:cNvPr id="856" name="テキスト ボックス 855"/>
        <xdr:cNvSpPr txBox="1"/>
      </xdr:nvSpPr>
      <xdr:spPr>
        <a:xfrm>
          <a:off x="19278111" y="1289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89684</xdr:rowOff>
    </xdr:from>
    <xdr:to>
      <xdr:col>27</xdr:col>
      <xdr:colOff>161925</xdr:colOff>
      <xdr:row>77</xdr:row>
      <xdr:rowOff>19834</xdr:rowOff>
    </xdr:to>
    <xdr:sp macro="" textlink="">
      <xdr:nvSpPr>
        <xdr:cNvPr id="857" name="円/楕円 856"/>
        <xdr:cNvSpPr/>
      </xdr:nvSpPr>
      <xdr:spPr>
        <a:xfrm>
          <a:off x="18605500" y="131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36361</xdr:rowOff>
    </xdr:from>
    <xdr:ext cx="534377" cy="259045"/>
    <xdr:sp macro="" textlink="">
      <xdr:nvSpPr>
        <xdr:cNvPr id="858" name="テキスト ボックス 857"/>
        <xdr:cNvSpPr txBox="1"/>
      </xdr:nvSpPr>
      <xdr:spPr>
        <a:xfrm>
          <a:off x="18389111" y="1289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・扶助費は住民一人当たり</a:t>
          </a:r>
          <a:r>
            <a:rPr kumimoji="1" lang="en-US" altLang="ja-JP" sz="1300">
              <a:latin typeface="ＭＳ Ｐゴシック"/>
            </a:rPr>
            <a:t>103,507</a:t>
          </a:r>
          <a:r>
            <a:rPr kumimoji="1" lang="ja-JP" altLang="en-US" sz="1300">
              <a:latin typeface="ＭＳ Ｐゴシック"/>
            </a:rPr>
            <a:t>円となっており、類似団体平均と比べて高い水準にある。これは認定こども園扶助費、生活保護医療扶助費、各種障がいサービス給付費等の増加に伴うものである。今後も扶助費の増加が見込まれるため、引き続き給付の適正化等により、抑制に努める。</a:t>
          </a:r>
          <a:endParaRPr kumimoji="1" lang="en-US" altLang="ja-JP" sz="1300">
            <a:latin typeface="ＭＳ Ｐゴシック"/>
          </a:endParaRPr>
        </a:p>
        <a:p>
          <a:r>
            <a:rPr kumimoji="1" lang="ja-JP" altLang="en-US" sz="1300">
              <a:latin typeface="ＭＳ Ｐゴシック"/>
            </a:rPr>
            <a:t>・公債費は住民一人当たり</a:t>
          </a:r>
          <a:r>
            <a:rPr kumimoji="1" lang="en-US" altLang="ja-JP" sz="1300">
              <a:latin typeface="ＭＳ Ｐゴシック"/>
            </a:rPr>
            <a:t>53,665</a:t>
          </a:r>
          <a:r>
            <a:rPr kumimoji="1" lang="ja-JP" altLang="en-US" sz="1300">
              <a:latin typeface="ＭＳ Ｐゴシック"/>
            </a:rPr>
            <a:t>円となっており、前年度と比較して</a:t>
          </a:r>
          <a:r>
            <a:rPr kumimoji="1" lang="en-US" altLang="ja-JP" sz="1300">
              <a:latin typeface="ＭＳ Ｐゴシック"/>
            </a:rPr>
            <a:t>2,152</a:t>
          </a:r>
          <a:r>
            <a:rPr kumimoji="1" lang="ja-JP" altLang="en-US" sz="1300">
              <a:latin typeface="ＭＳ Ｐゴシック"/>
            </a:rPr>
            <a:t>円減少したものの、類似団体平均と比べて高い水準にある。これは平成</a:t>
          </a:r>
          <a:r>
            <a:rPr kumimoji="1" lang="en-US" altLang="ja-JP" sz="1300">
              <a:latin typeface="ＭＳ Ｐゴシック"/>
            </a:rPr>
            <a:t>9</a:t>
          </a:r>
          <a:r>
            <a:rPr kumimoji="1" lang="ja-JP" altLang="en-US" sz="1300">
              <a:latin typeface="ＭＳ Ｐゴシック"/>
            </a:rPr>
            <a:t>年度以降に行った大型事業（高石駅前再開発事業、総合ライフケアセンター整備事業等）に係る地方債の発行や、臨時財政対策債及び退職手当債の継続的な発行、更には平成</a:t>
          </a:r>
          <a:r>
            <a:rPr kumimoji="1" lang="en-US" altLang="ja-JP" sz="1300">
              <a:latin typeface="ＭＳ Ｐゴシック"/>
            </a:rPr>
            <a:t>25</a:t>
          </a:r>
          <a:r>
            <a:rPr kumimoji="1" lang="ja-JP" altLang="en-US" sz="1300">
              <a:latin typeface="ＭＳ Ｐゴシック"/>
            </a:rPr>
            <a:t>年度に発行した第三セクター等改革推進債（</a:t>
          </a:r>
          <a:r>
            <a:rPr kumimoji="1" lang="en-US" altLang="ja-JP" sz="1300">
              <a:latin typeface="ＭＳ Ｐゴシック"/>
            </a:rPr>
            <a:t>49</a:t>
          </a:r>
          <a:r>
            <a:rPr kumimoji="1" lang="ja-JP" altLang="en-US" sz="1300">
              <a:latin typeface="ＭＳ Ｐゴシック"/>
            </a:rPr>
            <a:t>億</a:t>
          </a:r>
          <a:r>
            <a:rPr kumimoji="1" lang="en-US" altLang="ja-JP" sz="1300">
              <a:latin typeface="ＭＳ Ｐゴシック"/>
            </a:rPr>
            <a:t>9,000</a:t>
          </a:r>
          <a:r>
            <a:rPr kumimoji="1" lang="ja-JP" altLang="en-US" sz="1300">
              <a:latin typeface="ＭＳ Ｐゴシック"/>
            </a:rPr>
            <a:t>万円）等によるものである。今後も高い水準を推移する見込みであるため、新たな地方債の発行については、事業の精査を行い抑制に努める。</a:t>
          </a:r>
          <a:endParaRPr kumimoji="1" lang="en-US" altLang="ja-JP" sz="1300">
            <a:latin typeface="ＭＳ Ｐゴシック"/>
          </a:endParaRPr>
        </a:p>
        <a:p>
          <a:r>
            <a:rPr kumimoji="1" lang="ja-JP" altLang="en-US" sz="1300">
              <a:latin typeface="ＭＳ Ｐゴシック"/>
            </a:rPr>
            <a:t>・繰出金は住民一人当たり</a:t>
          </a:r>
          <a:r>
            <a:rPr kumimoji="1" lang="en-US" altLang="ja-JP" sz="1300">
              <a:latin typeface="ＭＳ Ｐゴシック"/>
            </a:rPr>
            <a:t>52,698</a:t>
          </a:r>
          <a:r>
            <a:rPr kumimoji="1" lang="ja-JP" altLang="en-US" sz="1300">
              <a:latin typeface="ＭＳ Ｐゴシック"/>
            </a:rPr>
            <a:t>円となっており、年々増加傾向にあり、類似団体平均と比べても高い水準にある。今後も、高齢化による医療費の増加に伴う国民健康保険特別会計、介護保険特別会計、後期高齢者医療保険特別会計の繰出金の増加が見込まれるが、健幸ポイント事業など健幸づくりを推進し、医療費に係る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58,162
57,667
11.30
22,662,280
22,535,095
108,391
13,099,589
36,938,756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178.5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97181</xdr:rowOff>
    </xdr:from>
    <xdr:to>
      <xdr:col>6</xdr:col>
      <xdr:colOff>511175</xdr:colOff>
      <xdr:row>32</xdr:row>
      <xdr:rowOff>67919</xdr:rowOff>
    </xdr:to>
    <xdr:cxnSp macro="">
      <xdr:nvCxnSpPr>
        <xdr:cNvPr id="59" name="直線コネクタ 58"/>
        <xdr:cNvCxnSpPr/>
      </xdr:nvCxnSpPr>
      <xdr:spPr>
        <a:xfrm>
          <a:off x="3797300" y="5412131"/>
          <a:ext cx="838200" cy="14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97181</xdr:rowOff>
    </xdr:from>
    <xdr:to>
      <xdr:col>5</xdr:col>
      <xdr:colOff>358775</xdr:colOff>
      <xdr:row>31</xdr:row>
      <xdr:rowOff>143815</xdr:rowOff>
    </xdr:to>
    <xdr:cxnSp macro="">
      <xdr:nvCxnSpPr>
        <xdr:cNvPr id="62" name="直線コネクタ 61"/>
        <xdr:cNvCxnSpPr/>
      </xdr:nvCxnSpPr>
      <xdr:spPr>
        <a:xfrm flipV="1">
          <a:off x="2908300" y="5412131"/>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143815</xdr:rowOff>
    </xdr:from>
    <xdr:to>
      <xdr:col>4</xdr:col>
      <xdr:colOff>155575</xdr:colOff>
      <xdr:row>32</xdr:row>
      <xdr:rowOff>21742</xdr:rowOff>
    </xdr:to>
    <xdr:cxnSp macro="">
      <xdr:nvCxnSpPr>
        <xdr:cNvPr id="65" name="直線コネクタ 64"/>
        <xdr:cNvCxnSpPr/>
      </xdr:nvCxnSpPr>
      <xdr:spPr>
        <a:xfrm flipV="1">
          <a:off x="2019300" y="5458765"/>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113182</xdr:rowOff>
    </xdr:from>
    <xdr:to>
      <xdr:col>2</xdr:col>
      <xdr:colOff>638175</xdr:colOff>
      <xdr:row>32</xdr:row>
      <xdr:rowOff>21742</xdr:rowOff>
    </xdr:to>
    <xdr:cxnSp macro="">
      <xdr:nvCxnSpPr>
        <xdr:cNvPr id="68" name="直線コネクタ 67"/>
        <xdr:cNvCxnSpPr/>
      </xdr:nvCxnSpPr>
      <xdr:spPr>
        <a:xfrm>
          <a:off x="1130300" y="542813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17119</xdr:rowOff>
    </xdr:from>
    <xdr:to>
      <xdr:col>6</xdr:col>
      <xdr:colOff>561975</xdr:colOff>
      <xdr:row>32</xdr:row>
      <xdr:rowOff>118719</xdr:rowOff>
    </xdr:to>
    <xdr:sp macro="" textlink="">
      <xdr:nvSpPr>
        <xdr:cNvPr id="78" name="円/楕円 77"/>
        <xdr:cNvSpPr/>
      </xdr:nvSpPr>
      <xdr:spPr>
        <a:xfrm>
          <a:off x="4584700" y="55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39996</xdr:rowOff>
    </xdr:from>
    <xdr:ext cx="469744" cy="259045"/>
    <xdr:sp macro="" textlink="">
      <xdr:nvSpPr>
        <xdr:cNvPr id="79" name="議会費該当値テキスト"/>
        <xdr:cNvSpPr txBox="1"/>
      </xdr:nvSpPr>
      <xdr:spPr>
        <a:xfrm>
          <a:off x="4686300" y="53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46381</xdr:rowOff>
    </xdr:from>
    <xdr:to>
      <xdr:col>5</xdr:col>
      <xdr:colOff>409575</xdr:colOff>
      <xdr:row>31</xdr:row>
      <xdr:rowOff>147981</xdr:rowOff>
    </xdr:to>
    <xdr:sp macro="" textlink="">
      <xdr:nvSpPr>
        <xdr:cNvPr id="80" name="円/楕円 79"/>
        <xdr:cNvSpPr/>
      </xdr:nvSpPr>
      <xdr:spPr>
        <a:xfrm>
          <a:off x="3746500" y="53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164508</xdr:rowOff>
    </xdr:from>
    <xdr:ext cx="469744" cy="259045"/>
    <xdr:sp macro="" textlink="">
      <xdr:nvSpPr>
        <xdr:cNvPr id="81" name="テキスト ボックス 80"/>
        <xdr:cNvSpPr txBox="1"/>
      </xdr:nvSpPr>
      <xdr:spPr>
        <a:xfrm>
          <a:off x="3562427" y="51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93015</xdr:rowOff>
    </xdr:from>
    <xdr:to>
      <xdr:col>4</xdr:col>
      <xdr:colOff>206375</xdr:colOff>
      <xdr:row>32</xdr:row>
      <xdr:rowOff>23165</xdr:rowOff>
    </xdr:to>
    <xdr:sp macro="" textlink="">
      <xdr:nvSpPr>
        <xdr:cNvPr id="82" name="円/楕円 81"/>
        <xdr:cNvSpPr/>
      </xdr:nvSpPr>
      <xdr:spPr>
        <a:xfrm>
          <a:off x="2857500" y="54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39692</xdr:rowOff>
    </xdr:from>
    <xdr:ext cx="469744" cy="259045"/>
    <xdr:sp macro="" textlink="">
      <xdr:nvSpPr>
        <xdr:cNvPr id="83" name="テキスト ボックス 82"/>
        <xdr:cNvSpPr txBox="1"/>
      </xdr:nvSpPr>
      <xdr:spPr>
        <a:xfrm>
          <a:off x="2673427" y="518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142392</xdr:rowOff>
    </xdr:from>
    <xdr:to>
      <xdr:col>3</xdr:col>
      <xdr:colOff>3175</xdr:colOff>
      <xdr:row>32</xdr:row>
      <xdr:rowOff>72542</xdr:rowOff>
    </xdr:to>
    <xdr:sp macro="" textlink="">
      <xdr:nvSpPr>
        <xdr:cNvPr id="84" name="円/楕円 83"/>
        <xdr:cNvSpPr/>
      </xdr:nvSpPr>
      <xdr:spPr>
        <a:xfrm>
          <a:off x="1968500" y="545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89069</xdr:rowOff>
    </xdr:from>
    <xdr:ext cx="469744" cy="259045"/>
    <xdr:sp macro="" textlink="">
      <xdr:nvSpPr>
        <xdr:cNvPr id="85" name="テキスト ボックス 84"/>
        <xdr:cNvSpPr txBox="1"/>
      </xdr:nvSpPr>
      <xdr:spPr>
        <a:xfrm>
          <a:off x="1784427" y="52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62382</xdr:rowOff>
    </xdr:from>
    <xdr:to>
      <xdr:col>1</xdr:col>
      <xdr:colOff>485775</xdr:colOff>
      <xdr:row>31</xdr:row>
      <xdr:rowOff>163982</xdr:rowOff>
    </xdr:to>
    <xdr:sp macro="" textlink="">
      <xdr:nvSpPr>
        <xdr:cNvPr id="86" name="円/楕円 85"/>
        <xdr:cNvSpPr/>
      </xdr:nvSpPr>
      <xdr:spPr>
        <a:xfrm>
          <a:off x="1079500" y="53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9059</xdr:rowOff>
    </xdr:from>
    <xdr:ext cx="469744" cy="259045"/>
    <xdr:sp macro="" textlink="">
      <xdr:nvSpPr>
        <xdr:cNvPr id="87" name="テキスト ボックス 86"/>
        <xdr:cNvSpPr txBox="1"/>
      </xdr:nvSpPr>
      <xdr:spPr>
        <a:xfrm>
          <a:off x="895427" y="515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98636</xdr:rowOff>
    </xdr:from>
    <xdr:to>
      <xdr:col>6</xdr:col>
      <xdr:colOff>511175</xdr:colOff>
      <xdr:row>57</xdr:row>
      <xdr:rowOff>126571</xdr:rowOff>
    </xdr:to>
    <xdr:cxnSp macro="">
      <xdr:nvCxnSpPr>
        <xdr:cNvPr id="116" name="直線コネクタ 115"/>
        <xdr:cNvCxnSpPr/>
      </xdr:nvCxnSpPr>
      <xdr:spPr>
        <a:xfrm>
          <a:off x="3797300" y="9871286"/>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28356</xdr:rowOff>
    </xdr:from>
    <xdr:to>
      <xdr:col>5</xdr:col>
      <xdr:colOff>358775</xdr:colOff>
      <xdr:row>57</xdr:row>
      <xdr:rowOff>98636</xdr:rowOff>
    </xdr:to>
    <xdr:cxnSp macro="">
      <xdr:nvCxnSpPr>
        <xdr:cNvPr id="119" name="直線コネクタ 118"/>
        <xdr:cNvCxnSpPr/>
      </xdr:nvCxnSpPr>
      <xdr:spPr>
        <a:xfrm>
          <a:off x="2908300" y="9801006"/>
          <a:ext cx="889000" cy="7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163809</xdr:rowOff>
    </xdr:from>
    <xdr:to>
      <xdr:col>4</xdr:col>
      <xdr:colOff>155575</xdr:colOff>
      <xdr:row>57</xdr:row>
      <xdr:rowOff>28356</xdr:rowOff>
    </xdr:to>
    <xdr:cxnSp macro="">
      <xdr:nvCxnSpPr>
        <xdr:cNvPr id="122" name="直線コネクタ 121"/>
        <xdr:cNvCxnSpPr/>
      </xdr:nvCxnSpPr>
      <xdr:spPr>
        <a:xfrm>
          <a:off x="2019300" y="9079209"/>
          <a:ext cx="889000" cy="72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163809</xdr:rowOff>
    </xdr:from>
    <xdr:to>
      <xdr:col>2</xdr:col>
      <xdr:colOff>638175</xdr:colOff>
      <xdr:row>56</xdr:row>
      <xdr:rowOff>99771</xdr:rowOff>
    </xdr:to>
    <xdr:cxnSp macro="">
      <xdr:nvCxnSpPr>
        <xdr:cNvPr id="125" name="直線コネクタ 124"/>
        <xdr:cNvCxnSpPr/>
      </xdr:nvCxnSpPr>
      <xdr:spPr>
        <a:xfrm flipV="1">
          <a:off x="1130300" y="9079209"/>
          <a:ext cx="889000" cy="6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75771</xdr:rowOff>
    </xdr:from>
    <xdr:to>
      <xdr:col>6</xdr:col>
      <xdr:colOff>561975</xdr:colOff>
      <xdr:row>58</xdr:row>
      <xdr:rowOff>5921</xdr:rowOff>
    </xdr:to>
    <xdr:sp macro="" textlink="">
      <xdr:nvSpPr>
        <xdr:cNvPr id="135" name="円/楕円 134"/>
        <xdr:cNvSpPr/>
      </xdr:nvSpPr>
      <xdr:spPr>
        <a:xfrm>
          <a:off x="4584700" y="98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162148</xdr:rowOff>
    </xdr:from>
    <xdr:ext cx="534377" cy="259045"/>
    <xdr:sp macro="" textlink="">
      <xdr:nvSpPr>
        <xdr:cNvPr id="136" name="総務費該当値テキスト"/>
        <xdr:cNvSpPr txBox="1"/>
      </xdr:nvSpPr>
      <xdr:spPr>
        <a:xfrm>
          <a:off x="4686300" y="976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47836</xdr:rowOff>
    </xdr:from>
    <xdr:to>
      <xdr:col>5</xdr:col>
      <xdr:colOff>409575</xdr:colOff>
      <xdr:row>57</xdr:row>
      <xdr:rowOff>149436</xdr:rowOff>
    </xdr:to>
    <xdr:sp macro="" textlink="">
      <xdr:nvSpPr>
        <xdr:cNvPr id="137" name="円/楕円 136"/>
        <xdr:cNvSpPr/>
      </xdr:nvSpPr>
      <xdr:spPr>
        <a:xfrm>
          <a:off x="3746500" y="98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140563</xdr:rowOff>
    </xdr:from>
    <xdr:ext cx="534377" cy="259045"/>
    <xdr:sp macro="" textlink="">
      <xdr:nvSpPr>
        <xdr:cNvPr id="138" name="テキスト ボックス 137"/>
        <xdr:cNvSpPr txBox="1"/>
      </xdr:nvSpPr>
      <xdr:spPr>
        <a:xfrm>
          <a:off x="3530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149006</xdr:rowOff>
    </xdr:from>
    <xdr:to>
      <xdr:col>4</xdr:col>
      <xdr:colOff>206375</xdr:colOff>
      <xdr:row>57</xdr:row>
      <xdr:rowOff>79156</xdr:rowOff>
    </xdr:to>
    <xdr:sp macro="" textlink="">
      <xdr:nvSpPr>
        <xdr:cNvPr id="139" name="円/楕円 138"/>
        <xdr:cNvSpPr/>
      </xdr:nvSpPr>
      <xdr:spPr>
        <a:xfrm>
          <a:off x="2857500" y="975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70283</xdr:rowOff>
    </xdr:from>
    <xdr:ext cx="534377" cy="259045"/>
    <xdr:sp macro="" textlink="">
      <xdr:nvSpPr>
        <xdr:cNvPr id="140" name="テキスト ボックス 139"/>
        <xdr:cNvSpPr txBox="1"/>
      </xdr:nvSpPr>
      <xdr:spPr>
        <a:xfrm>
          <a:off x="2641111" y="98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47,112</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113009</xdr:rowOff>
    </xdr:from>
    <xdr:to>
      <xdr:col>3</xdr:col>
      <xdr:colOff>3175</xdr:colOff>
      <xdr:row>53</xdr:row>
      <xdr:rowOff>43159</xdr:rowOff>
    </xdr:to>
    <xdr:sp macro="" textlink="">
      <xdr:nvSpPr>
        <xdr:cNvPr id="141" name="円/楕円 140"/>
        <xdr:cNvSpPr/>
      </xdr:nvSpPr>
      <xdr:spPr>
        <a:xfrm>
          <a:off x="1968500" y="90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59686</xdr:rowOff>
    </xdr:from>
    <xdr:ext cx="599010" cy="259045"/>
    <xdr:sp macro="" textlink="">
      <xdr:nvSpPr>
        <xdr:cNvPr id="142" name="テキスト ボックス 141"/>
        <xdr:cNvSpPr txBox="1"/>
      </xdr:nvSpPr>
      <xdr:spPr>
        <a:xfrm>
          <a:off x="1719794" y="880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48971</xdr:rowOff>
    </xdr:from>
    <xdr:to>
      <xdr:col>1</xdr:col>
      <xdr:colOff>485775</xdr:colOff>
      <xdr:row>56</xdr:row>
      <xdr:rowOff>150571</xdr:rowOff>
    </xdr:to>
    <xdr:sp macro="" textlink="">
      <xdr:nvSpPr>
        <xdr:cNvPr id="143" name="円/楕円 142"/>
        <xdr:cNvSpPr/>
      </xdr:nvSpPr>
      <xdr:spPr>
        <a:xfrm>
          <a:off x="1079500" y="96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141698</xdr:rowOff>
    </xdr:from>
    <xdr:ext cx="534377" cy="259045"/>
    <xdr:sp macro="" textlink="">
      <xdr:nvSpPr>
        <xdr:cNvPr id="144" name="テキスト ボックス 143"/>
        <xdr:cNvSpPr txBox="1"/>
      </xdr:nvSpPr>
      <xdr:spPr>
        <a:xfrm>
          <a:off x="863111" y="97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18974</xdr:rowOff>
    </xdr:from>
    <xdr:to>
      <xdr:col>6</xdr:col>
      <xdr:colOff>511175</xdr:colOff>
      <xdr:row>74</xdr:row>
      <xdr:rowOff>112344</xdr:rowOff>
    </xdr:to>
    <xdr:cxnSp macro="">
      <xdr:nvCxnSpPr>
        <xdr:cNvPr id="174" name="直線コネクタ 173"/>
        <xdr:cNvCxnSpPr/>
      </xdr:nvCxnSpPr>
      <xdr:spPr>
        <a:xfrm flipV="1">
          <a:off x="3797300" y="12706274"/>
          <a:ext cx="838200" cy="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102692</xdr:rowOff>
    </xdr:from>
    <xdr:to>
      <xdr:col>5</xdr:col>
      <xdr:colOff>358775</xdr:colOff>
      <xdr:row>74</xdr:row>
      <xdr:rowOff>112344</xdr:rowOff>
    </xdr:to>
    <xdr:cxnSp macro="">
      <xdr:nvCxnSpPr>
        <xdr:cNvPr id="177" name="直線コネクタ 176"/>
        <xdr:cNvCxnSpPr/>
      </xdr:nvCxnSpPr>
      <xdr:spPr>
        <a:xfrm>
          <a:off x="2908300" y="12789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102692</xdr:rowOff>
    </xdr:from>
    <xdr:to>
      <xdr:col>4</xdr:col>
      <xdr:colOff>155575</xdr:colOff>
      <xdr:row>75</xdr:row>
      <xdr:rowOff>42875</xdr:rowOff>
    </xdr:to>
    <xdr:cxnSp macro="">
      <xdr:nvCxnSpPr>
        <xdr:cNvPr id="180" name="直線コネクタ 179"/>
        <xdr:cNvCxnSpPr/>
      </xdr:nvCxnSpPr>
      <xdr:spPr>
        <a:xfrm flipV="1">
          <a:off x="2019300" y="12789992"/>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42875</xdr:rowOff>
    </xdr:from>
    <xdr:to>
      <xdr:col>2</xdr:col>
      <xdr:colOff>638175</xdr:colOff>
      <xdr:row>75</xdr:row>
      <xdr:rowOff>109969</xdr:rowOff>
    </xdr:to>
    <xdr:cxnSp macro="">
      <xdr:nvCxnSpPr>
        <xdr:cNvPr id="183" name="直線コネクタ 182"/>
        <xdr:cNvCxnSpPr/>
      </xdr:nvCxnSpPr>
      <xdr:spPr>
        <a:xfrm flipV="1">
          <a:off x="1130300" y="12901625"/>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139624</xdr:rowOff>
    </xdr:from>
    <xdr:to>
      <xdr:col>6</xdr:col>
      <xdr:colOff>561975</xdr:colOff>
      <xdr:row>74</xdr:row>
      <xdr:rowOff>69774</xdr:rowOff>
    </xdr:to>
    <xdr:sp macro="" textlink="">
      <xdr:nvSpPr>
        <xdr:cNvPr id="193" name="円/楕円 192"/>
        <xdr:cNvSpPr/>
      </xdr:nvSpPr>
      <xdr:spPr>
        <a:xfrm>
          <a:off x="4584700" y="126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162501</xdr:rowOff>
    </xdr:from>
    <xdr:ext cx="599010" cy="259045"/>
    <xdr:sp macro="" textlink="">
      <xdr:nvSpPr>
        <xdr:cNvPr id="194" name="民生費該当値テキスト"/>
        <xdr:cNvSpPr txBox="1"/>
      </xdr:nvSpPr>
      <xdr:spPr>
        <a:xfrm>
          <a:off x="4686300" y="1250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159,506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61544</xdr:rowOff>
    </xdr:from>
    <xdr:to>
      <xdr:col>5</xdr:col>
      <xdr:colOff>409575</xdr:colOff>
      <xdr:row>74</xdr:row>
      <xdr:rowOff>163144</xdr:rowOff>
    </xdr:to>
    <xdr:sp macro="" textlink="">
      <xdr:nvSpPr>
        <xdr:cNvPr id="195" name="円/楕円 194"/>
        <xdr:cNvSpPr/>
      </xdr:nvSpPr>
      <xdr:spPr>
        <a:xfrm>
          <a:off x="3746500" y="127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8221</xdr:rowOff>
    </xdr:from>
    <xdr:ext cx="599010" cy="259045"/>
    <xdr:sp macro="" textlink="">
      <xdr:nvSpPr>
        <xdr:cNvPr id="196" name="テキスト ボックス 195"/>
        <xdr:cNvSpPr txBox="1"/>
      </xdr:nvSpPr>
      <xdr:spPr>
        <a:xfrm>
          <a:off x="3497794" y="1252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152,154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51892</xdr:rowOff>
    </xdr:from>
    <xdr:to>
      <xdr:col>4</xdr:col>
      <xdr:colOff>206375</xdr:colOff>
      <xdr:row>74</xdr:row>
      <xdr:rowOff>153492</xdr:rowOff>
    </xdr:to>
    <xdr:sp macro="" textlink="">
      <xdr:nvSpPr>
        <xdr:cNvPr id="197" name="円/楕円 196"/>
        <xdr:cNvSpPr/>
      </xdr:nvSpPr>
      <xdr:spPr>
        <a:xfrm>
          <a:off x="2857500" y="127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170019</xdr:rowOff>
    </xdr:from>
    <xdr:ext cx="599010" cy="259045"/>
    <xdr:sp macro="" textlink="">
      <xdr:nvSpPr>
        <xdr:cNvPr id="198" name="テキスト ボックス 197"/>
        <xdr:cNvSpPr txBox="1"/>
      </xdr:nvSpPr>
      <xdr:spPr>
        <a:xfrm>
          <a:off x="2608794" y="1251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152,914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163525</xdr:rowOff>
    </xdr:from>
    <xdr:to>
      <xdr:col>3</xdr:col>
      <xdr:colOff>3175</xdr:colOff>
      <xdr:row>75</xdr:row>
      <xdr:rowOff>93675</xdr:rowOff>
    </xdr:to>
    <xdr:sp macro="" textlink="">
      <xdr:nvSpPr>
        <xdr:cNvPr id="199" name="円/楕円 198"/>
        <xdr:cNvSpPr/>
      </xdr:nvSpPr>
      <xdr:spPr>
        <a:xfrm>
          <a:off x="1968500" y="128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110202</xdr:rowOff>
    </xdr:from>
    <xdr:ext cx="599010" cy="259045"/>
    <xdr:sp macro="" textlink="">
      <xdr:nvSpPr>
        <xdr:cNvPr id="200" name="テキスト ボックス 199"/>
        <xdr:cNvSpPr txBox="1"/>
      </xdr:nvSpPr>
      <xdr:spPr>
        <a:xfrm>
          <a:off x="1719794" y="1262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59169</xdr:rowOff>
    </xdr:from>
    <xdr:to>
      <xdr:col>1</xdr:col>
      <xdr:colOff>485775</xdr:colOff>
      <xdr:row>75</xdr:row>
      <xdr:rowOff>160768</xdr:rowOff>
    </xdr:to>
    <xdr:sp macro="" textlink="">
      <xdr:nvSpPr>
        <xdr:cNvPr id="201" name="円/楕円 200"/>
        <xdr:cNvSpPr/>
      </xdr:nvSpPr>
      <xdr:spPr>
        <a:xfrm>
          <a:off x="1079500" y="129179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5846</xdr:rowOff>
    </xdr:from>
    <xdr:ext cx="599010" cy="259045"/>
    <xdr:sp macro="" textlink="">
      <xdr:nvSpPr>
        <xdr:cNvPr id="202" name="テキスト ボックス 201"/>
        <xdr:cNvSpPr txBox="1"/>
      </xdr:nvSpPr>
      <xdr:spPr>
        <a:xfrm>
          <a:off x="830794" y="126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171190</xdr:rowOff>
    </xdr:from>
    <xdr:to>
      <xdr:col>6</xdr:col>
      <xdr:colOff>511175</xdr:colOff>
      <xdr:row>98</xdr:row>
      <xdr:rowOff>25439</xdr:rowOff>
    </xdr:to>
    <xdr:cxnSp macro="">
      <xdr:nvCxnSpPr>
        <xdr:cNvPr id="232" name="直線コネクタ 231"/>
        <xdr:cNvCxnSpPr/>
      </xdr:nvCxnSpPr>
      <xdr:spPr>
        <a:xfrm>
          <a:off x="3797300" y="16801840"/>
          <a:ext cx="8382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155739</xdr:rowOff>
    </xdr:from>
    <xdr:to>
      <xdr:col>5</xdr:col>
      <xdr:colOff>358775</xdr:colOff>
      <xdr:row>97</xdr:row>
      <xdr:rowOff>171190</xdr:rowOff>
    </xdr:to>
    <xdr:cxnSp macro="">
      <xdr:nvCxnSpPr>
        <xdr:cNvPr id="235" name="直線コネクタ 234"/>
        <xdr:cNvCxnSpPr/>
      </xdr:nvCxnSpPr>
      <xdr:spPr>
        <a:xfrm>
          <a:off x="2908300" y="16786389"/>
          <a:ext cx="889000" cy="1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151340</xdr:rowOff>
    </xdr:from>
    <xdr:to>
      <xdr:col>4</xdr:col>
      <xdr:colOff>155575</xdr:colOff>
      <xdr:row>97</xdr:row>
      <xdr:rowOff>155739</xdr:rowOff>
    </xdr:to>
    <xdr:cxnSp macro="">
      <xdr:nvCxnSpPr>
        <xdr:cNvPr id="238" name="直線コネクタ 237"/>
        <xdr:cNvCxnSpPr/>
      </xdr:nvCxnSpPr>
      <xdr:spPr>
        <a:xfrm>
          <a:off x="2019300" y="16781990"/>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146596</xdr:rowOff>
    </xdr:from>
    <xdr:to>
      <xdr:col>2</xdr:col>
      <xdr:colOff>638175</xdr:colOff>
      <xdr:row>97</xdr:row>
      <xdr:rowOff>151340</xdr:rowOff>
    </xdr:to>
    <xdr:cxnSp macro="">
      <xdr:nvCxnSpPr>
        <xdr:cNvPr id="241" name="直線コネクタ 240"/>
        <xdr:cNvCxnSpPr/>
      </xdr:nvCxnSpPr>
      <xdr:spPr>
        <a:xfrm>
          <a:off x="1130300" y="16777246"/>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146089</xdr:rowOff>
    </xdr:from>
    <xdr:to>
      <xdr:col>6</xdr:col>
      <xdr:colOff>561975</xdr:colOff>
      <xdr:row>98</xdr:row>
      <xdr:rowOff>76239</xdr:rowOff>
    </xdr:to>
    <xdr:sp macro="" textlink="">
      <xdr:nvSpPr>
        <xdr:cNvPr id="251" name="円/楕円 250"/>
        <xdr:cNvSpPr/>
      </xdr:nvSpPr>
      <xdr:spPr>
        <a:xfrm>
          <a:off x="4584700" y="167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124516</xdr:rowOff>
    </xdr:from>
    <xdr:ext cx="534377" cy="259045"/>
    <xdr:sp macro="" textlink="">
      <xdr:nvSpPr>
        <xdr:cNvPr id="252" name="衛生費該当値テキスト"/>
        <xdr:cNvSpPr txBox="1"/>
      </xdr:nvSpPr>
      <xdr:spPr>
        <a:xfrm>
          <a:off x="4686300"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120390</xdr:rowOff>
    </xdr:from>
    <xdr:to>
      <xdr:col>5</xdr:col>
      <xdr:colOff>409575</xdr:colOff>
      <xdr:row>98</xdr:row>
      <xdr:rowOff>50540</xdr:rowOff>
    </xdr:to>
    <xdr:sp macro="" textlink="">
      <xdr:nvSpPr>
        <xdr:cNvPr id="253" name="円/楕円 252"/>
        <xdr:cNvSpPr/>
      </xdr:nvSpPr>
      <xdr:spPr>
        <a:xfrm>
          <a:off x="3746500" y="167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41667</xdr:rowOff>
    </xdr:from>
    <xdr:ext cx="534377" cy="259045"/>
    <xdr:sp macro="" textlink="">
      <xdr:nvSpPr>
        <xdr:cNvPr id="254" name="テキスト ボックス 253"/>
        <xdr:cNvSpPr txBox="1"/>
      </xdr:nvSpPr>
      <xdr:spPr>
        <a:xfrm>
          <a:off x="3530111" y="1684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104939</xdr:rowOff>
    </xdr:from>
    <xdr:to>
      <xdr:col>4</xdr:col>
      <xdr:colOff>206375</xdr:colOff>
      <xdr:row>98</xdr:row>
      <xdr:rowOff>35089</xdr:rowOff>
    </xdr:to>
    <xdr:sp macro="" textlink="">
      <xdr:nvSpPr>
        <xdr:cNvPr id="255" name="円/楕円 254"/>
        <xdr:cNvSpPr/>
      </xdr:nvSpPr>
      <xdr:spPr>
        <a:xfrm>
          <a:off x="2857500" y="167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26216</xdr:rowOff>
    </xdr:from>
    <xdr:ext cx="534377" cy="259045"/>
    <xdr:sp macro="" textlink="">
      <xdr:nvSpPr>
        <xdr:cNvPr id="256" name="テキスト ボックス 255"/>
        <xdr:cNvSpPr txBox="1"/>
      </xdr:nvSpPr>
      <xdr:spPr>
        <a:xfrm>
          <a:off x="2641111" y="168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100540</xdr:rowOff>
    </xdr:from>
    <xdr:to>
      <xdr:col>3</xdr:col>
      <xdr:colOff>3175</xdr:colOff>
      <xdr:row>98</xdr:row>
      <xdr:rowOff>30690</xdr:rowOff>
    </xdr:to>
    <xdr:sp macro="" textlink="">
      <xdr:nvSpPr>
        <xdr:cNvPr id="257" name="円/楕円 256"/>
        <xdr:cNvSpPr/>
      </xdr:nvSpPr>
      <xdr:spPr>
        <a:xfrm>
          <a:off x="1968500" y="167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21817</xdr:rowOff>
    </xdr:from>
    <xdr:ext cx="534377" cy="259045"/>
    <xdr:sp macro="" textlink="">
      <xdr:nvSpPr>
        <xdr:cNvPr id="258" name="テキスト ボックス 257"/>
        <xdr:cNvSpPr txBox="1"/>
      </xdr:nvSpPr>
      <xdr:spPr>
        <a:xfrm>
          <a:off x="1752111" y="1682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95796</xdr:rowOff>
    </xdr:from>
    <xdr:to>
      <xdr:col>1</xdr:col>
      <xdr:colOff>485775</xdr:colOff>
      <xdr:row>98</xdr:row>
      <xdr:rowOff>25946</xdr:rowOff>
    </xdr:to>
    <xdr:sp macro="" textlink="">
      <xdr:nvSpPr>
        <xdr:cNvPr id="259" name="円/楕円 258"/>
        <xdr:cNvSpPr/>
      </xdr:nvSpPr>
      <xdr:spPr>
        <a:xfrm>
          <a:off x="1079500" y="167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17073</xdr:rowOff>
    </xdr:from>
    <xdr:ext cx="534377" cy="259045"/>
    <xdr:sp macro="" textlink="">
      <xdr:nvSpPr>
        <xdr:cNvPr id="260" name="テキスト ボックス 259"/>
        <xdr:cNvSpPr txBox="1"/>
      </xdr:nvSpPr>
      <xdr:spPr>
        <a:xfrm>
          <a:off x="863111" y="168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66167</xdr:rowOff>
    </xdr:from>
    <xdr:to>
      <xdr:col>15</xdr:col>
      <xdr:colOff>180975</xdr:colOff>
      <xdr:row>38</xdr:row>
      <xdr:rowOff>76073</xdr:rowOff>
    </xdr:to>
    <xdr:cxnSp macro="">
      <xdr:nvCxnSpPr>
        <xdr:cNvPr id="289" name="直線コネクタ 288"/>
        <xdr:cNvCxnSpPr/>
      </xdr:nvCxnSpPr>
      <xdr:spPr>
        <a:xfrm flipV="1">
          <a:off x="9639300" y="6581267"/>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76073</xdr:rowOff>
    </xdr:from>
    <xdr:to>
      <xdr:col>14</xdr:col>
      <xdr:colOff>28575</xdr:colOff>
      <xdr:row>38</xdr:row>
      <xdr:rowOff>124079</xdr:rowOff>
    </xdr:to>
    <xdr:cxnSp macro="">
      <xdr:nvCxnSpPr>
        <xdr:cNvPr id="292" name="直線コネクタ 291"/>
        <xdr:cNvCxnSpPr/>
      </xdr:nvCxnSpPr>
      <xdr:spPr>
        <a:xfrm flipV="1">
          <a:off x="8750300" y="6591173"/>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124079</xdr:rowOff>
    </xdr:from>
    <xdr:to>
      <xdr:col>12</xdr:col>
      <xdr:colOff>511175</xdr:colOff>
      <xdr:row>38</xdr:row>
      <xdr:rowOff>126365</xdr:rowOff>
    </xdr:to>
    <xdr:cxnSp macro="">
      <xdr:nvCxnSpPr>
        <xdr:cNvPr id="295" name="直線コネクタ 294"/>
        <xdr:cNvCxnSpPr/>
      </xdr:nvCxnSpPr>
      <xdr:spPr>
        <a:xfrm flipV="1">
          <a:off x="7861300" y="663917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119507</xdr:rowOff>
    </xdr:from>
    <xdr:to>
      <xdr:col>11</xdr:col>
      <xdr:colOff>307975</xdr:colOff>
      <xdr:row>38</xdr:row>
      <xdr:rowOff>126365</xdr:rowOff>
    </xdr:to>
    <xdr:cxnSp macro="">
      <xdr:nvCxnSpPr>
        <xdr:cNvPr id="298" name="直線コネクタ 297"/>
        <xdr:cNvCxnSpPr/>
      </xdr:nvCxnSpPr>
      <xdr:spPr>
        <a:xfrm>
          <a:off x="6972300" y="663460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15367</xdr:rowOff>
    </xdr:from>
    <xdr:to>
      <xdr:col>15</xdr:col>
      <xdr:colOff>231775</xdr:colOff>
      <xdr:row>38</xdr:row>
      <xdr:rowOff>116967</xdr:rowOff>
    </xdr:to>
    <xdr:sp macro="" textlink="">
      <xdr:nvSpPr>
        <xdr:cNvPr id="308" name="円/楕円 307"/>
        <xdr:cNvSpPr/>
      </xdr:nvSpPr>
      <xdr:spPr>
        <a:xfrm>
          <a:off x="104267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165244</xdr:rowOff>
    </xdr:from>
    <xdr:ext cx="378565" cy="259045"/>
    <xdr:sp macro="" textlink="">
      <xdr:nvSpPr>
        <xdr:cNvPr id="309" name="労働費該当値テキスト"/>
        <xdr:cNvSpPr txBox="1"/>
      </xdr:nvSpPr>
      <xdr:spPr>
        <a:xfrm>
          <a:off x="10528300"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25273</xdr:rowOff>
    </xdr:from>
    <xdr:to>
      <xdr:col>14</xdr:col>
      <xdr:colOff>79375</xdr:colOff>
      <xdr:row>38</xdr:row>
      <xdr:rowOff>126873</xdr:rowOff>
    </xdr:to>
    <xdr:sp macro="" textlink="">
      <xdr:nvSpPr>
        <xdr:cNvPr id="310" name="円/楕円 309"/>
        <xdr:cNvSpPr/>
      </xdr:nvSpPr>
      <xdr:spPr>
        <a:xfrm>
          <a:off x="9588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118000</xdr:rowOff>
    </xdr:from>
    <xdr:ext cx="378565" cy="259045"/>
    <xdr:sp macro="" textlink="">
      <xdr:nvSpPr>
        <xdr:cNvPr id="311" name="テキスト ボックス 310"/>
        <xdr:cNvSpPr txBox="1"/>
      </xdr:nvSpPr>
      <xdr:spPr>
        <a:xfrm>
          <a:off x="9450017" y="663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73279</xdr:rowOff>
    </xdr:from>
    <xdr:to>
      <xdr:col>12</xdr:col>
      <xdr:colOff>561975</xdr:colOff>
      <xdr:row>39</xdr:row>
      <xdr:rowOff>3429</xdr:rowOff>
    </xdr:to>
    <xdr:sp macro="" textlink="">
      <xdr:nvSpPr>
        <xdr:cNvPr id="312" name="円/楕円 311"/>
        <xdr:cNvSpPr/>
      </xdr:nvSpPr>
      <xdr:spPr>
        <a:xfrm>
          <a:off x="8699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166006</xdr:rowOff>
    </xdr:from>
    <xdr:ext cx="378565" cy="259045"/>
    <xdr:sp macro="" textlink="">
      <xdr:nvSpPr>
        <xdr:cNvPr id="313" name="テキスト ボックス 312"/>
        <xdr:cNvSpPr txBox="1"/>
      </xdr:nvSpPr>
      <xdr:spPr>
        <a:xfrm>
          <a:off x="8561017" y="668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75565</xdr:rowOff>
    </xdr:from>
    <xdr:to>
      <xdr:col>11</xdr:col>
      <xdr:colOff>358775</xdr:colOff>
      <xdr:row>39</xdr:row>
      <xdr:rowOff>5715</xdr:rowOff>
    </xdr:to>
    <xdr:sp macro="" textlink="">
      <xdr:nvSpPr>
        <xdr:cNvPr id="314" name="円/楕円 313"/>
        <xdr:cNvSpPr/>
      </xdr:nvSpPr>
      <xdr:spPr>
        <a:xfrm>
          <a:off x="7810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168292</xdr:rowOff>
    </xdr:from>
    <xdr:ext cx="378565" cy="259045"/>
    <xdr:sp macro="" textlink="">
      <xdr:nvSpPr>
        <xdr:cNvPr id="315" name="テキスト ボックス 314"/>
        <xdr:cNvSpPr txBox="1"/>
      </xdr:nvSpPr>
      <xdr:spPr>
        <a:xfrm>
          <a:off x="7672017"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68707</xdr:rowOff>
    </xdr:from>
    <xdr:to>
      <xdr:col>10</xdr:col>
      <xdr:colOff>155575</xdr:colOff>
      <xdr:row>38</xdr:row>
      <xdr:rowOff>170307</xdr:rowOff>
    </xdr:to>
    <xdr:sp macro="" textlink="">
      <xdr:nvSpPr>
        <xdr:cNvPr id="316" name="円/楕円 315"/>
        <xdr:cNvSpPr/>
      </xdr:nvSpPr>
      <xdr:spPr>
        <a:xfrm>
          <a:off x="6921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161434</xdr:rowOff>
    </xdr:from>
    <xdr:ext cx="378565" cy="259045"/>
    <xdr:sp macro="" textlink="">
      <xdr:nvSpPr>
        <xdr:cNvPr id="317" name="テキスト ボックス 316"/>
        <xdr:cNvSpPr txBox="1"/>
      </xdr:nvSpPr>
      <xdr:spPr>
        <a:xfrm>
          <a:off x="6783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131173</xdr:rowOff>
    </xdr:from>
    <xdr:to>
      <xdr:col>15</xdr:col>
      <xdr:colOff>180975</xdr:colOff>
      <xdr:row>58</xdr:row>
      <xdr:rowOff>131676</xdr:rowOff>
    </xdr:to>
    <xdr:cxnSp macro="">
      <xdr:nvCxnSpPr>
        <xdr:cNvPr id="344" name="直線コネクタ 343"/>
        <xdr:cNvCxnSpPr/>
      </xdr:nvCxnSpPr>
      <xdr:spPr>
        <a:xfrm flipV="1">
          <a:off x="9639300" y="10075273"/>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131607</xdr:rowOff>
    </xdr:from>
    <xdr:to>
      <xdr:col>14</xdr:col>
      <xdr:colOff>28575</xdr:colOff>
      <xdr:row>58</xdr:row>
      <xdr:rowOff>131676</xdr:rowOff>
    </xdr:to>
    <xdr:cxnSp macro="">
      <xdr:nvCxnSpPr>
        <xdr:cNvPr id="347" name="直線コネクタ 346"/>
        <xdr:cNvCxnSpPr/>
      </xdr:nvCxnSpPr>
      <xdr:spPr>
        <a:xfrm>
          <a:off x="8750300" y="1007570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130579</xdr:rowOff>
    </xdr:from>
    <xdr:to>
      <xdr:col>12</xdr:col>
      <xdr:colOff>511175</xdr:colOff>
      <xdr:row>58</xdr:row>
      <xdr:rowOff>131607</xdr:rowOff>
    </xdr:to>
    <xdr:cxnSp macro="">
      <xdr:nvCxnSpPr>
        <xdr:cNvPr id="350" name="直線コネクタ 349"/>
        <xdr:cNvCxnSpPr/>
      </xdr:nvCxnSpPr>
      <xdr:spPr>
        <a:xfrm>
          <a:off x="7861300" y="100746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130373</xdr:rowOff>
    </xdr:from>
    <xdr:to>
      <xdr:col>11</xdr:col>
      <xdr:colOff>307975</xdr:colOff>
      <xdr:row>58</xdr:row>
      <xdr:rowOff>130579</xdr:rowOff>
    </xdr:to>
    <xdr:cxnSp macro="">
      <xdr:nvCxnSpPr>
        <xdr:cNvPr id="353" name="直線コネクタ 352"/>
        <xdr:cNvCxnSpPr/>
      </xdr:nvCxnSpPr>
      <xdr:spPr>
        <a:xfrm>
          <a:off x="6972300" y="1007447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80373</xdr:rowOff>
    </xdr:from>
    <xdr:to>
      <xdr:col>15</xdr:col>
      <xdr:colOff>231775</xdr:colOff>
      <xdr:row>59</xdr:row>
      <xdr:rowOff>10523</xdr:rowOff>
    </xdr:to>
    <xdr:sp macro="" textlink="">
      <xdr:nvSpPr>
        <xdr:cNvPr id="363" name="円/楕円 362"/>
        <xdr:cNvSpPr/>
      </xdr:nvSpPr>
      <xdr:spPr>
        <a:xfrm>
          <a:off x="10426700" y="100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166750</xdr:rowOff>
    </xdr:from>
    <xdr:ext cx="378565" cy="259045"/>
    <xdr:sp macro="" textlink="">
      <xdr:nvSpPr>
        <xdr:cNvPr id="364" name="農林水産業費該当値テキスト"/>
        <xdr:cNvSpPr txBox="1"/>
      </xdr:nvSpPr>
      <xdr:spPr>
        <a:xfrm>
          <a:off x="10528300" y="9939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80876</xdr:rowOff>
    </xdr:from>
    <xdr:to>
      <xdr:col>14</xdr:col>
      <xdr:colOff>79375</xdr:colOff>
      <xdr:row>59</xdr:row>
      <xdr:rowOff>11026</xdr:rowOff>
    </xdr:to>
    <xdr:sp macro="" textlink="">
      <xdr:nvSpPr>
        <xdr:cNvPr id="365" name="円/楕円 364"/>
        <xdr:cNvSpPr/>
      </xdr:nvSpPr>
      <xdr:spPr>
        <a:xfrm>
          <a:off x="9588500" y="100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2153</xdr:rowOff>
    </xdr:from>
    <xdr:ext cx="378565" cy="259045"/>
    <xdr:sp macro="" textlink="">
      <xdr:nvSpPr>
        <xdr:cNvPr id="366" name="テキスト ボックス 365"/>
        <xdr:cNvSpPr txBox="1"/>
      </xdr:nvSpPr>
      <xdr:spPr>
        <a:xfrm>
          <a:off x="9450017" y="1011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80807</xdr:rowOff>
    </xdr:from>
    <xdr:to>
      <xdr:col>12</xdr:col>
      <xdr:colOff>561975</xdr:colOff>
      <xdr:row>59</xdr:row>
      <xdr:rowOff>10957</xdr:rowOff>
    </xdr:to>
    <xdr:sp macro="" textlink="">
      <xdr:nvSpPr>
        <xdr:cNvPr id="367" name="円/楕円 366"/>
        <xdr:cNvSpPr/>
      </xdr:nvSpPr>
      <xdr:spPr>
        <a:xfrm>
          <a:off x="86995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2084</xdr:rowOff>
    </xdr:from>
    <xdr:ext cx="378565" cy="259045"/>
    <xdr:sp macro="" textlink="">
      <xdr:nvSpPr>
        <xdr:cNvPr id="368" name="テキスト ボックス 367"/>
        <xdr:cNvSpPr txBox="1"/>
      </xdr:nvSpPr>
      <xdr:spPr>
        <a:xfrm>
          <a:off x="8561017" y="1011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79779</xdr:rowOff>
    </xdr:from>
    <xdr:to>
      <xdr:col>11</xdr:col>
      <xdr:colOff>358775</xdr:colOff>
      <xdr:row>59</xdr:row>
      <xdr:rowOff>9929</xdr:rowOff>
    </xdr:to>
    <xdr:sp macro="" textlink="">
      <xdr:nvSpPr>
        <xdr:cNvPr id="369" name="円/楕円 368"/>
        <xdr:cNvSpPr/>
      </xdr:nvSpPr>
      <xdr:spPr>
        <a:xfrm>
          <a:off x="7810500" y="100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1056</xdr:rowOff>
    </xdr:from>
    <xdr:ext cx="378565" cy="259045"/>
    <xdr:sp macro="" textlink="">
      <xdr:nvSpPr>
        <xdr:cNvPr id="370" name="テキスト ボックス 369"/>
        <xdr:cNvSpPr txBox="1"/>
      </xdr:nvSpPr>
      <xdr:spPr>
        <a:xfrm>
          <a:off x="7672017" y="1011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79573</xdr:rowOff>
    </xdr:from>
    <xdr:to>
      <xdr:col>10</xdr:col>
      <xdr:colOff>155575</xdr:colOff>
      <xdr:row>59</xdr:row>
      <xdr:rowOff>9723</xdr:rowOff>
    </xdr:to>
    <xdr:sp macro="" textlink="">
      <xdr:nvSpPr>
        <xdr:cNvPr id="371" name="円/楕円 370"/>
        <xdr:cNvSpPr/>
      </xdr:nvSpPr>
      <xdr:spPr>
        <a:xfrm>
          <a:off x="6921500" y="10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850</xdr:rowOff>
    </xdr:from>
    <xdr:ext cx="378565" cy="259045"/>
    <xdr:sp macro="" textlink="">
      <xdr:nvSpPr>
        <xdr:cNvPr id="372" name="テキスト ボックス 371"/>
        <xdr:cNvSpPr txBox="1"/>
      </xdr:nvSpPr>
      <xdr:spPr>
        <a:xfrm>
          <a:off x="6783017" y="1011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143053</xdr:rowOff>
    </xdr:from>
    <xdr:to>
      <xdr:col>15</xdr:col>
      <xdr:colOff>180975</xdr:colOff>
      <xdr:row>79</xdr:row>
      <xdr:rowOff>7265</xdr:rowOff>
    </xdr:to>
    <xdr:cxnSp macro="">
      <xdr:nvCxnSpPr>
        <xdr:cNvPr id="401" name="直線コネクタ 400"/>
        <xdr:cNvCxnSpPr/>
      </xdr:nvCxnSpPr>
      <xdr:spPr>
        <a:xfrm>
          <a:off x="9639300" y="13516153"/>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143053</xdr:rowOff>
    </xdr:from>
    <xdr:to>
      <xdr:col>14</xdr:col>
      <xdr:colOff>28575</xdr:colOff>
      <xdr:row>78</xdr:row>
      <xdr:rowOff>171286</xdr:rowOff>
    </xdr:to>
    <xdr:cxnSp macro="">
      <xdr:nvCxnSpPr>
        <xdr:cNvPr id="404" name="直線コネクタ 403"/>
        <xdr:cNvCxnSpPr/>
      </xdr:nvCxnSpPr>
      <xdr:spPr>
        <a:xfrm flipV="1">
          <a:off x="8750300" y="13516153"/>
          <a:ext cx="8890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171286</xdr:rowOff>
    </xdr:from>
    <xdr:to>
      <xdr:col>12</xdr:col>
      <xdr:colOff>511175</xdr:colOff>
      <xdr:row>79</xdr:row>
      <xdr:rowOff>3150</xdr:rowOff>
    </xdr:to>
    <xdr:cxnSp macro="">
      <xdr:nvCxnSpPr>
        <xdr:cNvPr id="407" name="直線コネクタ 406"/>
        <xdr:cNvCxnSpPr/>
      </xdr:nvCxnSpPr>
      <xdr:spPr>
        <a:xfrm flipV="1">
          <a:off x="7861300" y="13544386"/>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3150</xdr:rowOff>
    </xdr:from>
    <xdr:to>
      <xdr:col>11</xdr:col>
      <xdr:colOff>307975</xdr:colOff>
      <xdr:row>79</xdr:row>
      <xdr:rowOff>7226</xdr:rowOff>
    </xdr:to>
    <xdr:cxnSp macro="">
      <xdr:nvCxnSpPr>
        <xdr:cNvPr id="410" name="直線コネクタ 409"/>
        <xdr:cNvCxnSpPr/>
      </xdr:nvCxnSpPr>
      <xdr:spPr>
        <a:xfrm flipV="1">
          <a:off x="6972300" y="13547700"/>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127915</xdr:rowOff>
    </xdr:from>
    <xdr:to>
      <xdr:col>15</xdr:col>
      <xdr:colOff>231775</xdr:colOff>
      <xdr:row>79</xdr:row>
      <xdr:rowOff>58065</xdr:rowOff>
    </xdr:to>
    <xdr:sp macro="" textlink="">
      <xdr:nvSpPr>
        <xdr:cNvPr id="420" name="円/楕円 419"/>
        <xdr:cNvSpPr/>
      </xdr:nvSpPr>
      <xdr:spPr>
        <a:xfrm>
          <a:off x="10426700" y="135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42842</xdr:rowOff>
    </xdr:from>
    <xdr:ext cx="378565" cy="259045"/>
    <xdr:sp macro="" textlink="">
      <xdr:nvSpPr>
        <xdr:cNvPr id="421" name="商工費該当値テキスト"/>
        <xdr:cNvSpPr txBox="1"/>
      </xdr:nvSpPr>
      <xdr:spPr>
        <a:xfrm>
          <a:off x="10528300" y="13415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92253</xdr:rowOff>
    </xdr:from>
    <xdr:to>
      <xdr:col>14</xdr:col>
      <xdr:colOff>79375</xdr:colOff>
      <xdr:row>79</xdr:row>
      <xdr:rowOff>22403</xdr:rowOff>
    </xdr:to>
    <xdr:sp macro="" textlink="">
      <xdr:nvSpPr>
        <xdr:cNvPr id="422" name="円/楕円 421"/>
        <xdr:cNvSpPr/>
      </xdr:nvSpPr>
      <xdr:spPr>
        <a:xfrm>
          <a:off x="9588500" y="134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13530</xdr:rowOff>
    </xdr:from>
    <xdr:ext cx="469744" cy="259045"/>
    <xdr:sp macro="" textlink="">
      <xdr:nvSpPr>
        <xdr:cNvPr id="423" name="テキスト ボックス 422"/>
        <xdr:cNvSpPr txBox="1"/>
      </xdr:nvSpPr>
      <xdr:spPr>
        <a:xfrm>
          <a:off x="9404427" y="135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120486</xdr:rowOff>
    </xdr:from>
    <xdr:to>
      <xdr:col>12</xdr:col>
      <xdr:colOff>561975</xdr:colOff>
      <xdr:row>79</xdr:row>
      <xdr:rowOff>50636</xdr:rowOff>
    </xdr:to>
    <xdr:sp macro="" textlink="">
      <xdr:nvSpPr>
        <xdr:cNvPr id="424" name="円/楕円 423"/>
        <xdr:cNvSpPr/>
      </xdr:nvSpPr>
      <xdr:spPr>
        <a:xfrm>
          <a:off x="8699500" y="134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41763</xdr:rowOff>
    </xdr:from>
    <xdr:ext cx="469744" cy="259045"/>
    <xdr:sp macro="" textlink="">
      <xdr:nvSpPr>
        <xdr:cNvPr id="425" name="テキスト ボックス 424"/>
        <xdr:cNvSpPr txBox="1"/>
      </xdr:nvSpPr>
      <xdr:spPr>
        <a:xfrm>
          <a:off x="8515427" y="135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123800</xdr:rowOff>
    </xdr:from>
    <xdr:to>
      <xdr:col>11</xdr:col>
      <xdr:colOff>358775</xdr:colOff>
      <xdr:row>79</xdr:row>
      <xdr:rowOff>53950</xdr:rowOff>
    </xdr:to>
    <xdr:sp macro="" textlink="">
      <xdr:nvSpPr>
        <xdr:cNvPr id="426" name="円/楕円 425"/>
        <xdr:cNvSpPr/>
      </xdr:nvSpPr>
      <xdr:spPr>
        <a:xfrm>
          <a:off x="7810500" y="134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45077</xdr:rowOff>
    </xdr:from>
    <xdr:ext cx="469744" cy="259045"/>
    <xdr:sp macro="" textlink="">
      <xdr:nvSpPr>
        <xdr:cNvPr id="427" name="テキスト ボックス 426"/>
        <xdr:cNvSpPr txBox="1"/>
      </xdr:nvSpPr>
      <xdr:spPr>
        <a:xfrm>
          <a:off x="7626427" y="135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127876</xdr:rowOff>
    </xdr:from>
    <xdr:to>
      <xdr:col>10</xdr:col>
      <xdr:colOff>155575</xdr:colOff>
      <xdr:row>79</xdr:row>
      <xdr:rowOff>58026</xdr:rowOff>
    </xdr:to>
    <xdr:sp macro="" textlink="">
      <xdr:nvSpPr>
        <xdr:cNvPr id="428" name="円/楕円 427"/>
        <xdr:cNvSpPr/>
      </xdr:nvSpPr>
      <xdr:spPr>
        <a:xfrm>
          <a:off x="6921500" y="135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49153</xdr:rowOff>
    </xdr:from>
    <xdr:ext cx="378565" cy="259045"/>
    <xdr:sp macro="" textlink="">
      <xdr:nvSpPr>
        <xdr:cNvPr id="429" name="テキスト ボックス 428"/>
        <xdr:cNvSpPr txBox="1"/>
      </xdr:nvSpPr>
      <xdr:spPr>
        <a:xfrm>
          <a:off x="6783017" y="1359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36113</xdr:rowOff>
    </xdr:from>
    <xdr:to>
      <xdr:col>15</xdr:col>
      <xdr:colOff>180975</xdr:colOff>
      <xdr:row>97</xdr:row>
      <xdr:rowOff>96523</xdr:rowOff>
    </xdr:to>
    <xdr:cxnSp macro="">
      <xdr:nvCxnSpPr>
        <xdr:cNvPr id="456" name="直線コネクタ 455"/>
        <xdr:cNvCxnSpPr/>
      </xdr:nvCxnSpPr>
      <xdr:spPr>
        <a:xfrm flipV="1">
          <a:off x="9639300" y="16666763"/>
          <a:ext cx="838200" cy="6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128938</xdr:rowOff>
    </xdr:from>
    <xdr:to>
      <xdr:col>14</xdr:col>
      <xdr:colOff>28575</xdr:colOff>
      <xdr:row>97</xdr:row>
      <xdr:rowOff>96523</xdr:rowOff>
    </xdr:to>
    <xdr:cxnSp macro="">
      <xdr:nvCxnSpPr>
        <xdr:cNvPr id="459" name="直線コネクタ 458"/>
        <xdr:cNvCxnSpPr/>
      </xdr:nvCxnSpPr>
      <xdr:spPr>
        <a:xfrm>
          <a:off x="8750300" y="16588138"/>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128938</xdr:rowOff>
    </xdr:from>
    <xdr:to>
      <xdr:col>12</xdr:col>
      <xdr:colOff>511175</xdr:colOff>
      <xdr:row>97</xdr:row>
      <xdr:rowOff>43692</xdr:rowOff>
    </xdr:to>
    <xdr:cxnSp macro="">
      <xdr:nvCxnSpPr>
        <xdr:cNvPr id="462" name="直線コネクタ 461"/>
        <xdr:cNvCxnSpPr/>
      </xdr:nvCxnSpPr>
      <xdr:spPr>
        <a:xfrm flipV="1">
          <a:off x="7861300" y="16588138"/>
          <a:ext cx="889000" cy="8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43692</xdr:rowOff>
    </xdr:from>
    <xdr:to>
      <xdr:col>11</xdr:col>
      <xdr:colOff>307975</xdr:colOff>
      <xdr:row>97</xdr:row>
      <xdr:rowOff>57834</xdr:rowOff>
    </xdr:to>
    <xdr:cxnSp macro="">
      <xdr:nvCxnSpPr>
        <xdr:cNvPr id="465" name="直線コネクタ 464"/>
        <xdr:cNvCxnSpPr/>
      </xdr:nvCxnSpPr>
      <xdr:spPr>
        <a:xfrm flipV="1">
          <a:off x="6972300" y="16674342"/>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156763</xdr:rowOff>
    </xdr:from>
    <xdr:to>
      <xdr:col>15</xdr:col>
      <xdr:colOff>231775</xdr:colOff>
      <xdr:row>97</xdr:row>
      <xdr:rowOff>86913</xdr:rowOff>
    </xdr:to>
    <xdr:sp macro="" textlink="">
      <xdr:nvSpPr>
        <xdr:cNvPr id="475" name="円/楕円 474"/>
        <xdr:cNvSpPr/>
      </xdr:nvSpPr>
      <xdr:spPr>
        <a:xfrm>
          <a:off x="10426700" y="166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8190</xdr:rowOff>
    </xdr:from>
    <xdr:ext cx="534377" cy="259045"/>
    <xdr:sp macro="" textlink="">
      <xdr:nvSpPr>
        <xdr:cNvPr id="476" name="土木費該当値テキスト"/>
        <xdr:cNvSpPr txBox="1"/>
      </xdr:nvSpPr>
      <xdr:spPr>
        <a:xfrm>
          <a:off x="10528300" y="164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45723</xdr:rowOff>
    </xdr:from>
    <xdr:to>
      <xdr:col>14</xdr:col>
      <xdr:colOff>79375</xdr:colOff>
      <xdr:row>97</xdr:row>
      <xdr:rowOff>147323</xdr:rowOff>
    </xdr:to>
    <xdr:sp macro="" textlink="">
      <xdr:nvSpPr>
        <xdr:cNvPr id="477" name="円/楕円 476"/>
        <xdr:cNvSpPr/>
      </xdr:nvSpPr>
      <xdr:spPr>
        <a:xfrm>
          <a:off x="9588500" y="166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163850</xdr:rowOff>
    </xdr:from>
    <xdr:ext cx="534377" cy="259045"/>
    <xdr:sp macro="" textlink="">
      <xdr:nvSpPr>
        <xdr:cNvPr id="478" name="テキスト ボックス 477"/>
        <xdr:cNvSpPr txBox="1"/>
      </xdr:nvSpPr>
      <xdr:spPr>
        <a:xfrm>
          <a:off x="9372111" y="1645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78138</xdr:rowOff>
    </xdr:from>
    <xdr:to>
      <xdr:col>12</xdr:col>
      <xdr:colOff>561975</xdr:colOff>
      <xdr:row>97</xdr:row>
      <xdr:rowOff>8288</xdr:rowOff>
    </xdr:to>
    <xdr:sp macro="" textlink="">
      <xdr:nvSpPr>
        <xdr:cNvPr id="479" name="円/楕円 478"/>
        <xdr:cNvSpPr/>
      </xdr:nvSpPr>
      <xdr:spPr>
        <a:xfrm>
          <a:off x="8699500" y="165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24815</xdr:rowOff>
    </xdr:from>
    <xdr:ext cx="534377" cy="259045"/>
    <xdr:sp macro="" textlink="">
      <xdr:nvSpPr>
        <xdr:cNvPr id="480" name="テキスト ボックス 479"/>
        <xdr:cNvSpPr txBox="1"/>
      </xdr:nvSpPr>
      <xdr:spPr>
        <a:xfrm>
          <a:off x="8483111" y="163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164342</xdr:rowOff>
    </xdr:from>
    <xdr:to>
      <xdr:col>11</xdr:col>
      <xdr:colOff>358775</xdr:colOff>
      <xdr:row>97</xdr:row>
      <xdr:rowOff>94492</xdr:rowOff>
    </xdr:to>
    <xdr:sp macro="" textlink="">
      <xdr:nvSpPr>
        <xdr:cNvPr id="481" name="円/楕円 480"/>
        <xdr:cNvSpPr/>
      </xdr:nvSpPr>
      <xdr:spPr>
        <a:xfrm>
          <a:off x="7810500" y="166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111019</xdr:rowOff>
    </xdr:from>
    <xdr:ext cx="534377" cy="259045"/>
    <xdr:sp macro="" textlink="">
      <xdr:nvSpPr>
        <xdr:cNvPr id="482" name="テキスト ボックス 481"/>
        <xdr:cNvSpPr txBox="1"/>
      </xdr:nvSpPr>
      <xdr:spPr>
        <a:xfrm>
          <a:off x="7594111" y="1639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7034</xdr:rowOff>
    </xdr:from>
    <xdr:to>
      <xdr:col>10</xdr:col>
      <xdr:colOff>155575</xdr:colOff>
      <xdr:row>97</xdr:row>
      <xdr:rowOff>108634</xdr:rowOff>
    </xdr:to>
    <xdr:sp macro="" textlink="">
      <xdr:nvSpPr>
        <xdr:cNvPr id="483" name="円/楕円 482"/>
        <xdr:cNvSpPr/>
      </xdr:nvSpPr>
      <xdr:spPr>
        <a:xfrm>
          <a:off x="6921500" y="1663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125161</xdr:rowOff>
    </xdr:from>
    <xdr:ext cx="534377" cy="259045"/>
    <xdr:sp macro="" textlink="">
      <xdr:nvSpPr>
        <xdr:cNvPr id="484" name="テキスト ボックス 483"/>
        <xdr:cNvSpPr txBox="1"/>
      </xdr:nvSpPr>
      <xdr:spPr>
        <a:xfrm>
          <a:off x="6705111" y="1641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142443</xdr:rowOff>
    </xdr:from>
    <xdr:to>
      <xdr:col>23</xdr:col>
      <xdr:colOff>517525</xdr:colOff>
      <xdr:row>37</xdr:row>
      <xdr:rowOff>170927</xdr:rowOff>
    </xdr:to>
    <xdr:cxnSp macro="">
      <xdr:nvCxnSpPr>
        <xdr:cNvPr id="512" name="直線コネクタ 511"/>
        <xdr:cNvCxnSpPr/>
      </xdr:nvCxnSpPr>
      <xdr:spPr>
        <a:xfrm flipV="1">
          <a:off x="15481300" y="6486093"/>
          <a:ext cx="8382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116154</xdr:rowOff>
    </xdr:from>
    <xdr:to>
      <xdr:col>22</xdr:col>
      <xdr:colOff>365125</xdr:colOff>
      <xdr:row>37</xdr:row>
      <xdr:rowOff>170927</xdr:rowOff>
    </xdr:to>
    <xdr:cxnSp macro="">
      <xdr:nvCxnSpPr>
        <xdr:cNvPr id="515" name="直線コネクタ 514"/>
        <xdr:cNvCxnSpPr/>
      </xdr:nvCxnSpPr>
      <xdr:spPr>
        <a:xfrm>
          <a:off x="14592300" y="6459804"/>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116154</xdr:rowOff>
    </xdr:from>
    <xdr:to>
      <xdr:col>21</xdr:col>
      <xdr:colOff>161925</xdr:colOff>
      <xdr:row>38</xdr:row>
      <xdr:rowOff>24394</xdr:rowOff>
    </xdr:to>
    <xdr:cxnSp macro="">
      <xdr:nvCxnSpPr>
        <xdr:cNvPr id="518" name="直線コネクタ 517"/>
        <xdr:cNvCxnSpPr/>
      </xdr:nvCxnSpPr>
      <xdr:spPr>
        <a:xfrm flipV="1">
          <a:off x="13703300" y="6459804"/>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153416</xdr:rowOff>
    </xdr:from>
    <xdr:to>
      <xdr:col>19</xdr:col>
      <xdr:colOff>644525</xdr:colOff>
      <xdr:row>38</xdr:row>
      <xdr:rowOff>24394</xdr:rowOff>
    </xdr:to>
    <xdr:cxnSp macro="">
      <xdr:nvCxnSpPr>
        <xdr:cNvPr id="521" name="直線コネクタ 520"/>
        <xdr:cNvCxnSpPr/>
      </xdr:nvCxnSpPr>
      <xdr:spPr>
        <a:xfrm>
          <a:off x="12814300" y="6497066"/>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91643</xdr:rowOff>
    </xdr:from>
    <xdr:to>
      <xdr:col>23</xdr:col>
      <xdr:colOff>568325</xdr:colOff>
      <xdr:row>38</xdr:row>
      <xdr:rowOff>21793</xdr:rowOff>
    </xdr:to>
    <xdr:sp macro="" textlink="">
      <xdr:nvSpPr>
        <xdr:cNvPr id="531" name="円/楕円 530"/>
        <xdr:cNvSpPr/>
      </xdr:nvSpPr>
      <xdr:spPr>
        <a:xfrm>
          <a:off x="162687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70070</xdr:rowOff>
    </xdr:from>
    <xdr:ext cx="534377" cy="259045"/>
    <xdr:sp macro="" textlink="">
      <xdr:nvSpPr>
        <xdr:cNvPr id="532" name="消防費該当値テキスト"/>
        <xdr:cNvSpPr txBox="1"/>
      </xdr:nvSpPr>
      <xdr:spPr>
        <a:xfrm>
          <a:off x="16370300" y="64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120127</xdr:rowOff>
    </xdr:from>
    <xdr:to>
      <xdr:col>22</xdr:col>
      <xdr:colOff>415925</xdr:colOff>
      <xdr:row>38</xdr:row>
      <xdr:rowOff>50277</xdr:rowOff>
    </xdr:to>
    <xdr:sp macro="" textlink="">
      <xdr:nvSpPr>
        <xdr:cNvPr id="533" name="円/楕円 532"/>
        <xdr:cNvSpPr/>
      </xdr:nvSpPr>
      <xdr:spPr>
        <a:xfrm>
          <a:off x="15430500" y="64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41404</xdr:rowOff>
    </xdr:from>
    <xdr:ext cx="534377" cy="259045"/>
    <xdr:sp macro="" textlink="">
      <xdr:nvSpPr>
        <xdr:cNvPr id="534" name="テキスト ボックス 533"/>
        <xdr:cNvSpPr txBox="1"/>
      </xdr:nvSpPr>
      <xdr:spPr>
        <a:xfrm>
          <a:off x="15214111" y="655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65354</xdr:rowOff>
    </xdr:from>
    <xdr:to>
      <xdr:col>21</xdr:col>
      <xdr:colOff>212725</xdr:colOff>
      <xdr:row>37</xdr:row>
      <xdr:rowOff>166954</xdr:rowOff>
    </xdr:to>
    <xdr:sp macro="" textlink="">
      <xdr:nvSpPr>
        <xdr:cNvPr id="535" name="円/楕円 534"/>
        <xdr:cNvSpPr/>
      </xdr:nvSpPr>
      <xdr:spPr>
        <a:xfrm>
          <a:off x="14541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158081</xdr:rowOff>
    </xdr:from>
    <xdr:ext cx="534377" cy="259045"/>
    <xdr:sp macro="" textlink="">
      <xdr:nvSpPr>
        <xdr:cNvPr id="536" name="テキスト ボックス 535"/>
        <xdr:cNvSpPr txBox="1"/>
      </xdr:nvSpPr>
      <xdr:spPr>
        <a:xfrm>
          <a:off x="14325111" y="65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145044</xdr:rowOff>
    </xdr:from>
    <xdr:to>
      <xdr:col>20</xdr:col>
      <xdr:colOff>9525</xdr:colOff>
      <xdr:row>38</xdr:row>
      <xdr:rowOff>75194</xdr:rowOff>
    </xdr:to>
    <xdr:sp macro="" textlink="">
      <xdr:nvSpPr>
        <xdr:cNvPr id="537" name="円/楕円 536"/>
        <xdr:cNvSpPr/>
      </xdr:nvSpPr>
      <xdr:spPr>
        <a:xfrm>
          <a:off x="13652500" y="64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66321</xdr:rowOff>
    </xdr:from>
    <xdr:ext cx="534377" cy="259045"/>
    <xdr:sp macro="" textlink="">
      <xdr:nvSpPr>
        <xdr:cNvPr id="538" name="テキスト ボックス 537"/>
        <xdr:cNvSpPr txBox="1"/>
      </xdr:nvSpPr>
      <xdr:spPr>
        <a:xfrm>
          <a:off x="13436111" y="658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102616</xdr:rowOff>
    </xdr:from>
    <xdr:to>
      <xdr:col>18</xdr:col>
      <xdr:colOff>492125</xdr:colOff>
      <xdr:row>38</xdr:row>
      <xdr:rowOff>32765</xdr:rowOff>
    </xdr:to>
    <xdr:sp macro="" textlink="">
      <xdr:nvSpPr>
        <xdr:cNvPr id="539" name="円/楕円 538"/>
        <xdr:cNvSpPr/>
      </xdr:nvSpPr>
      <xdr:spPr>
        <a:xfrm>
          <a:off x="12763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23893</xdr:rowOff>
    </xdr:from>
    <xdr:ext cx="534377" cy="259045"/>
    <xdr:sp macro="" textlink="">
      <xdr:nvSpPr>
        <xdr:cNvPr id="540" name="テキスト ボックス 539"/>
        <xdr:cNvSpPr txBox="1"/>
      </xdr:nvSpPr>
      <xdr:spPr>
        <a:xfrm>
          <a:off x="12547111" y="65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105949</xdr:rowOff>
    </xdr:from>
    <xdr:to>
      <xdr:col>23</xdr:col>
      <xdr:colOff>517525</xdr:colOff>
      <xdr:row>58</xdr:row>
      <xdr:rowOff>128384</xdr:rowOff>
    </xdr:to>
    <xdr:cxnSp macro="">
      <xdr:nvCxnSpPr>
        <xdr:cNvPr id="572" name="直線コネクタ 571"/>
        <xdr:cNvCxnSpPr/>
      </xdr:nvCxnSpPr>
      <xdr:spPr>
        <a:xfrm flipV="1">
          <a:off x="15481300" y="10050049"/>
          <a:ext cx="8382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122457</xdr:rowOff>
    </xdr:from>
    <xdr:to>
      <xdr:col>22</xdr:col>
      <xdr:colOff>365125</xdr:colOff>
      <xdr:row>58</xdr:row>
      <xdr:rowOff>128384</xdr:rowOff>
    </xdr:to>
    <xdr:cxnSp macro="">
      <xdr:nvCxnSpPr>
        <xdr:cNvPr id="575" name="直線コネクタ 574"/>
        <xdr:cNvCxnSpPr/>
      </xdr:nvCxnSpPr>
      <xdr:spPr>
        <a:xfrm>
          <a:off x="14592300" y="10066557"/>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159833</xdr:rowOff>
    </xdr:from>
    <xdr:to>
      <xdr:col>21</xdr:col>
      <xdr:colOff>161925</xdr:colOff>
      <xdr:row>58</xdr:row>
      <xdr:rowOff>122457</xdr:rowOff>
    </xdr:to>
    <xdr:cxnSp macro="">
      <xdr:nvCxnSpPr>
        <xdr:cNvPr id="578" name="直線コネクタ 577"/>
        <xdr:cNvCxnSpPr/>
      </xdr:nvCxnSpPr>
      <xdr:spPr>
        <a:xfrm>
          <a:off x="13703300" y="9932483"/>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159833</xdr:rowOff>
    </xdr:from>
    <xdr:to>
      <xdr:col>19</xdr:col>
      <xdr:colOff>644525</xdr:colOff>
      <xdr:row>58</xdr:row>
      <xdr:rowOff>140565</xdr:rowOff>
    </xdr:to>
    <xdr:cxnSp macro="">
      <xdr:nvCxnSpPr>
        <xdr:cNvPr id="581" name="直線コネクタ 580"/>
        <xdr:cNvCxnSpPr/>
      </xdr:nvCxnSpPr>
      <xdr:spPr>
        <a:xfrm flipV="1">
          <a:off x="12814300" y="9932483"/>
          <a:ext cx="889000" cy="1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55149</xdr:rowOff>
    </xdr:from>
    <xdr:to>
      <xdr:col>23</xdr:col>
      <xdr:colOff>568325</xdr:colOff>
      <xdr:row>58</xdr:row>
      <xdr:rowOff>156749</xdr:rowOff>
    </xdr:to>
    <xdr:sp macro="" textlink="">
      <xdr:nvSpPr>
        <xdr:cNvPr id="591" name="円/楕円 590"/>
        <xdr:cNvSpPr/>
      </xdr:nvSpPr>
      <xdr:spPr>
        <a:xfrm>
          <a:off x="16268700" y="99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33576</xdr:rowOff>
    </xdr:from>
    <xdr:ext cx="534377" cy="259045"/>
    <xdr:sp macro="" textlink="">
      <xdr:nvSpPr>
        <xdr:cNvPr id="592" name="教育費該当値テキスト"/>
        <xdr:cNvSpPr txBox="1"/>
      </xdr:nvSpPr>
      <xdr:spPr>
        <a:xfrm>
          <a:off x="16370300" y="99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30,067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77584</xdr:rowOff>
    </xdr:from>
    <xdr:to>
      <xdr:col>22</xdr:col>
      <xdr:colOff>415925</xdr:colOff>
      <xdr:row>59</xdr:row>
      <xdr:rowOff>7734</xdr:rowOff>
    </xdr:to>
    <xdr:sp macro="" textlink="">
      <xdr:nvSpPr>
        <xdr:cNvPr id="593" name="円/楕円 592"/>
        <xdr:cNvSpPr/>
      </xdr:nvSpPr>
      <xdr:spPr>
        <a:xfrm>
          <a:off x="15430500" y="100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170311</xdr:rowOff>
    </xdr:from>
    <xdr:ext cx="534377" cy="259045"/>
    <xdr:sp macro="" textlink="">
      <xdr:nvSpPr>
        <xdr:cNvPr id="594" name="テキスト ボックス 593"/>
        <xdr:cNvSpPr txBox="1"/>
      </xdr:nvSpPr>
      <xdr:spPr>
        <a:xfrm>
          <a:off x="15214111" y="10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71657</xdr:rowOff>
    </xdr:from>
    <xdr:to>
      <xdr:col>21</xdr:col>
      <xdr:colOff>212725</xdr:colOff>
      <xdr:row>59</xdr:row>
      <xdr:rowOff>1807</xdr:rowOff>
    </xdr:to>
    <xdr:sp macro="" textlink="">
      <xdr:nvSpPr>
        <xdr:cNvPr id="595" name="円/楕円 594"/>
        <xdr:cNvSpPr/>
      </xdr:nvSpPr>
      <xdr:spPr>
        <a:xfrm>
          <a:off x="14541500" y="100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164384</xdr:rowOff>
    </xdr:from>
    <xdr:ext cx="534377" cy="259045"/>
    <xdr:sp macro="" textlink="">
      <xdr:nvSpPr>
        <xdr:cNvPr id="596" name="テキスト ボックス 595"/>
        <xdr:cNvSpPr txBox="1"/>
      </xdr:nvSpPr>
      <xdr:spPr>
        <a:xfrm>
          <a:off x="14325111" y="1010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109033</xdr:rowOff>
    </xdr:from>
    <xdr:to>
      <xdr:col>20</xdr:col>
      <xdr:colOff>9525</xdr:colOff>
      <xdr:row>58</xdr:row>
      <xdr:rowOff>39183</xdr:rowOff>
    </xdr:to>
    <xdr:sp macro="" textlink="">
      <xdr:nvSpPr>
        <xdr:cNvPr id="597" name="円/楕円 596"/>
        <xdr:cNvSpPr/>
      </xdr:nvSpPr>
      <xdr:spPr>
        <a:xfrm>
          <a:off x="13652500" y="98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30310</xdr:rowOff>
    </xdr:from>
    <xdr:ext cx="534377" cy="259045"/>
    <xdr:sp macro="" textlink="">
      <xdr:nvSpPr>
        <xdr:cNvPr id="598" name="テキスト ボックス 597"/>
        <xdr:cNvSpPr txBox="1"/>
      </xdr:nvSpPr>
      <xdr:spPr>
        <a:xfrm>
          <a:off x="13436111" y="997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89765</xdr:rowOff>
    </xdr:from>
    <xdr:to>
      <xdr:col>18</xdr:col>
      <xdr:colOff>492125</xdr:colOff>
      <xdr:row>59</xdr:row>
      <xdr:rowOff>19915</xdr:rowOff>
    </xdr:to>
    <xdr:sp macro="" textlink="">
      <xdr:nvSpPr>
        <xdr:cNvPr id="599" name="円/楕円 598"/>
        <xdr:cNvSpPr/>
      </xdr:nvSpPr>
      <xdr:spPr>
        <a:xfrm>
          <a:off x="12763500" y="100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11042</xdr:rowOff>
    </xdr:from>
    <xdr:ext cx="534377" cy="259045"/>
    <xdr:sp macro="" textlink="">
      <xdr:nvSpPr>
        <xdr:cNvPr id="600" name="テキスト ボックス 599"/>
        <xdr:cNvSpPr txBox="1"/>
      </xdr:nvSpPr>
      <xdr:spPr>
        <a:xfrm>
          <a:off x="12547111" y="10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28015</xdr:rowOff>
    </xdr:from>
    <xdr:to>
      <xdr:col>23</xdr:col>
      <xdr:colOff>517525</xdr:colOff>
      <xdr:row>95</xdr:row>
      <xdr:rowOff>58761</xdr:rowOff>
    </xdr:to>
    <xdr:cxnSp macro="">
      <xdr:nvCxnSpPr>
        <xdr:cNvPr id="688" name="直線コネクタ 687"/>
        <xdr:cNvCxnSpPr/>
      </xdr:nvCxnSpPr>
      <xdr:spPr>
        <a:xfrm>
          <a:off x="15481300" y="16315765"/>
          <a:ext cx="8382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138971</xdr:rowOff>
    </xdr:from>
    <xdr:to>
      <xdr:col>22</xdr:col>
      <xdr:colOff>365125</xdr:colOff>
      <xdr:row>95</xdr:row>
      <xdr:rowOff>28015</xdr:rowOff>
    </xdr:to>
    <xdr:cxnSp macro="">
      <xdr:nvCxnSpPr>
        <xdr:cNvPr id="691" name="直線コネクタ 690"/>
        <xdr:cNvCxnSpPr/>
      </xdr:nvCxnSpPr>
      <xdr:spPr>
        <a:xfrm>
          <a:off x="14592300" y="16255271"/>
          <a:ext cx="889000" cy="6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138971</xdr:rowOff>
    </xdr:from>
    <xdr:to>
      <xdr:col>21</xdr:col>
      <xdr:colOff>161925</xdr:colOff>
      <xdr:row>95</xdr:row>
      <xdr:rowOff>89408</xdr:rowOff>
    </xdr:to>
    <xdr:cxnSp macro="">
      <xdr:nvCxnSpPr>
        <xdr:cNvPr id="694" name="直線コネクタ 693"/>
        <xdr:cNvCxnSpPr/>
      </xdr:nvCxnSpPr>
      <xdr:spPr>
        <a:xfrm flipV="1">
          <a:off x="13703300" y="16255271"/>
          <a:ext cx="889000" cy="1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89408</xdr:rowOff>
    </xdr:from>
    <xdr:to>
      <xdr:col>19</xdr:col>
      <xdr:colOff>644525</xdr:colOff>
      <xdr:row>95</xdr:row>
      <xdr:rowOff>125713</xdr:rowOff>
    </xdr:to>
    <xdr:cxnSp macro="">
      <xdr:nvCxnSpPr>
        <xdr:cNvPr id="697" name="直線コネクタ 696"/>
        <xdr:cNvCxnSpPr/>
      </xdr:nvCxnSpPr>
      <xdr:spPr>
        <a:xfrm flipV="1">
          <a:off x="12814300" y="16377158"/>
          <a:ext cx="889000" cy="3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7961</xdr:rowOff>
    </xdr:from>
    <xdr:to>
      <xdr:col>23</xdr:col>
      <xdr:colOff>568325</xdr:colOff>
      <xdr:row>95</xdr:row>
      <xdr:rowOff>109561</xdr:rowOff>
    </xdr:to>
    <xdr:sp macro="" textlink="">
      <xdr:nvSpPr>
        <xdr:cNvPr id="707" name="円/楕円 706"/>
        <xdr:cNvSpPr/>
      </xdr:nvSpPr>
      <xdr:spPr>
        <a:xfrm>
          <a:off x="16268700" y="162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30838</xdr:rowOff>
    </xdr:from>
    <xdr:ext cx="534377" cy="259045"/>
    <xdr:sp macro="" textlink="">
      <xdr:nvSpPr>
        <xdr:cNvPr id="708" name="公債費該当値テキスト"/>
        <xdr:cNvSpPr txBox="1"/>
      </xdr:nvSpPr>
      <xdr:spPr>
        <a:xfrm>
          <a:off x="16370300" y="161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148665</xdr:rowOff>
    </xdr:from>
    <xdr:to>
      <xdr:col>22</xdr:col>
      <xdr:colOff>415925</xdr:colOff>
      <xdr:row>95</xdr:row>
      <xdr:rowOff>78815</xdr:rowOff>
    </xdr:to>
    <xdr:sp macro="" textlink="">
      <xdr:nvSpPr>
        <xdr:cNvPr id="709" name="円/楕円 708"/>
        <xdr:cNvSpPr/>
      </xdr:nvSpPr>
      <xdr:spPr>
        <a:xfrm>
          <a:off x="15430500" y="162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95342</xdr:rowOff>
    </xdr:from>
    <xdr:ext cx="534377" cy="259045"/>
    <xdr:sp macro="" textlink="">
      <xdr:nvSpPr>
        <xdr:cNvPr id="710" name="テキスト ボックス 709"/>
        <xdr:cNvSpPr txBox="1"/>
      </xdr:nvSpPr>
      <xdr:spPr>
        <a:xfrm>
          <a:off x="15214111" y="1604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88171</xdr:rowOff>
    </xdr:from>
    <xdr:to>
      <xdr:col>21</xdr:col>
      <xdr:colOff>212725</xdr:colOff>
      <xdr:row>95</xdr:row>
      <xdr:rowOff>18321</xdr:rowOff>
    </xdr:to>
    <xdr:sp macro="" textlink="">
      <xdr:nvSpPr>
        <xdr:cNvPr id="711" name="円/楕円 710"/>
        <xdr:cNvSpPr/>
      </xdr:nvSpPr>
      <xdr:spPr>
        <a:xfrm>
          <a:off x="14541500" y="162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34848</xdr:rowOff>
    </xdr:from>
    <xdr:ext cx="534377" cy="259045"/>
    <xdr:sp macro="" textlink="">
      <xdr:nvSpPr>
        <xdr:cNvPr id="712" name="テキスト ボックス 711"/>
        <xdr:cNvSpPr txBox="1"/>
      </xdr:nvSpPr>
      <xdr:spPr>
        <a:xfrm>
          <a:off x="14325111" y="159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38608</xdr:rowOff>
    </xdr:from>
    <xdr:to>
      <xdr:col>20</xdr:col>
      <xdr:colOff>9525</xdr:colOff>
      <xdr:row>95</xdr:row>
      <xdr:rowOff>140208</xdr:rowOff>
    </xdr:to>
    <xdr:sp macro="" textlink="">
      <xdr:nvSpPr>
        <xdr:cNvPr id="713" name="円/楕円 712"/>
        <xdr:cNvSpPr/>
      </xdr:nvSpPr>
      <xdr:spPr>
        <a:xfrm>
          <a:off x="13652500" y="163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156735</xdr:rowOff>
    </xdr:from>
    <xdr:ext cx="534377" cy="259045"/>
    <xdr:sp macro="" textlink="">
      <xdr:nvSpPr>
        <xdr:cNvPr id="714" name="テキスト ボックス 713"/>
        <xdr:cNvSpPr txBox="1"/>
      </xdr:nvSpPr>
      <xdr:spPr>
        <a:xfrm>
          <a:off x="13436111" y="161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74913</xdr:rowOff>
    </xdr:from>
    <xdr:to>
      <xdr:col>18</xdr:col>
      <xdr:colOff>492125</xdr:colOff>
      <xdr:row>96</xdr:row>
      <xdr:rowOff>5063</xdr:rowOff>
    </xdr:to>
    <xdr:sp macro="" textlink="">
      <xdr:nvSpPr>
        <xdr:cNvPr id="715" name="円/楕円 714"/>
        <xdr:cNvSpPr/>
      </xdr:nvSpPr>
      <xdr:spPr>
        <a:xfrm>
          <a:off x="12763500" y="163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21590</xdr:rowOff>
    </xdr:from>
    <xdr:ext cx="534377" cy="259045"/>
    <xdr:sp macro="" textlink="">
      <xdr:nvSpPr>
        <xdr:cNvPr id="716" name="テキスト ボックス 715"/>
        <xdr:cNvSpPr txBox="1"/>
      </xdr:nvSpPr>
      <xdr:spPr>
        <a:xfrm>
          <a:off x="12547111" y="1613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159,506</a:t>
          </a:r>
          <a:r>
            <a:rPr kumimoji="1" lang="ja-JP" altLang="en-US" sz="1300">
              <a:latin typeface="ＭＳ Ｐゴシック"/>
            </a:rPr>
            <a:t>円となっており、類似団体平均と比べても高い水準となっており、前年度と比較して</a:t>
          </a:r>
          <a:r>
            <a:rPr kumimoji="1" lang="en-US" altLang="ja-JP" sz="1300">
              <a:latin typeface="ＭＳ Ｐゴシック"/>
            </a:rPr>
            <a:t>7,352</a:t>
          </a:r>
          <a:r>
            <a:rPr kumimoji="1" lang="ja-JP" altLang="en-US" sz="1300">
              <a:latin typeface="ＭＳ Ｐゴシック"/>
            </a:rPr>
            <a:t>円増加した。私立保育所・認定こども園に対する施設給付費、生活保護医療扶助費、各種障がい者サービス給付費等が増加しているためであり、今後も増加が見込まれるため、給付の適正化等により抑制に努める。</a:t>
          </a:r>
        </a:p>
        <a:p>
          <a:r>
            <a:rPr kumimoji="1" lang="ja-JP" altLang="en-US" sz="1300">
              <a:latin typeface="ＭＳ Ｐゴシック"/>
            </a:rPr>
            <a:t>・土木費は住民一人当たり</a:t>
          </a:r>
          <a:r>
            <a:rPr kumimoji="1" lang="en-US" altLang="ja-JP" sz="1300">
              <a:latin typeface="ＭＳ Ｐゴシック"/>
            </a:rPr>
            <a:t>60,157</a:t>
          </a:r>
          <a:r>
            <a:rPr kumimoji="1" lang="ja-JP" altLang="en-US" sz="1300">
              <a:latin typeface="ＭＳ Ｐゴシック"/>
            </a:rPr>
            <a:t>円となっており、類似団体平均と比べても高い水準となっており、前年度と比較して</a:t>
          </a:r>
          <a:r>
            <a:rPr kumimoji="1" lang="en-US" altLang="ja-JP" sz="1300">
              <a:latin typeface="ＭＳ Ｐゴシック"/>
            </a:rPr>
            <a:t>13,213</a:t>
          </a:r>
          <a:r>
            <a:rPr kumimoji="1" lang="ja-JP" altLang="en-US" sz="1300">
              <a:latin typeface="ＭＳ Ｐゴシック"/>
            </a:rPr>
            <a:t>円増加した。これは南海中央線整備事業、南海本線等連続立体交差事業、羽衣駅前地区再開発事業などの大型事業が最盛期を迎えているからであり、これに係る方債の発行も増加している。今後も財源確保に努めるとともに、事業の精査を行う。</a:t>
          </a:r>
        </a:p>
        <a:p>
          <a:r>
            <a:rPr kumimoji="1" lang="ja-JP" altLang="en-US" sz="1300">
              <a:latin typeface="ＭＳ Ｐゴシック"/>
            </a:rPr>
            <a:t>・公債費は住民一人当たり</a:t>
          </a:r>
          <a:r>
            <a:rPr kumimoji="1" lang="en-US" altLang="ja-JP" sz="1300">
              <a:latin typeface="ＭＳ Ｐゴシック"/>
            </a:rPr>
            <a:t>53,665</a:t>
          </a:r>
          <a:r>
            <a:rPr kumimoji="1" lang="ja-JP" altLang="en-US" sz="1300">
              <a:latin typeface="ＭＳ Ｐゴシック"/>
            </a:rPr>
            <a:t>円となっており、今年度は前年度と比較して</a:t>
          </a:r>
          <a:r>
            <a:rPr kumimoji="1" lang="en-US" altLang="ja-JP" sz="1300">
              <a:latin typeface="ＭＳ Ｐゴシック"/>
            </a:rPr>
            <a:t>2,152</a:t>
          </a:r>
          <a:r>
            <a:rPr kumimoji="1" lang="ja-JP" altLang="en-US" sz="1300">
              <a:latin typeface="ＭＳ Ｐゴシック"/>
            </a:rPr>
            <a:t>円減少したが、類似団体平均と比べても高い水準となっている。これは平成</a:t>
          </a:r>
          <a:r>
            <a:rPr kumimoji="1" lang="en-US" altLang="ja-JP" sz="1300">
              <a:latin typeface="ＭＳ Ｐゴシック"/>
            </a:rPr>
            <a:t>9</a:t>
          </a:r>
          <a:r>
            <a:rPr kumimoji="1" lang="ja-JP" altLang="en-US" sz="1300">
              <a:latin typeface="ＭＳ Ｐゴシック"/>
            </a:rPr>
            <a:t>年度以降に行った大型事業（高石駅前再開発事業、総合ライフケアセンター整備事業等）に係る地方債の発行や、臨時財政対策債及び退職手当債の継続的な発行、更には平成</a:t>
          </a:r>
          <a:r>
            <a:rPr kumimoji="1" lang="en-US" altLang="ja-JP" sz="1300">
              <a:latin typeface="ＭＳ Ｐゴシック"/>
            </a:rPr>
            <a:t>25</a:t>
          </a:r>
          <a:r>
            <a:rPr kumimoji="1" lang="ja-JP" altLang="en-US" sz="1300">
              <a:latin typeface="ＭＳ Ｐゴシック"/>
            </a:rPr>
            <a:t>年度に発行した第三セクター等改革推進債（</a:t>
          </a:r>
          <a:r>
            <a:rPr kumimoji="1" lang="en-US" altLang="ja-JP" sz="1300">
              <a:latin typeface="ＭＳ Ｐゴシック"/>
            </a:rPr>
            <a:t>49</a:t>
          </a:r>
          <a:r>
            <a:rPr kumimoji="1" lang="ja-JP" altLang="en-US" sz="1300">
              <a:latin typeface="ＭＳ Ｐゴシック"/>
            </a:rPr>
            <a:t>億</a:t>
          </a:r>
          <a:r>
            <a:rPr kumimoji="1" lang="en-US" altLang="ja-JP" sz="1300">
              <a:latin typeface="ＭＳ Ｐゴシック"/>
            </a:rPr>
            <a:t>9,000</a:t>
          </a:r>
          <a:r>
            <a:rPr kumimoji="1" lang="ja-JP" altLang="en-US" sz="1300">
              <a:latin typeface="ＭＳ Ｐゴシック"/>
            </a:rPr>
            <a:t>万円）等によるものである。今後も高い水準を推移する見込みであるため、新たな地方債の発行について事業の精査を行い抑制に努める。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歳出については、普通建設事業費、各種扶助費等が増加し、歳入においても、市民税等の減少があったものの、普通交付税の増加、再開発事業の増加に伴う地方債の発行や国庫支出金の大幅な増加があったため、実質収支については黒字を確保した。単年度収支、実質単年度収支は共に赤字となった。また財政調整基金残高においても標準財政規模比で</a:t>
          </a:r>
          <a:r>
            <a:rPr kumimoji="1" lang="en-US" altLang="ja-JP" sz="1200">
              <a:latin typeface="ＭＳ ゴシック" pitchFamily="49" charset="-128"/>
              <a:ea typeface="ＭＳ ゴシック" pitchFamily="49" charset="-128"/>
            </a:rPr>
            <a:t>0.41</a:t>
          </a:r>
          <a:r>
            <a:rPr kumimoji="1" lang="ja-JP" altLang="en-US" sz="1200">
              <a:latin typeface="ＭＳ ゴシック" pitchFamily="49" charset="-128"/>
              <a:ea typeface="ＭＳ ゴシック" pitchFamily="49" charset="-128"/>
            </a:rPr>
            <a:t>％増加となったが、今後普通建設事業費や扶助費の増加が見込まれるため、引き続き歳入の確保と歳出の抑制に努める。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国民健康保険特別会計の累積赤字額は約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万円、標準財政規模比で▲</a:t>
          </a:r>
          <a:r>
            <a:rPr kumimoji="1" lang="en-US" altLang="ja-JP" sz="1400">
              <a:latin typeface="ＭＳ ゴシック" pitchFamily="49" charset="-128"/>
              <a:ea typeface="ＭＳ ゴシック" pitchFamily="49" charset="-128"/>
            </a:rPr>
            <a:t>5.61</a:t>
          </a:r>
          <a:r>
            <a:rPr kumimoji="1" lang="ja-JP" altLang="en-US" sz="1400">
              <a:latin typeface="ＭＳ ゴシック" pitchFamily="49" charset="-128"/>
              <a:ea typeface="ＭＳ ゴシック" pitchFamily="49" charset="-128"/>
            </a:rPr>
            <a:t>％であるが、水道事業会計をはじめ、その他の会計の黒字が標準財政規模比で</a:t>
          </a:r>
          <a:r>
            <a:rPr kumimoji="1" lang="en-US" altLang="ja-JP" sz="1400">
              <a:latin typeface="ＭＳ ゴシック" pitchFamily="49" charset="-128"/>
              <a:ea typeface="ＭＳ ゴシック" pitchFamily="49" charset="-128"/>
            </a:rPr>
            <a:t>15.76</a:t>
          </a:r>
          <a:r>
            <a:rPr kumimoji="1" lang="ja-JP" altLang="en-US" sz="1400">
              <a:latin typeface="ＭＳ ゴシック" pitchFamily="49" charset="-128"/>
              <a:ea typeface="ＭＳ ゴシック" pitchFamily="49" charset="-128"/>
            </a:rPr>
            <a:t>％であるため、平成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年度も連結実質収支は黒字を維持している。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国民健康保険特別会計においては、累積赤字を解消することを目標に財政運営を行っており、赤字額は減少している。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歳出については普通建設事業費、及び各種扶助費等も増加し、歳入においても市民税や地方消費税交付金等の減少があったものの、普通交付税の増加、再開発事業の増加に伴う地方債の発行や国庫支出金の大幅な増加があったため、実質収支については黒字を確保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全体としての黒字額は、前年度比で</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8,200</a:t>
          </a:r>
          <a:r>
            <a:rPr kumimoji="1" lang="ja-JP" altLang="en-US" sz="1400">
              <a:latin typeface="ＭＳ ゴシック" pitchFamily="49" charset="-128"/>
              <a:ea typeface="ＭＳ ゴシック" pitchFamily="49" charset="-128"/>
            </a:rPr>
            <a:t>万円減少となった。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22662280</v>
      </c>
      <c r="BO4" s="411"/>
      <c r="BP4" s="411"/>
      <c r="BQ4" s="411"/>
      <c r="BR4" s="411"/>
      <c r="BS4" s="411"/>
      <c r="BT4" s="411"/>
      <c r="BU4" s="412"/>
      <c r="BV4" s="410">
        <v>22110160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0.8</v>
      </c>
      <c r="CU4" s="588"/>
      <c r="CV4" s="588"/>
      <c r="CW4" s="588"/>
      <c r="CX4" s="588"/>
      <c r="CY4" s="588"/>
      <c r="CZ4" s="588"/>
      <c r="DA4" s="589"/>
      <c r="DB4" s="587">
        <v>2.8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22535095</v>
      </c>
      <c r="BO5" s="416"/>
      <c r="BP5" s="416"/>
      <c r="BQ5" s="416"/>
      <c r="BR5" s="416"/>
      <c r="BS5" s="416"/>
      <c r="BT5" s="416"/>
      <c r="BU5" s="417"/>
      <c r="BV5" s="415">
        <v>21696843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101</v>
      </c>
      <c r="CU5" s="386"/>
      <c r="CV5" s="386"/>
      <c r="CW5" s="386"/>
      <c r="CX5" s="386"/>
      <c r="CY5" s="386"/>
      <c r="CZ5" s="386"/>
      <c r="DA5" s="387"/>
      <c r="DB5" s="385">
        <v>98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127185</v>
      </c>
      <c r="BO6" s="416"/>
      <c r="BP6" s="416"/>
      <c r="BQ6" s="416"/>
      <c r="BR6" s="416"/>
      <c r="BS6" s="416"/>
      <c r="BT6" s="416"/>
      <c r="BU6" s="417"/>
      <c r="BV6" s="415">
        <v>413317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109.3</v>
      </c>
      <c r="CU6" s="562"/>
      <c r="CV6" s="562"/>
      <c r="CW6" s="562"/>
      <c r="CX6" s="562"/>
      <c r="CY6" s="562"/>
      <c r="CZ6" s="562"/>
      <c r="DA6" s="563"/>
      <c r="DB6" s="561">
        <v>108.8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18794</v>
      </c>
      <c r="BO7" s="416"/>
      <c r="BP7" s="416"/>
      <c r="BQ7" s="416"/>
      <c r="BR7" s="416"/>
      <c r="BS7" s="416"/>
      <c r="BT7" s="416"/>
      <c r="BU7" s="417"/>
      <c r="BV7" s="415">
        <v>37885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13099589</v>
      </c>
      <c r="CU7" s="416"/>
      <c r="CV7" s="416"/>
      <c r="CW7" s="416"/>
      <c r="CX7" s="416"/>
      <c r="CY7" s="416"/>
      <c r="CZ7" s="416"/>
      <c r="DA7" s="417"/>
      <c r="DB7" s="415">
        <v>13267392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108391</v>
      </c>
      <c r="BO8" s="416"/>
      <c r="BP8" s="416"/>
      <c r="BQ8" s="416"/>
      <c r="BR8" s="416"/>
      <c r="BS8" s="416"/>
      <c r="BT8" s="416"/>
      <c r="BU8" s="417"/>
      <c r="BV8" s="415">
        <v>375432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0.86</v>
      </c>
      <c r="CU8" s="525"/>
      <c r="CV8" s="525"/>
      <c r="CW8" s="525"/>
      <c r="CX8" s="525"/>
      <c r="CY8" s="525"/>
      <c r="CZ8" s="525"/>
      <c r="DA8" s="526"/>
      <c r="DB8" s="524">
        <v>0.86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56529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-267041</v>
      </c>
      <c r="BO9" s="416"/>
      <c r="BP9" s="416"/>
      <c r="BQ9" s="416"/>
      <c r="BR9" s="416"/>
      <c r="BS9" s="416"/>
      <c r="BT9" s="416"/>
      <c r="BU9" s="417"/>
      <c r="BV9" s="415">
        <v>131895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20.6</v>
      </c>
      <c r="CU9" s="386"/>
      <c r="CV9" s="386"/>
      <c r="CW9" s="386"/>
      <c r="CX9" s="386"/>
      <c r="CY9" s="386"/>
      <c r="CZ9" s="386"/>
      <c r="DA9" s="387"/>
      <c r="DB9" s="385">
        <v>20.9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59572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192172</v>
      </c>
      <c r="BO10" s="416"/>
      <c r="BP10" s="416"/>
      <c r="BQ10" s="416"/>
      <c r="BR10" s="416"/>
      <c r="BS10" s="416"/>
      <c r="BT10" s="416"/>
      <c r="BU10" s="417"/>
      <c r="BV10" s="415">
        <v>184668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58162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170000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57667</v>
      </c>
      <c r="S13" s="517"/>
      <c r="T13" s="517"/>
      <c r="U13" s="517"/>
      <c r="V13" s="518"/>
      <c r="W13" s="504" t="s">
        <v>123</v>
      </c>
      <c r="X13" s="428"/>
      <c r="Y13" s="428"/>
      <c r="Z13" s="428"/>
      <c r="AA13" s="428"/>
      <c r="AB13" s="429"/>
      <c r="AC13" s="391">
        <v>108</v>
      </c>
      <c r="AD13" s="392"/>
      <c r="AE13" s="392"/>
      <c r="AF13" s="392"/>
      <c r="AG13" s="393"/>
      <c r="AH13" s="391">
        <v>86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-244869</v>
      </c>
      <c r="BO13" s="416"/>
      <c r="BP13" s="416"/>
      <c r="BQ13" s="416"/>
      <c r="BR13" s="416"/>
      <c r="BS13" s="416"/>
      <c r="BT13" s="416"/>
      <c r="BU13" s="417"/>
      <c r="BV13" s="415">
        <v>316563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15.4</v>
      </c>
      <c r="CU13" s="386"/>
      <c r="CV13" s="386"/>
      <c r="CW13" s="386"/>
      <c r="CX13" s="386"/>
      <c r="CY13" s="386"/>
      <c r="CZ13" s="386"/>
      <c r="DA13" s="387"/>
      <c r="DB13" s="385">
        <v>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58128</v>
      </c>
      <c r="S14" s="517"/>
      <c r="T14" s="517"/>
      <c r="U14" s="517"/>
      <c r="V14" s="518"/>
      <c r="W14" s="519"/>
      <c r="X14" s="431"/>
      <c r="Y14" s="431"/>
      <c r="Z14" s="431"/>
      <c r="AA14" s="431"/>
      <c r="AB14" s="432"/>
      <c r="AC14" s="509">
        <v>0.5</v>
      </c>
      <c r="AD14" s="510"/>
      <c r="AE14" s="510"/>
      <c r="AF14" s="510"/>
      <c r="AG14" s="511"/>
      <c r="AH14" s="509">
        <v>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178.5</v>
      </c>
      <c r="CU14" s="488"/>
      <c r="CV14" s="488"/>
      <c r="CW14" s="488"/>
      <c r="CX14" s="488"/>
      <c r="CY14" s="488"/>
      <c r="CZ14" s="488"/>
      <c r="DA14" s="489"/>
      <c r="DB14" s="520">
        <v>189.8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57674</v>
      </c>
      <c r="S15" s="517"/>
      <c r="T15" s="517"/>
      <c r="U15" s="517"/>
      <c r="V15" s="518"/>
      <c r="W15" s="504" t="s">
        <v>130</v>
      </c>
      <c r="X15" s="428"/>
      <c r="Y15" s="428"/>
      <c r="Z15" s="428"/>
      <c r="AA15" s="428"/>
      <c r="AB15" s="429"/>
      <c r="AC15" s="391">
        <v>5928</v>
      </c>
      <c r="AD15" s="392"/>
      <c r="AE15" s="392"/>
      <c r="AF15" s="392"/>
      <c r="AG15" s="393"/>
      <c r="AH15" s="391">
        <v>6146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8300714</v>
      </c>
      <c r="BO15" s="411"/>
      <c r="BP15" s="411"/>
      <c r="BQ15" s="411"/>
      <c r="BR15" s="411"/>
      <c r="BS15" s="411"/>
      <c r="BT15" s="411"/>
      <c r="BU15" s="412"/>
      <c r="BV15" s="410">
        <v>8507724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25.5</v>
      </c>
      <c r="AD16" s="510"/>
      <c r="AE16" s="510"/>
      <c r="AF16" s="510"/>
      <c r="AG16" s="511"/>
      <c r="AH16" s="509">
        <v>25.7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9687298</v>
      </c>
      <c r="BO16" s="416"/>
      <c r="BP16" s="416"/>
      <c r="BQ16" s="416"/>
      <c r="BR16" s="416"/>
      <c r="BS16" s="416"/>
      <c r="BT16" s="416"/>
      <c r="BU16" s="417"/>
      <c r="BV16" s="415">
        <v>9756913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17211</v>
      </c>
      <c r="AD17" s="392"/>
      <c r="AE17" s="392"/>
      <c r="AF17" s="392"/>
      <c r="AG17" s="393"/>
      <c r="AH17" s="391">
        <v>17698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10717167</v>
      </c>
      <c r="BO17" s="416"/>
      <c r="BP17" s="416"/>
      <c r="BQ17" s="416"/>
      <c r="BR17" s="416"/>
      <c r="BS17" s="416"/>
      <c r="BT17" s="416"/>
      <c r="BU17" s="417"/>
      <c r="BV17" s="415">
        <v>10972710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11.3</v>
      </c>
      <c r="M18" s="480"/>
      <c r="N18" s="480"/>
      <c r="O18" s="480"/>
      <c r="P18" s="480"/>
      <c r="Q18" s="480"/>
      <c r="R18" s="481"/>
      <c r="S18" s="481"/>
      <c r="T18" s="481"/>
      <c r="U18" s="481"/>
      <c r="V18" s="482"/>
      <c r="W18" s="496"/>
      <c r="X18" s="497"/>
      <c r="Y18" s="497"/>
      <c r="Z18" s="497"/>
      <c r="AA18" s="497"/>
      <c r="AB18" s="505"/>
      <c r="AC18" s="379">
        <v>74</v>
      </c>
      <c r="AD18" s="380"/>
      <c r="AE18" s="380"/>
      <c r="AF18" s="380"/>
      <c r="AG18" s="483"/>
      <c r="AH18" s="379">
        <v>74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13258352</v>
      </c>
      <c r="BO18" s="416"/>
      <c r="BP18" s="416"/>
      <c r="BQ18" s="416"/>
      <c r="BR18" s="416"/>
      <c r="BS18" s="416"/>
      <c r="BT18" s="416"/>
      <c r="BU18" s="417"/>
      <c r="BV18" s="415">
        <v>13474243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5003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15034152</v>
      </c>
      <c r="BO19" s="416"/>
      <c r="BP19" s="416"/>
      <c r="BQ19" s="416"/>
      <c r="BR19" s="416"/>
      <c r="BS19" s="416"/>
      <c r="BT19" s="416"/>
      <c r="BU19" s="417"/>
      <c r="BV19" s="415">
        <v>15373435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22461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36938756</v>
      </c>
      <c r="BO23" s="416"/>
      <c r="BP23" s="416"/>
      <c r="BQ23" s="416"/>
      <c r="BR23" s="416"/>
      <c r="BS23" s="416"/>
      <c r="BT23" s="416"/>
      <c r="BU23" s="417"/>
      <c r="BV23" s="415">
        <v>37560111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8700</v>
      </c>
      <c r="R24" s="392"/>
      <c r="S24" s="392"/>
      <c r="T24" s="392"/>
      <c r="U24" s="392"/>
      <c r="V24" s="393"/>
      <c r="W24" s="457"/>
      <c r="X24" s="448"/>
      <c r="Y24" s="449"/>
      <c r="Z24" s="388" t="s">
        <v>154</v>
      </c>
      <c r="AA24" s="389"/>
      <c r="AB24" s="389"/>
      <c r="AC24" s="389"/>
      <c r="AD24" s="389"/>
      <c r="AE24" s="389"/>
      <c r="AF24" s="389"/>
      <c r="AG24" s="390"/>
      <c r="AH24" s="391">
        <v>303</v>
      </c>
      <c r="AI24" s="392"/>
      <c r="AJ24" s="392"/>
      <c r="AK24" s="392"/>
      <c r="AL24" s="393"/>
      <c r="AM24" s="391">
        <v>941118</v>
      </c>
      <c r="AN24" s="392"/>
      <c r="AO24" s="392"/>
      <c r="AP24" s="392"/>
      <c r="AQ24" s="392"/>
      <c r="AR24" s="393"/>
      <c r="AS24" s="391">
        <v>3106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24958755</v>
      </c>
      <c r="BO24" s="416"/>
      <c r="BP24" s="416"/>
      <c r="BQ24" s="416"/>
      <c r="BR24" s="416"/>
      <c r="BS24" s="416"/>
      <c r="BT24" s="416"/>
      <c r="BU24" s="417"/>
      <c r="BV24" s="415">
        <v>24583764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7600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1425124</v>
      </c>
      <c r="BO25" s="411"/>
      <c r="BP25" s="411"/>
      <c r="BQ25" s="411"/>
      <c r="BR25" s="411"/>
      <c r="BS25" s="411"/>
      <c r="BT25" s="411"/>
      <c r="BU25" s="412"/>
      <c r="BV25" s="410">
        <v>1154931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6800</v>
      </c>
      <c r="R26" s="392"/>
      <c r="S26" s="392"/>
      <c r="T26" s="392"/>
      <c r="U26" s="392"/>
      <c r="V26" s="393"/>
      <c r="W26" s="457"/>
      <c r="X26" s="448"/>
      <c r="Y26" s="449"/>
      <c r="Z26" s="388" t="s">
        <v>160</v>
      </c>
      <c r="AA26" s="470"/>
      <c r="AB26" s="470"/>
      <c r="AC26" s="470"/>
      <c r="AD26" s="470"/>
      <c r="AE26" s="470"/>
      <c r="AF26" s="470"/>
      <c r="AG26" s="471"/>
      <c r="AH26" s="391">
        <v>24</v>
      </c>
      <c r="AI26" s="392"/>
      <c r="AJ26" s="392"/>
      <c r="AK26" s="392"/>
      <c r="AL26" s="393"/>
      <c r="AM26" s="391">
        <v>83088</v>
      </c>
      <c r="AN26" s="392"/>
      <c r="AO26" s="392"/>
      <c r="AP26" s="392"/>
      <c r="AQ26" s="392"/>
      <c r="AR26" s="393"/>
      <c r="AS26" s="391">
        <v>3462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5800</v>
      </c>
      <c r="R27" s="392"/>
      <c r="S27" s="392"/>
      <c r="T27" s="392"/>
      <c r="U27" s="392"/>
      <c r="V27" s="393"/>
      <c r="W27" s="457"/>
      <c r="X27" s="448"/>
      <c r="Y27" s="449"/>
      <c r="Z27" s="388" t="s">
        <v>163</v>
      </c>
      <c r="AA27" s="389"/>
      <c r="AB27" s="389"/>
      <c r="AC27" s="389"/>
      <c r="AD27" s="389"/>
      <c r="AE27" s="389"/>
      <c r="AF27" s="389"/>
      <c r="AG27" s="390"/>
      <c r="AH27" s="391">
        <v>18</v>
      </c>
      <c r="AI27" s="392"/>
      <c r="AJ27" s="392"/>
      <c r="AK27" s="392"/>
      <c r="AL27" s="393"/>
      <c r="AM27" s="391">
        <v>69273</v>
      </c>
      <c r="AN27" s="392"/>
      <c r="AO27" s="392"/>
      <c r="AP27" s="392"/>
      <c r="AQ27" s="392"/>
      <c r="AR27" s="393"/>
      <c r="AS27" s="391">
        <v>3849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573440</v>
      </c>
      <c r="BO27" s="419"/>
      <c r="BP27" s="419"/>
      <c r="BQ27" s="419"/>
      <c r="BR27" s="419"/>
      <c r="BS27" s="419"/>
      <c r="BT27" s="419"/>
      <c r="BU27" s="420"/>
      <c r="BV27" s="418">
        <v>573440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5500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2509805</v>
      </c>
      <c r="BO28" s="411"/>
      <c r="BP28" s="411"/>
      <c r="BQ28" s="411"/>
      <c r="BR28" s="411"/>
      <c r="BS28" s="411"/>
      <c r="BT28" s="411"/>
      <c r="BU28" s="412"/>
      <c r="BV28" s="410">
        <v>2487633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5200</v>
      </c>
      <c r="R29" s="392"/>
      <c r="S29" s="392"/>
      <c r="T29" s="392"/>
      <c r="U29" s="392"/>
      <c r="V29" s="393"/>
      <c r="W29" s="458"/>
      <c r="X29" s="459"/>
      <c r="Y29" s="460"/>
      <c r="Z29" s="388" t="s">
        <v>170</v>
      </c>
      <c r="AA29" s="389"/>
      <c r="AB29" s="389"/>
      <c r="AC29" s="389"/>
      <c r="AD29" s="389"/>
      <c r="AE29" s="389"/>
      <c r="AF29" s="389"/>
      <c r="AG29" s="390"/>
      <c r="AH29" s="391">
        <v>321</v>
      </c>
      <c r="AI29" s="392"/>
      <c r="AJ29" s="392"/>
      <c r="AK29" s="392"/>
      <c r="AL29" s="393"/>
      <c r="AM29" s="391">
        <v>1010391</v>
      </c>
      <c r="AN29" s="392"/>
      <c r="AO29" s="392"/>
      <c r="AP29" s="392"/>
      <c r="AQ29" s="392"/>
      <c r="AR29" s="393"/>
      <c r="AS29" s="391">
        <v>3148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120</v>
      </c>
      <c r="BO29" s="416"/>
      <c r="BP29" s="416"/>
      <c r="BQ29" s="416"/>
      <c r="BR29" s="416"/>
      <c r="BS29" s="416"/>
      <c r="BT29" s="416"/>
      <c r="BU29" s="417"/>
      <c r="BV29" s="415" t="s">
        <v>120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2887755</v>
      </c>
      <c r="BO30" s="419"/>
      <c r="BP30" s="419"/>
      <c r="BQ30" s="419"/>
      <c r="BR30" s="419"/>
      <c r="BS30" s="419"/>
      <c r="BT30" s="419"/>
      <c r="BU30" s="420"/>
      <c r="BV30" s="418">
        <v>3043288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泉北環境整備施設組合（一般会計）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高石市土地開発公社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墓地事業特別会計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泉北環境整備施設組合（廃棄物発電事業特別会計）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高石市保健医療センター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高石市泉大津市墓地組合（一般会計）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高石都市開発株式会社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泉北水道企業団</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泉州水防事務組合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大阪府後期高齢者医療広域連合（一般会計）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大阪府後期高齢者医療広域連合（後期高齢者医療特別会計）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大阪広域水道企業団（水道事業会計）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大阪広域水道企業団（工業用水道事業会計）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527</v>
      </c>
      <c r="D34" s="1184"/>
      <c r="E34" s="1185"/>
      <c r="F34" s="32" t="s">
        <v>528</v>
      </c>
      <c r="G34" s="33" t="s">
        <v>529</v>
      </c>
      <c r="H34" s="33" t="s">
        <v>530</v>
      </c>
      <c r="I34" s="33" t="s">
        <v>531</v>
      </c>
      <c r="J34" s="34" t="s">
        <v>532</v>
      </c>
      <c r="K34" s="22"/>
      <c r="L34" s="22"/>
      <c r="M34" s="22"/>
      <c r="N34" s="22"/>
      <c r="O34" s="22"/>
      <c r="P34" s="22"/>
    </row>
    <row r="35" spans="1:16" ht="39" customHeight="1" x14ac:dyDescent="0.15">
      <c r="A35" s="22"/>
      <c r="B35" s="35"/>
      <c r="C35" s="1178" t="s">
        <v>533</v>
      </c>
      <c r="D35" s="1179"/>
      <c r="E35" s="1180"/>
      <c r="F35" s="36">
        <v>11.84</v>
      </c>
      <c r="G35" s="37">
        <v>13.15</v>
      </c>
      <c r="H35" s="37">
        <v>13.31</v>
      </c>
      <c r="I35" s="37">
        <v>13.45</v>
      </c>
      <c r="J35" s="38">
        <v>13.51</v>
      </c>
      <c r="K35" s="22"/>
      <c r="L35" s="22"/>
      <c r="M35" s="22"/>
      <c r="N35" s="22"/>
      <c r="O35" s="22"/>
      <c r="P35" s="22"/>
    </row>
    <row r="36" spans="1:16" ht="39" customHeight="1" x14ac:dyDescent="0.15">
      <c r="A36" s="22"/>
      <c r="B36" s="35"/>
      <c r="C36" s="1178" t="s">
        <v>534</v>
      </c>
      <c r="D36" s="1179"/>
      <c r="E36" s="1180"/>
      <c r="F36" s="36">
        <v>0.56000000000000005</v>
      </c>
      <c r="G36" s="37">
        <v>0.48</v>
      </c>
      <c r="H36" s="37">
        <v>0.53</v>
      </c>
      <c r="I36" s="37">
        <v>0.59</v>
      </c>
      <c r="J36" s="38">
        <v>1.0900000000000001</v>
      </c>
      <c r="K36" s="22"/>
      <c r="L36" s="22"/>
      <c r="M36" s="22"/>
      <c r="N36" s="22"/>
      <c r="O36" s="22"/>
      <c r="P36" s="22"/>
    </row>
    <row r="37" spans="1:16" ht="39" customHeight="1" x14ac:dyDescent="0.15">
      <c r="A37" s="22"/>
      <c r="B37" s="35"/>
      <c r="C37" s="1178" t="s">
        <v>535</v>
      </c>
      <c r="D37" s="1179"/>
      <c r="E37" s="1180"/>
      <c r="F37" s="36">
        <v>2.42</v>
      </c>
      <c r="G37" s="37">
        <v>1.1399999999999999</v>
      </c>
      <c r="H37" s="37">
        <v>1.84</v>
      </c>
      <c r="I37" s="37">
        <v>2.82</v>
      </c>
      <c r="J37" s="38">
        <v>0.82</v>
      </c>
      <c r="K37" s="22"/>
      <c r="L37" s="22"/>
      <c r="M37" s="22"/>
      <c r="N37" s="22"/>
      <c r="O37" s="22"/>
      <c r="P37" s="22"/>
    </row>
    <row r="38" spans="1:16" ht="39" customHeight="1" x14ac:dyDescent="0.15">
      <c r="A38" s="22"/>
      <c r="B38" s="35"/>
      <c r="C38" s="1178" t="s">
        <v>536</v>
      </c>
      <c r="D38" s="1179"/>
      <c r="E38" s="1180"/>
      <c r="F38" s="36">
        <v>0.2</v>
      </c>
      <c r="G38" s="37">
        <v>0.2</v>
      </c>
      <c r="H38" s="37">
        <v>0.23</v>
      </c>
      <c r="I38" s="37">
        <v>0.26</v>
      </c>
      <c r="J38" s="38">
        <v>0.27</v>
      </c>
      <c r="K38" s="22"/>
      <c r="L38" s="22"/>
      <c r="M38" s="22"/>
      <c r="N38" s="22"/>
      <c r="O38" s="22"/>
      <c r="P38" s="22"/>
    </row>
    <row r="39" spans="1:16" ht="39" customHeight="1" x14ac:dyDescent="0.15">
      <c r="A39" s="22"/>
      <c r="B39" s="35"/>
      <c r="C39" s="1178" t="s">
        <v>537</v>
      </c>
      <c r="D39" s="1179"/>
      <c r="E39" s="1180"/>
      <c r="F39" s="36">
        <v>0.02</v>
      </c>
      <c r="G39" s="37">
        <v>0.06</v>
      </c>
      <c r="H39" s="37">
        <v>0.15</v>
      </c>
      <c r="I39" s="37">
        <v>0.08</v>
      </c>
      <c r="J39" s="38">
        <v>7.0000000000000007E-2</v>
      </c>
      <c r="K39" s="22"/>
      <c r="L39" s="22"/>
      <c r="M39" s="22"/>
      <c r="N39" s="22"/>
      <c r="O39" s="22"/>
      <c r="P39" s="22"/>
    </row>
    <row r="40" spans="1:16" ht="39" customHeight="1" x14ac:dyDescent="0.15">
      <c r="A40" s="22"/>
      <c r="B40" s="35"/>
      <c r="C40" s="1178" t="s">
        <v>538</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539</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540</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2890</v>
      </c>
      <c r="L45" s="60">
        <v>3032</v>
      </c>
      <c r="M45" s="60">
        <v>3272</v>
      </c>
      <c r="N45" s="60">
        <v>3243</v>
      </c>
      <c r="O45" s="61">
        <v>3120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595</v>
      </c>
      <c r="L48" s="64">
        <v>580</v>
      </c>
      <c r="M48" s="64">
        <v>652</v>
      </c>
      <c r="N48" s="64">
        <v>571</v>
      </c>
      <c r="O48" s="65">
        <v>567</v>
      </c>
      <c r="P48" s="48"/>
      <c r="Q48" s="48"/>
      <c r="R48" s="48"/>
      <c r="S48" s="48"/>
      <c r="T48" s="48"/>
      <c r="U48" s="48"/>
    </row>
    <row r="49" spans="1:21" ht="30.75" customHeight="1" x14ac:dyDescent="0.15">
      <c r="A49" s="48"/>
      <c r="B49" s="1196"/>
      <c r="C49" s="1197"/>
      <c r="D49" s="62"/>
      <c r="E49" s="1188" t="s">
        <v>16</v>
      </c>
      <c r="F49" s="1188"/>
      <c r="G49" s="1188"/>
      <c r="H49" s="1188"/>
      <c r="I49" s="1188"/>
      <c r="J49" s="1189"/>
      <c r="K49" s="63">
        <v>648</v>
      </c>
      <c r="L49" s="64">
        <v>548</v>
      </c>
      <c r="M49" s="64">
        <v>692</v>
      </c>
      <c r="N49" s="64">
        <v>649</v>
      </c>
      <c r="O49" s="65">
        <v>549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2</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2592</v>
      </c>
      <c r="L52" s="64">
        <v>2596</v>
      </c>
      <c r="M52" s="64">
        <v>3044</v>
      </c>
      <c r="N52" s="64">
        <v>2517</v>
      </c>
      <c r="O52" s="65">
        <v>2546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1543</v>
      </c>
      <c r="L53" s="69">
        <v>1566</v>
      </c>
      <c r="M53" s="69">
        <v>1573</v>
      </c>
      <c r="N53" s="69">
        <v>1947</v>
      </c>
      <c r="O53" s="70">
        <v>1690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32873</v>
      </c>
      <c r="J41" s="83">
        <v>37994</v>
      </c>
      <c r="K41" s="83">
        <v>38119</v>
      </c>
      <c r="L41" s="83">
        <v>37560</v>
      </c>
      <c r="M41" s="84">
        <v>36939</v>
      </c>
    </row>
    <row r="42" spans="2:13" ht="27.75" customHeight="1" x14ac:dyDescent="0.15">
      <c r="B42" s="1204"/>
      <c r="C42" s="1205"/>
      <c r="D42" s="85"/>
      <c r="E42" s="1208" t="s">
        <v>26</v>
      </c>
      <c r="F42" s="1208"/>
      <c r="G42" s="1208"/>
      <c r="H42" s="1209"/>
      <c r="I42" s="86" t="s">
        <v>480</v>
      </c>
      <c r="J42" s="87" t="s">
        <v>480</v>
      </c>
      <c r="K42" s="87" t="s">
        <v>480</v>
      </c>
      <c r="L42" s="87" t="s">
        <v>480</v>
      </c>
      <c r="M42" s="88" t="s">
        <v>480</v>
      </c>
    </row>
    <row r="43" spans="2:13" ht="27.75" customHeight="1" x14ac:dyDescent="0.15">
      <c r="B43" s="1204"/>
      <c r="C43" s="1205"/>
      <c r="D43" s="85"/>
      <c r="E43" s="1208" t="s">
        <v>27</v>
      </c>
      <c r="F43" s="1208"/>
      <c r="G43" s="1208"/>
      <c r="H43" s="1209"/>
      <c r="I43" s="86">
        <v>11610</v>
      </c>
      <c r="J43" s="87">
        <v>11166</v>
      </c>
      <c r="K43" s="87">
        <v>11472</v>
      </c>
      <c r="L43" s="87">
        <v>11093</v>
      </c>
      <c r="M43" s="88">
        <v>10642</v>
      </c>
    </row>
    <row r="44" spans="2:13" ht="27.75" customHeight="1" x14ac:dyDescent="0.15">
      <c r="B44" s="1204"/>
      <c r="C44" s="1205"/>
      <c r="D44" s="85"/>
      <c r="E44" s="1208" t="s">
        <v>28</v>
      </c>
      <c r="F44" s="1208"/>
      <c r="G44" s="1208"/>
      <c r="H44" s="1209"/>
      <c r="I44" s="86">
        <v>4535</v>
      </c>
      <c r="J44" s="87">
        <v>4315</v>
      </c>
      <c r="K44" s="87">
        <v>4099</v>
      </c>
      <c r="L44" s="87">
        <v>4120</v>
      </c>
      <c r="M44" s="88">
        <v>4220</v>
      </c>
    </row>
    <row r="45" spans="2:13" ht="27.75" customHeight="1" x14ac:dyDescent="0.15">
      <c r="B45" s="1204"/>
      <c r="C45" s="1205"/>
      <c r="D45" s="85"/>
      <c r="E45" s="1208" t="s">
        <v>29</v>
      </c>
      <c r="F45" s="1208"/>
      <c r="G45" s="1208"/>
      <c r="H45" s="1209"/>
      <c r="I45" s="86">
        <v>3837</v>
      </c>
      <c r="J45" s="87">
        <v>3454</v>
      </c>
      <c r="K45" s="87">
        <v>3039</v>
      </c>
      <c r="L45" s="87">
        <v>2788</v>
      </c>
      <c r="M45" s="88">
        <v>2670</v>
      </c>
    </row>
    <row r="46" spans="2:13" ht="27.75" customHeight="1" x14ac:dyDescent="0.15">
      <c r="B46" s="1204"/>
      <c r="C46" s="1205"/>
      <c r="D46" s="89"/>
      <c r="E46" s="1208" t="s">
        <v>30</v>
      </c>
      <c r="F46" s="1208"/>
      <c r="G46" s="1208"/>
      <c r="H46" s="1209"/>
      <c r="I46" s="86">
        <v>7756</v>
      </c>
      <c r="J46" s="87">
        <v>1948</v>
      </c>
      <c r="K46" s="87">
        <v>1768</v>
      </c>
      <c r="L46" s="87">
        <v>1584</v>
      </c>
      <c r="M46" s="88">
        <v>1393</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2084</v>
      </c>
      <c r="J50" s="87">
        <v>2057</v>
      </c>
      <c r="K50" s="87">
        <v>2702</v>
      </c>
      <c r="L50" s="87">
        <v>2945</v>
      </c>
      <c r="M50" s="88">
        <v>3200</v>
      </c>
    </row>
    <row r="51" spans="2:13" ht="27.75" customHeight="1" x14ac:dyDescent="0.15">
      <c r="B51" s="1204"/>
      <c r="C51" s="1205"/>
      <c r="D51" s="85"/>
      <c r="E51" s="1208" t="s">
        <v>36</v>
      </c>
      <c r="F51" s="1208"/>
      <c r="G51" s="1208"/>
      <c r="H51" s="1209"/>
      <c r="I51" s="86">
        <v>9065</v>
      </c>
      <c r="J51" s="87">
        <v>9312</v>
      </c>
      <c r="K51" s="87">
        <v>8427</v>
      </c>
      <c r="L51" s="87">
        <v>7977</v>
      </c>
      <c r="M51" s="88">
        <v>8183</v>
      </c>
    </row>
    <row r="52" spans="2:13" ht="27.75" customHeight="1" x14ac:dyDescent="0.15">
      <c r="B52" s="1206"/>
      <c r="C52" s="1207"/>
      <c r="D52" s="85"/>
      <c r="E52" s="1208" t="s">
        <v>37</v>
      </c>
      <c r="F52" s="1208"/>
      <c r="G52" s="1208"/>
      <c r="H52" s="1209"/>
      <c r="I52" s="86">
        <v>24010</v>
      </c>
      <c r="J52" s="87">
        <v>24370</v>
      </c>
      <c r="K52" s="87">
        <v>24539</v>
      </c>
      <c r="L52" s="87">
        <v>24512</v>
      </c>
      <c r="M52" s="88">
        <v>24420</v>
      </c>
    </row>
    <row r="53" spans="2:13" ht="27.75" customHeight="1" thickBot="1" x14ac:dyDescent="0.2">
      <c r="B53" s="1210" t="s">
        <v>21</v>
      </c>
      <c r="C53" s="1211"/>
      <c r="D53" s="92"/>
      <c r="E53" s="1212" t="s">
        <v>38</v>
      </c>
      <c r="F53" s="1212"/>
      <c r="G53" s="1212"/>
      <c r="H53" s="1213"/>
      <c r="I53" s="93">
        <v>25452</v>
      </c>
      <c r="J53" s="94">
        <v>23138</v>
      </c>
      <c r="K53" s="94">
        <v>22828</v>
      </c>
      <c r="L53" s="94">
        <v>21711</v>
      </c>
      <c r="M53" s="95">
        <v>20060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571</v>
      </c>
      <c r="I42" s="354"/>
      <c r="J42" s="354"/>
      <c r="K42" s="354"/>
      <c r="L42" s="246"/>
      <c r="M42" s="246"/>
      <c r="N42" s="246"/>
      <c r="O42" s="246"/>
    </row>
    <row r="43" spans="2:17" x14ac:dyDescent="0.15">
      <c r="B43" s="250"/>
      <c r="C43" s="246"/>
      <c r="D43" s="246"/>
      <c r="E43" s="246"/>
      <c r="F43" s="246"/>
      <c r="G43" s="1235" t="s">
        <v>572</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573</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574</v>
      </c>
      <c r="H51" s="1248"/>
      <c r="I51" s="1253" t="s">
        <v>575</v>
      </c>
      <c r="J51" s="1253"/>
      <c r="K51" s="1255"/>
      <c r="L51" s="1255"/>
      <c r="M51" s="1255"/>
      <c r="N51" s="1221">
        <v>189.8</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576</v>
      </c>
      <c r="J53" s="1233"/>
      <c r="K53" s="1256"/>
      <c r="L53" s="1256"/>
      <c r="M53" s="1256"/>
      <c r="N53" s="1225">
        <v>51.1</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577</v>
      </c>
      <c r="H55" s="1228"/>
      <c r="I55" s="1233" t="s">
        <v>575</v>
      </c>
      <c r="J55" s="1233"/>
      <c r="K55" s="1255"/>
      <c r="L55" s="1255"/>
      <c r="M55" s="1255"/>
      <c r="N55" s="1221">
        <v>33.6</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578</v>
      </c>
      <c r="J57" s="1223"/>
      <c r="K57" s="1256"/>
      <c r="L57" s="1256"/>
      <c r="M57" s="1256"/>
      <c r="N57" s="1225">
        <v>56.8</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579</v>
      </c>
      <c r="C63" s="246"/>
      <c r="D63" s="246"/>
      <c r="E63" s="246"/>
      <c r="F63" s="246"/>
      <c r="G63" s="246"/>
      <c r="H63" s="246"/>
      <c r="I63" s="246"/>
      <c r="J63" s="246"/>
      <c r="K63" s="246"/>
      <c r="L63" s="246"/>
      <c r="M63" s="246"/>
      <c r="N63" s="246"/>
      <c r="O63" s="246"/>
    </row>
    <row r="64" spans="1:17" x14ac:dyDescent="0.15">
      <c r="B64" s="250"/>
      <c r="C64" s="246"/>
      <c r="D64" s="246"/>
      <c r="E64" s="246"/>
      <c r="F64" s="246"/>
      <c r="G64" s="353" t="s">
        <v>571</v>
      </c>
      <c r="I64" s="354"/>
      <c r="J64" s="354"/>
      <c r="K64" s="354"/>
      <c r="L64" s="246"/>
      <c r="M64" s="246"/>
      <c r="N64" s="246"/>
      <c r="O64" s="246"/>
    </row>
    <row r="65" spans="2:30" x14ac:dyDescent="0.15">
      <c r="B65" s="250"/>
      <c r="C65" s="246"/>
      <c r="D65" s="246"/>
      <c r="E65" s="246"/>
      <c r="F65" s="246"/>
      <c r="G65" s="1235" t="s">
        <v>580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581</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574</v>
      </c>
      <c r="H73" s="1248"/>
      <c r="I73" s="1253" t="s">
        <v>575</v>
      </c>
      <c r="J73" s="1253"/>
      <c r="K73" s="1234">
        <v>222.7</v>
      </c>
      <c r="L73" s="1234">
        <v>203.9</v>
      </c>
      <c r="M73" s="1221">
        <v>206</v>
      </c>
      <c r="N73" s="1221">
        <v>189.8</v>
      </c>
      <c r="O73" s="1221">
        <v>178.5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582</v>
      </c>
      <c r="J75" s="1233"/>
      <c r="K75" s="1225">
        <v>14.2</v>
      </c>
      <c r="L75" s="1225">
        <v>13.8</v>
      </c>
      <c r="M75" s="1225">
        <v>13.8</v>
      </c>
      <c r="N75" s="1225">
        <v>15</v>
      </c>
      <c r="O75" s="1225">
        <v>15.4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577</v>
      </c>
      <c r="H77" s="1228"/>
      <c r="I77" s="1233" t="s">
        <v>575</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582</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48346</v>
      </c>
      <c r="E3" s="118"/>
      <c r="F3" s="119">
        <v>50880</v>
      </c>
      <c r="G3" s="120"/>
      <c r="H3" s="121"/>
    </row>
    <row r="4" spans="1:8" x14ac:dyDescent="0.15">
      <c r="A4" s="122"/>
      <c r="B4" s="123"/>
      <c r="C4" s="124"/>
      <c r="D4" s="125">
        <v>24611</v>
      </c>
      <c r="E4" s="126"/>
      <c r="F4" s="127">
        <v>26879</v>
      </c>
      <c r="G4" s="128"/>
      <c r="H4" s="129"/>
    </row>
    <row r="5" spans="1:8" x14ac:dyDescent="0.15">
      <c r="A5" s="110" t="s">
        <v>514</v>
      </c>
      <c r="B5" s="115"/>
      <c r="C5" s="116"/>
      <c r="D5" s="117">
        <v>65408</v>
      </c>
      <c r="E5" s="118"/>
      <c r="F5" s="119">
        <v>63956</v>
      </c>
      <c r="G5" s="120"/>
      <c r="H5" s="121"/>
    </row>
    <row r="6" spans="1:8" x14ac:dyDescent="0.15">
      <c r="A6" s="122"/>
      <c r="B6" s="123"/>
      <c r="C6" s="124"/>
      <c r="D6" s="125">
        <v>21669</v>
      </c>
      <c r="E6" s="126"/>
      <c r="F6" s="127">
        <v>29239</v>
      </c>
      <c r="G6" s="128"/>
      <c r="H6" s="129"/>
    </row>
    <row r="7" spans="1:8" x14ac:dyDescent="0.15">
      <c r="A7" s="110" t="s">
        <v>515</v>
      </c>
      <c r="B7" s="115"/>
      <c r="C7" s="116"/>
      <c r="D7" s="117">
        <v>64642</v>
      </c>
      <c r="E7" s="118"/>
      <c r="F7" s="119">
        <v>66255</v>
      </c>
      <c r="G7" s="120"/>
      <c r="H7" s="121"/>
    </row>
    <row r="8" spans="1:8" x14ac:dyDescent="0.15">
      <c r="A8" s="122"/>
      <c r="B8" s="123"/>
      <c r="C8" s="124"/>
      <c r="D8" s="125">
        <v>10807</v>
      </c>
      <c r="E8" s="126"/>
      <c r="F8" s="127">
        <v>31822</v>
      </c>
      <c r="G8" s="128"/>
      <c r="H8" s="129"/>
    </row>
    <row r="9" spans="1:8" x14ac:dyDescent="0.15">
      <c r="A9" s="110" t="s">
        <v>516</v>
      </c>
      <c r="B9" s="115"/>
      <c r="C9" s="116"/>
      <c r="D9" s="117">
        <v>24403</v>
      </c>
      <c r="E9" s="118"/>
      <c r="F9" s="119">
        <v>47278</v>
      </c>
      <c r="G9" s="120"/>
      <c r="H9" s="121"/>
    </row>
    <row r="10" spans="1:8" x14ac:dyDescent="0.15">
      <c r="A10" s="122"/>
      <c r="B10" s="123"/>
      <c r="C10" s="124"/>
      <c r="D10" s="125">
        <v>4543</v>
      </c>
      <c r="E10" s="126"/>
      <c r="F10" s="127">
        <v>24096</v>
      </c>
      <c r="G10" s="128"/>
      <c r="H10" s="129"/>
    </row>
    <row r="11" spans="1:8" x14ac:dyDescent="0.15">
      <c r="A11" s="110" t="s">
        <v>517</v>
      </c>
      <c r="B11" s="115"/>
      <c r="C11" s="116"/>
      <c r="D11" s="117">
        <v>37343</v>
      </c>
      <c r="E11" s="118"/>
      <c r="F11" s="119">
        <v>44504</v>
      </c>
      <c r="G11" s="120"/>
      <c r="H11" s="121"/>
    </row>
    <row r="12" spans="1:8" x14ac:dyDescent="0.15">
      <c r="A12" s="122"/>
      <c r="B12" s="123"/>
      <c r="C12" s="130"/>
      <c r="D12" s="125">
        <v>5166</v>
      </c>
      <c r="E12" s="126"/>
      <c r="F12" s="127">
        <v>25876</v>
      </c>
      <c r="G12" s="128"/>
      <c r="H12" s="129"/>
    </row>
    <row r="13" spans="1:8" x14ac:dyDescent="0.15">
      <c r="A13" s="110"/>
      <c r="B13" s="115"/>
      <c r="C13" s="131"/>
      <c r="D13" s="132">
        <v>48028</v>
      </c>
      <c r="E13" s="133"/>
      <c r="F13" s="134">
        <v>54575</v>
      </c>
      <c r="G13" s="135"/>
      <c r="H13" s="121"/>
    </row>
    <row r="14" spans="1:8" x14ac:dyDescent="0.15">
      <c r="A14" s="122"/>
      <c r="B14" s="123"/>
      <c r="C14" s="124"/>
      <c r="D14" s="125">
        <v>13359</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2.4300000000000002</v>
      </c>
      <c r="C19" s="136">
        <f>ROUND(VALUE(SUBSTITUTE(実質収支比率等に係る経年分析!G$48,"▲","-")),2)</f>
        <v>1.1399999999999999</v>
      </c>
      <c r="D19" s="136">
        <f>ROUND(VALUE(SUBSTITUTE(実質収支比率等に係る経年分析!H$48,"▲","-")),2)</f>
        <v>1.85</v>
      </c>
      <c r="E19" s="136">
        <f>ROUND(VALUE(SUBSTITUTE(実質収支比率等に係る経年分析!I$48,"▲","-")),2)</f>
        <v>2.83</v>
      </c>
      <c r="F19" s="136">
        <f>ROUND(VALUE(SUBSTITUTE(実質収支比率等に係る経年分析!J$48,"▲","-")),2)</f>
        <v>0.83</v>
      </c>
    </row>
    <row r="20" spans="1:11" x14ac:dyDescent="0.15">
      <c r="A20" s="136" t="s">
        <v>43</v>
      </c>
      <c r="B20" s="136">
        <f>ROUND(VALUE(SUBSTITUTE(実質収支比率等に係る経年分析!F$47,"▲","-")),2)</f>
        <v>12.64</v>
      </c>
      <c r="C20" s="136">
        <f>ROUND(VALUE(SUBSTITUTE(実質収支比率等に係る経年分析!G$47,"▲","-")),2)</f>
        <v>12.53</v>
      </c>
      <c r="D20" s="136">
        <f>ROUND(VALUE(SUBSTITUTE(実質収支比率等に係る経年分析!H$47,"▲","-")),2)</f>
        <v>17.46</v>
      </c>
      <c r="E20" s="136">
        <f>ROUND(VALUE(SUBSTITUTE(実質収支比率等に係る経年分析!I$47,"▲","-")),2)</f>
        <v>18.75</v>
      </c>
      <c r="F20" s="136">
        <f>ROUND(VALUE(SUBSTITUTE(実質収支比率等に係る経年分析!J$47,"▲","-")),2)</f>
        <v>19.16</v>
      </c>
    </row>
    <row r="21" spans="1:11" x14ac:dyDescent="0.15">
      <c r="A21" s="136" t="s">
        <v>44</v>
      </c>
      <c r="B21" s="136">
        <f>IF(ISNUMBER(VALUE(SUBSTITUTE(実質収支比率等に係る経年分析!F$49,"▲","-"))),ROUND(VALUE(SUBSTITUTE(実質収支比率等に係る経年分析!F$49,"▲","-")),2),NA())</f>
        <v>3.16</v>
      </c>
      <c r="C21" s="136">
        <f>IF(ISNUMBER(VALUE(SUBSTITUTE(実質収支比率等に係る経年分析!G$49,"▲","-"))),ROUND(VALUE(SUBSTITUTE(実質収支比率等に係る経年分析!G$49,"▲","-")),2),NA())</f>
        <v>-1.48</v>
      </c>
      <c r="D21" s="136">
        <f>IF(ISNUMBER(VALUE(SUBSTITUTE(実質収支比率等に係る経年分析!H$49,"▲","-"))),ROUND(VALUE(SUBSTITUTE(実質収支比率等に係る経年分析!H$49,"▲","-")),2),NA())</f>
        <v>5.61</v>
      </c>
      <c r="E21" s="136">
        <f>IF(ISNUMBER(VALUE(SUBSTITUTE(実質収支比率等に係る経年分析!I$49,"▲","-"))),ROUND(VALUE(SUBSTITUTE(実質収支比率等に係る経年分析!I$49,"▲","-")),2),NA())</f>
        <v>2.39</v>
      </c>
      <c r="F21" s="136">
        <f>IF(ISNUMBER(VALUE(SUBSTITUTE(実質収支比率等に係る経年分析!J$49,"▲","-"))),ROUND(VALUE(SUBSTITUTE(実質収支比率等に係る経年分析!J$49,"▲","-")),2),NA())</f>
        <v>-1.87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墓地事業特別会計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後期高齢者医療保険特別会計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1.1399999999999999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0.56000000000000005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1.0900000000000001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13.15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13.45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13.51</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7.62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6.92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6.78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6.55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5.61</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2592</v>
      </c>
      <c r="E42" s="138"/>
      <c r="F42" s="138"/>
      <c r="G42" s="138">
        <f>'実質公債費比率（分子）の構造'!L$52</f>
        <v>2596</v>
      </c>
      <c r="H42" s="138"/>
      <c r="I42" s="138"/>
      <c r="J42" s="138">
        <f>'実質公債費比率（分子）の構造'!M$52</f>
        <v>3044</v>
      </c>
      <c r="K42" s="138"/>
      <c r="L42" s="138"/>
      <c r="M42" s="138">
        <f>'実質公債費比率（分子）の構造'!N$52</f>
        <v>2517</v>
      </c>
      <c r="N42" s="138"/>
      <c r="O42" s="138"/>
      <c r="P42" s="138">
        <f>'実質公債費比率（分子）の構造'!O$52</f>
        <v>2546</v>
      </c>
    </row>
    <row r="43" spans="1:16" x14ac:dyDescent="0.15">
      <c r="A43" s="138" t="s">
        <v>52</v>
      </c>
      <c r="B43" s="138">
        <f>'実質公債費比率（分子）の構造'!K$51</f>
        <v>2</v>
      </c>
      <c r="C43" s="138"/>
      <c r="D43" s="138"/>
      <c r="E43" s="138">
        <f>'実質公債費比率（分子）の構造'!L$51</f>
        <v>2</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648</v>
      </c>
      <c r="C45" s="138"/>
      <c r="D45" s="138"/>
      <c r="E45" s="138">
        <f>'実質公債費比率（分子）の構造'!L$49</f>
        <v>548</v>
      </c>
      <c r="F45" s="138"/>
      <c r="G45" s="138"/>
      <c r="H45" s="138">
        <f>'実質公債費比率（分子）の構造'!M$49</f>
        <v>692</v>
      </c>
      <c r="I45" s="138"/>
      <c r="J45" s="138"/>
      <c r="K45" s="138">
        <f>'実質公債費比率（分子）の構造'!N$49</f>
        <v>649</v>
      </c>
      <c r="L45" s="138"/>
      <c r="M45" s="138"/>
      <c r="N45" s="138">
        <f>'実質公債費比率（分子）の構造'!O$49</f>
        <v>549</v>
      </c>
      <c r="O45" s="138"/>
      <c r="P45" s="138"/>
    </row>
    <row r="46" spans="1:16" x14ac:dyDescent="0.15">
      <c r="A46" s="138" t="s">
        <v>55</v>
      </c>
      <c r="B46" s="138">
        <f>'実質公債費比率（分子）の構造'!K$48</f>
        <v>595</v>
      </c>
      <c r="C46" s="138"/>
      <c r="D46" s="138"/>
      <c r="E46" s="138">
        <f>'実質公債費比率（分子）の構造'!L$48</f>
        <v>580</v>
      </c>
      <c r="F46" s="138"/>
      <c r="G46" s="138"/>
      <c r="H46" s="138">
        <f>'実質公債費比率（分子）の構造'!M$48</f>
        <v>652</v>
      </c>
      <c r="I46" s="138"/>
      <c r="J46" s="138"/>
      <c r="K46" s="138">
        <f>'実質公債費比率（分子）の構造'!N$48</f>
        <v>571</v>
      </c>
      <c r="L46" s="138"/>
      <c r="M46" s="138"/>
      <c r="N46" s="138">
        <f>'実質公債費比率（分子）の構造'!O$48</f>
        <v>567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2890</v>
      </c>
      <c r="C49" s="138"/>
      <c r="D49" s="138"/>
      <c r="E49" s="138">
        <f>'実質公債費比率（分子）の構造'!L$45</f>
        <v>3032</v>
      </c>
      <c r="F49" s="138"/>
      <c r="G49" s="138"/>
      <c r="H49" s="138">
        <f>'実質公債費比率（分子）の構造'!M$45</f>
        <v>3272</v>
      </c>
      <c r="I49" s="138"/>
      <c r="J49" s="138"/>
      <c r="K49" s="138">
        <f>'実質公債費比率（分子）の構造'!N$45</f>
        <v>3243</v>
      </c>
      <c r="L49" s="138"/>
      <c r="M49" s="138"/>
      <c r="N49" s="138">
        <f>'実質公債費比率（分子）の構造'!O$45</f>
        <v>3120</v>
      </c>
      <c r="O49" s="138"/>
      <c r="P49" s="138"/>
    </row>
    <row r="50" spans="1:16" x14ac:dyDescent="0.15">
      <c r="A50" s="138" t="s">
        <v>59</v>
      </c>
      <c r="B50" s="138" t="e">
        <f>NA()</f>
        <v>#N/A</v>
      </c>
      <c r="C50" s="138">
        <f>IF(ISNUMBER('実質公債費比率（分子）の構造'!K$53),'実質公債費比率（分子）の構造'!K$53,NA())</f>
        <v>1543</v>
      </c>
      <c r="D50" s="138" t="e">
        <f>NA()</f>
        <v>#N/A</v>
      </c>
      <c r="E50" s="138" t="e">
        <f>NA()</f>
        <v>#N/A</v>
      </c>
      <c r="F50" s="138">
        <f>IF(ISNUMBER('実質公債費比率（分子）の構造'!L$53),'実質公債費比率（分子）の構造'!L$53,NA())</f>
        <v>1566</v>
      </c>
      <c r="G50" s="138" t="e">
        <f>NA()</f>
        <v>#N/A</v>
      </c>
      <c r="H50" s="138" t="e">
        <f>NA()</f>
        <v>#N/A</v>
      </c>
      <c r="I50" s="138">
        <f>IF(ISNUMBER('実質公債費比率（分子）の構造'!M$53),'実質公債費比率（分子）の構造'!M$53,NA())</f>
        <v>1573</v>
      </c>
      <c r="J50" s="138" t="e">
        <f>NA()</f>
        <v>#N/A</v>
      </c>
      <c r="K50" s="138" t="e">
        <f>NA()</f>
        <v>#N/A</v>
      </c>
      <c r="L50" s="138">
        <f>IF(ISNUMBER('実質公債費比率（分子）の構造'!N$53),'実質公債費比率（分子）の構造'!N$53,NA())</f>
        <v>1947</v>
      </c>
      <c r="M50" s="138" t="e">
        <f>NA()</f>
        <v>#N/A</v>
      </c>
      <c r="N50" s="138" t="e">
        <f>NA()</f>
        <v>#N/A</v>
      </c>
      <c r="O50" s="138">
        <f>IF(ISNUMBER('実質公債費比率（分子）の構造'!O$53),'実質公債費比率（分子）の構造'!O$53,NA())</f>
        <v>1690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24010</v>
      </c>
      <c r="E56" s="137"/>
      <c r="F56" s="137"/>
      <c r="G56" s="137">
        <f>'将来負担比率（分子）の構造'!J$52</f>
        <v>24370</v>
      </c>
      <c r="H56" s="137"/>
      <c r="I56" s="137"/>
      <c r="J56" s="137">
        <f>'将来負担比率（分子）の構造'!K$52</f>
        <v>24539</v>
      </c>
      <c r="K56" s="137"/>
      <c r="L56" s="137"/>
      <c r="M56" s="137">
        <f>'将来負担比率（分子）の構造'!L$52</f>
        <v>24512</v>
      </c>
      <c r="N56" s="137"/>
      <c r="O56" s="137"/>
      <c r="P56" s="137">
        <f>'将来負担比率（分子）の構造'!M$52</f>
        <v>24420</v>
      </c>
    </row>
    <row r="57" spans="1:16" x14ac:dyDescent="0.15">
      <c r="A57" s="137" t="s">
        <v>36</v>
      </c>
      <c r="B57" s="137"/>
      <c r="C57" s="137"/>
      <c r="D57" s="137">
        <f>'将来負担比率（分子）の構造'!I$51</f>
        <v>9065</v>
      </c>
      <c r="E57" s="137"/>
      <c r="F57" s="137"/>
      <c r="G57" s="137">
        <f>'将来負担比率（分子）の構造'!J$51</f>
        <v>9312</v>
      </c>
      <c r="H57" s="137"/>
      <c r="I57" s="137"/>
      <c r="J57" s="137">
        <f>'将来負担比率（分子）の構造'!K$51</f>
        <v>8427</v>
      </c>
      <c r="K57" s="137"/>
      <c r="L57" s="137"/>
      <c r="M57" s="137">
        <f>'将来負担比率（分子）の構造'!L$51</f>
        <v>7977</v>
      </c>
      <c r="N57" s="137"/>
      <c r="O57" s="137"/>
      <c r="P57" s="137">
        <f>'将来負担比率（分子）の構造'!M$51</f>
        <v>8183</v>
      </c>
    </row>
    <row r="58" spans="1:16" x14ac:dyDescent="0.15">
      <c r="A58" s="137" t="s">
        <v>35</v>
      </c>
      <c r="B58" s="137"/>
      <c r="C58" s="137"/>
      <c r="D58" s="137">
        <f>'将来負担比率（分子）の構造'!I$50</f>
        <v>2084</v>
      </c>
      <c r="E58" s="137"/>
      <c r="F58" s="137"/>
      <c r="G58" s="137">
        <f>'将来負担比率（分子）の構造'!J$50</f>
        <v>2057</v>
      </c>
      <c r="H58" s="137"/>
      <c r="I58" s="137"/>
      <c r="J58" s="137">
        <f>'将来負担比率（分子）の構造'!K$50</f>
        <v>2702</v>
      </c>
      <c r="K58" s="137"/>
      <c r="L58" s="137"/>
      <c r="M58" s="137">
        <f>'将来負担比率（分子）の構造'!L$50</f>
        <v>2945</v>
      </c>
      <c r="N58" s="137"/>
      <c r="O58" s="137"/>
      <c r="P58" s="137">
        <f>'将来負担比率（分子）の構造'!M$50</f>
        <v>3200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7756</v>
      </c>
      <c r="C61" s="137"/>
      <c r="D61" s="137"/>
      <c r="E61" s="137">
        <f>'将来負担比率（分子）の構造'!J$46</f>
        <v>1948</v>
      </c>
      <c r="F61" s="137"/>
      <c r="G61" s="137"/>
      <c r="H61" s="137">
        <f>'将来負担比率（分子）の構造'!K$46</f>
        <v>1768</v>
      </c>
      <c r="I61" s="137"/>
      <c r="J61" s="137"/>
      <c r="K61" s="137">
        <f>'将来負担比率（分子）の構造'!L$46</f>
        <v>1584</v>
      </c>
      <c r="L61" s="137"/>
      <c r="M61" s="137"/>
      <c r="N61" s="137">
        <f>'将来負担比率（分子）の構造'!M$46</f>
        <v>1393</v>
      </c>
      <c r="O61" s="137"/>
      <c r="P61" s="137"/>
    </row>
    <row r="62" spans="1:16" x14ac:dyDescent="0.15">
      <c r="A62" s="137" t="s">
        <v>29</v>
      </c>
      <c r="B62" s="137">
        <f>'将来負担比率（分子）の構造'!I$45</f>
        <v>3837</v>
      </c>
      <c r="C62" s="137"/>
      <c r="D62" s="137"/>
      <c r="E62" s="137">
        <f>'将来負担比率（分子）の構造'!J$45</f>
        <v>3454</v>
      </c>
      <c r="F62" s="137"/>
      <c r="G62" s="137"/>
      <c r="H62" s="137">
        <f>'将来負担比率（分子）の構造'!K$45</f>
        <v>3039</v>
      </c>
      <c r="I62" s="137"/>
      <c r="J62" s="137"/>
      <c r="K62" s="137">
        <f>'将来負担比率（分子）の構造'!L$45</f>
        <v>2788</v>
      </c>
      <c r="L62" s="137"/>
      <c r="M62" s="137"/>
      <c r="N62" s="137">
        <f>'将来負担比率（分子）の構造'!M$45</f>
        <v>2670</v>
      </c>
      <c r="O62" s="137"/>
      <c r="P62" s="137"/>
    </row>
    <row r="63" spans="1:16" x14ac:dyDescent="0.15">
      <c r="A63" s="137" t="s">
        <v>28</v>
      </c>
      <c r="B63" s="137">
        <f>'将来負担比率（分子）の構造'!I$44</f>
        <v>4535</v>
      </c>
      <c r="C63" s="137"/>
      <c r="D63" s="137"/>
      <c r="E63" s="137">
        <f>'将来負担比率（分子）の構造'!J$44</f>
        <v>4315</v>
      </c>
      <c r="F63" s="137"/>
      <c r="G63" s="137"/>
      <c r="H63" s="137">
        <f>'将来負担比率（分子）の構造'!K$44</f>
        <v>4099</v>
      </c>
      <c r="I63" s="137"/>
      <c r="J63" s="137"/>
      <c r="K63" s="137">
        <f>'将来負担比率（分子）の構造'!L$44</f>
        <v>4120</v>
      </c>
      <c r="L63" s="137"/>
      <c r="M63" s="137"/>
      <c r="N63" s="137">
        <f>'将来負担比率（分子）の構造'!M$44</f>
        <v>4220</v>
      </c>
      <c r="O63" s="137"/>
      <c r="P63" s="137"/>
    </row>
    <row r="64" spans="1:16" x14ac:dyDescent="0.15">
      <c r="A64" s="137" t="s">
        <v>27</v>
      </c>
      <c r="B64" s="137">
        <f>'将来負担比率（分子）の構造'!I$43</f>
        <v>11610</v>
      </c>
      <c r="C64" s="137"/>
      <c r="D64" s="137"/>
      <c r="E64" s="137">
        <f>'将来負担比率（分子）の構造'!J$43</f>
        <v>11166</v>
      </c>
      <c r="F64" s="137"/>
      <c r="G64" s="137"/>
      <c r="H64" s="137">
        <f>'将来負担比率（分子）の構造'!K$43</f>
        <v>11472</v>
      </c>
      <c r="I64" s="137"/>
      <c r="J64" s="137"/>
      <c r="K64" s="137">
        <f>'将来負担比率（分子）の構造'!L$43</f>
        <v>11093</v>
      </c>
      <c r="L64" s="137"/>
      <c r="M64" s="137"/>
      <c r="N64" s="137">
        <f>'将来負担比率（分子）の構造'!M$43</f>
        <v>10642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32873</v>
      </c>
      <c r="C66" s="137"/>
      <c r="D66" s="137"/>
      <c r="E66" s="137">
        <f>'将来負担比率（分子）の構造'!J$41</f>
        <v>37994</v>
      </c>
      <c r="F66" s="137"/>
      <c r="G66" s="137"/>
      <c r="H66" s="137">
        <f>'将来負担比率（分子）の構造'!K$41</f>
        <v>38119</v>
      </c>
      <c r="I66" s="137"/>
      <c r="J66" s="137"/>
      <c r="K66" s="137">
        <f>'将来負担比率（分子）の構造'!L$41</f>
        <v>37560</v>
      </c>
      <c r="L66" s="137"/>
      <c r="M66" s="137"/>
      <c r="N66" s="137">
        <f>'将来負担比率（分子）の構造'!M$41</f>
        <v>36939</v>
      </c>
      <c r="O66" s="137"/>
      <c r="P66" s="137"/>
    </row>
    <row r="67" spans="1:16" x14ac:dyDescent="0.15">
      <c r="A67" s="137" t="s">
        <v>63</v>
      </c>
      <c r="B67" s="137" t="e">
        <f>NA()</f>
        <v>#N/A</v>
      </c>
      <c r="C67" s="137">
        <f>IF(ISNUMBER('将来負担比率（分子）の構造'!I$53), IF('将来負担比率（分子）の構造'!I$53 &lt; 0, 0, '将来負担比率（分子）の構造'!I$53), NA())</f>
        <v>25452</v>
      </c>
      <c r="D67" s="137" t="e">
        <f>NA()</f>
        <v>#N/A</v>
      </c>
      <c r="E67" s="137" t="e">
        <f>NA()</f>
        <v>#N/A</v>
      </c>
      <c r="F67" s="137">
        <f>IF(ISNUMBER('将来負担比率（分子）の構造'!J$53), IF('将来負担比率（分子）の構造'!J$53 &lt; 0, 0, '将来負担比率（分子）の構造'!J$53), NA())</f>
        <v>23138</v>
      </c>
      <c r="G67" s="137" t="e">
        <f>NA()</f>
        <v>#N/A</v>
      </c>
      <c r="H67" s="137" t="e">
        <f>NA()</f>
        <v>#N/A</v>
      </c>
      <c r="I67" s="137">
        <f>IF(ISNUMBER('将来負担比率（分子）の構造'!K$53), IF('将来負担比率（分子）の構造'!K$53 &lt; 0, 0, '将来負担比率（分子）の構造'!K$53), NA())</f>
        <v>22828</v>
      </c>
      <c r="J67" s="137" t="e">
        <f>NA()</f>
        <v>#N/A</v>
      </c>
      <c r="K67" s="137" t="e">
        <f>NA()</f>
        <v>#N/A</v>
      </c>
      <c r="L67" s="137">
        <f>IF(ISNUMBER('将来負担比率（分子）の構造'!L$53), IF('将来負担比率（分子）の構造'!L$53 &lt; 0, 0, '将来負担比率（分子）の構造'!L$53), NA())</f>
        <v>21711</v>
      </c>
      <c r="M67" s="137" t="e">
        <f>NA()</f>
        <v>#N/A</v>
      </c>
      <c r="N67" s="137" t="e">
        <f>NA()</f>
        <v>#N/A</v>
      </c>
      <c r="O67" s="137">
        <f>IF(ISNUMBER('将来負担比率（分子）の構造'!M$53), IF('将来負担比率（分子）の構造'!M$53 &lt; 0, 0, '将来負担比率（分子）の構造'!M$53), NA())</f>
        <v>20060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10156154</v>
      </c>
      <c r="S5" s="671"/>
      <c r="T5" s="671"/>
      <c r="U5" s="671"/>
      <c r="V5" s="671"/>
      <c r="W5" s="671"/>
      <c r="X5" s="671"/>
      <c r="Y5" s="718"/>
      <c r="Z5" s="731">
        <v>44.8</v>
      </c>
      <c r="AA5" s="731"/>
      <c r="AB5" s="731"/>
      <c r="AC5" s="731"/>
      <c r="AD5" s="732">
        <v>9264675</v>
      </c>
      <c r="AE5" s="732"/>
      <c r="AF5" s="732"/>
      <c r="AG5" s="732"/>
      <c r="AH5" s="732"/>
      <c r="AI5" s="732"/>
      <c r="AJ5" s="732"/>
      <c r="AK5" s="732"/>
      <c r="AL5" s="719">
        <v>76.400000000000006</v>
      </c>
      <c r="AM5" s="688"/>
      <c r="AN5" s="688"/>
      <c r="AO5" s="720"/>
      <c r="AP5" s="707" t="s">
        <v>209</v>
      </c>
      <c r="AQ5" s="708"/>
      <c r="AR5" s="708"/>
      <c r="AS5" s="708"/>
      <c r="AT5" s="708"/>
      <c r="AU5" s="708"/>
      <c r="AV5" s="708"/>
      <c r="AW5" s="708"/>
      <c r="AX5" s="708"/>
      <c r="AY5" s="708"/>
      <c r="AZ5" s="708"/>
      <c r="BA5" s="708"/>
      <c r="BB5" s="708"/>
      <c r="BC5" s="708"/>
      <c r="BD5" s="708"/>
      <c r="BE5" s="708"/>
      <c r="BF5" s="709"/>
      <c r="BG5" s="620">
        <v>9264675</v>
      </c>
      <c r="BH5" s="621"/>
      <c r="BI5" s="621"/>
      <c r="BJ5" s="621"/>
      <c r="BK5" s="621"/>
      <c r="BL5" s="621"/>
      <c r="BM5" s="621"/>
      <c r="BN5" s="622"/>
      <c r="BO5" s="673">
        <v>91.2</v>
      </c>
      <c r="BP5" s="673"/>
      <c r="BQ5" s="673"/>
      <c r="BR5" s="673"/>
      <c r="BS5" s="674">
        <v>53775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155819</v>
      </c>
      <c r="S6" s="621"/>
      <c r="T6" s="621"/>
      <c r="U6" s="621"/>
      <c r="V6" s="621"/>
      <c r="W6" s="621"/>
      <c r="X6" s="621"/>
      <c r="Y6" s="622"/>
      <c r="Z6" s="673">
        <v>0.7</v>
      </c>
      <c r="AA6" s="673"/>
      <c r="AB6" s="673"/>
      <c r="AC6" s="673"/>
      <c r="AD6" s="674">
        <v>155819</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9264675</v>
      </c>
      <c r="BH6" s="621"/>
      <c r="BI6" s="621"/>
      <c r="BJ6" s="621"/>
      <c r="BK6" s="621"/>
      <c r="BL6" s="621"/>
      <c r="BM6" s="621"/>
      <c r="BN6" s="622"/>
      <c r="BO6" s="673">
        <v>91.2</v>
      </c>
      <c r="BP6" s="673"/>
      <c r="BQ6" s="673"/>
      <c r="BR6" s="673"/>
      <c r="BS6" s="674">
        <v>53775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256328</v>
      </c>
      <c r="CS6" s="621"/>
      <c r="CT6" s="621"/>
      <c r="CU6" s="621"/>
      <c r="CV6" s="621"/>
      <c r="CW6" s="621"/>
      <c r="CX6" s="621"/>
      <c r="CY6" s="622"/>
      <c r="CZ6" s="673">
        <v>1.1000000000000001</v>
      </c>
      <c r="DA6" s="673"/>
      <c r="DB6" s="673"/>
      <c r="DC6" s="673"/>
      <c r="DD6" s="626" t="s">
        <v>216</v>
      </c>
      <c r="DE6" s="621"/>
      <c r="DF6" s="621"/>
      <c r="DG6" s="621"/>
      <c r="DH6" s="621"/>
      <c r="DI6" s="621"/>
      <c r="DJ6" s="621"/>
      <c r="DK6" s="621"/>
      <c r="DL6" s="621"/>
      <c r="DM6" s="621"/>
      <c r="DN6" s="621"/>
      <c r="DO6" s="621"/>
      <c r="DP6" s="622"/>
      <c r="DQ6" s="626">
        <v>256328</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11606</v>
      </c>
      <c r="S7" s="621"/>
      <c r="T7" s="621"/>
      <c r="U7" s="621"/>
      <c r="V7" s="621"/>
      <c r="W7" s="621"/>
      <c r="X7" s="621"/>
      <c r="Y7" s="622"/>
      <c r="Z7" s="673">
        <v>0.1</v>
      </c>
      <c r="AA7" s="673"/>
      <c r="AB7" s="673"/>
      <c r="AC7" s="673"/>
      <c r="AD7" s="674">
        <v>11606</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3724248</v>
      </c>
      <c r="BH7" s="621"/>
      <c r="BI7" s="621"/>
      <c r="BJ7" s="621"/>
      <c r="BK7" s="621"/>
      <c r="BL7" s="621"/>
      <c r="BM7" s="621"/>
      <c r="BN7" s="622"/>
      <c r="BO7" s="673">
        <v>36.700000000000003</v>
      </c>
      <c r="BP7" s="673"/>
      <c r="BQ7" s="673"/>
      <c r="BR7" s="673"/>
      <c r="BS7" s="674">
        <v>53775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1990457</v>
      </c>
      <c r="CS7" s="621"/>
      <c r="CT7" s="621"/>
      <c r="CU7" s="621"/>
      <c r="CV7" s="621"/>
      <c r="CW7" s="621"/>
      <c r="CX7" s="621"/>
      <c r="CY7" s="622"/>
      <c r="CZ7" s="673">
        <v>8.8000000000000007</v>
      </c>
      <c r="DA7" s="673"/>
      <c r="DB7" s="673"/>
      <c r="DC7" s="673"/>
      <c r="DD7" s="626">
        <v>21248</v>
      </c>
      <c r="DE7" s="621"/>
      <c r="DF7" s="621"/>
      <c r="DG7" s="621"/>
      <c r="DH7" s="621"/>
      <c r="DI7" s="621"/>
      <c r="DJ7" s="621"/>
      <c r="DK7" s="621"/>
      <c r="DL7" s="621"/>
      <c r="DM7" s="621"/>
      <c r="DN7" s="621"/>
      <c r="DO7" s="621"/>
      <c r="DP7" s="622"/>
      <c r="DQ7" s="626">
        <v>1725383</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42317</v>
      </c>
      <c r="S8" s="621"/>
      <c r="T8" s="621"/>
      <c r="U8" s="621"/>
      <c r="V8" s="621"/>
      <c r="W8" s="621"/>
      <c r="X8" s="621"/>
      <c r="Y8" s="622"/>
      <c r="Z8" s="673">
        <v>0.2</v>
      </c>
      <c r="AA8" s="673"/>
      <c r="AB8" s="673"/>
      <c r="AC8" s="673"/>
      <c r="AD8" s="674">
        <v>42317</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89713</v>
      </c>
      <c r="BH8" s="621"/>
      <c r="BI8" s="621"/>
      <c r="BJ8" s="621"/>
      <c r="BK8" s="621"/>
      <c r="BL8" s="621"/>
      <c r="BM8" s="621"/>
      <c r="BN8" s="622"/>
      <c r="BO8" s="673">
        <v>0.9</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9277190</v>
      </c>
      <c r="CS8" s="621"/>
      <c r="CT8" s="621"/>
      <c r="CU8" s="621"/>
      <c r="CV8" s="621"/>
      <c r="CW8" s="621"/>
      <c r="CX8" s="621"/>
      <c r="CY8" s="622"/>
      <c r="CZ8" s="673">
        <v>41.2</v>
      </c>
      <c r="DA8" s="673"/>
      <c r="DB8" s="673"/>
      <c r="DC8" s="673"/>
      <c r="DD8" s="626">
        <v>8710</v>
      </c>
      <c r="DE8" s="621"/>
      <c r="DF8" s="621"/>
      <c r="DG8" s="621"/>
      <c r="DH8" s="621"/>
      <c r="DI8" s="621"/>
      <c r="DJ8" s="621"/>
      <c r="DK8" s="621"/>
      <c r="DL8" s="621"/>
      <c r="DM8" s="621"/>
      <c r="DN8" s="621"/>
      <c r="DO8" s="621"/>
      <c r="DP8" s="622"/>
      <c r="DQ8" s="626">
        <v>4198495</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24940</v>
      </c>
      <c r="S9" s="621"/>
      <c r="T9" s="621"/>
      <c r="U9" s="621"/>
      <c r="V9" s="621"/>
      <c r="W9" s="621"/>
      <c r="X9" s="621"/>
      <c r="Y9" s="622"/>
      <c r="Z9" s="673">
        <v>0.1</v>
      </c>
      <c r="AA9" s="673"/>
      <c r="AB9" s="673"/>
      <c r="AC9" s="673"/>
      <c r="AD9" s="674">
        <v>24940</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3036166</v>
      </c>
      <c r="BH9" s="621"/>
      <c r="BI9" s="621"/>
      <c r="BJ9" s="621"/>
      <c r="BK9" s="621"/>
      <c r="BL9" s="621"/>
      <c r="BM9" s="621"/>
      <c r="BN9" s="622"/>
      <c r="BO9" s="673">
        <v>29.9</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1744742</v>
      </c>
      <c r="CS9" s="621"/>
      <c r="CT9" s="621"/>
      <c r="CU9" s="621"/>
      <c r="CV9" s="621"/>
      <c r="CW9" s="621"/>
      <c r="CX9" s="621"/>
      <c r="CY9" s="622"/>
      <c r="CZ9" s="673">
        <v>7.7</v>
      </c>
      <c r="DA9" s="673"/>
      <c r="DB9" s="673"/>
      <c r="DC9" s="673"/>
      <c r="DD9" s="626" t="s">
        <v>111</v>
      </c>
      <c r="DE9" s="621"/>
      <c r="DF9" s="621"/>
      <c r="DG9" s="621"/>
      <c r="DH9" s="621"/>
      <c r="DI9" s="621"/>
      <c r="DJ9" s="621"/>
      <c r="DK9" s="621"/>
      <c r="DL9" s="621"/>
      <c r="DM9" s="621"/>
      <c r="DN9" s="621"/>
      <c r="DO9" s="621"/>
      <c r="DP9" s="622"/>
      <c r="DQ9" s="626">
        <v>1581679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984152</v>
      </c>
      <c r="S10" s="621"/>
      <c r="T10" s="621"/>
      <c r="U10" s="621"/>
      <c r="V10" s="621"/>
      <c r="W10" s="621"/>
      <c r="X10" s="621"/>
      <c r="Y10" s="622"/>
      <c r="Z10" s="673">
        <v>4.3</v>
      </c>
      <c r="AA10" s="673"/>
      <c r="AB10" s="673"/>
      <c r="AC10" s="673"/>
      <c r="AD10" s="674">
        <v>984152</v>
      </c>
      <c r="AE10" s="674"/>
      <c r="AF10" s="674"/>
      <c r="AG10" s="674"/>
      <c r="AH10" s="674"/>
      <c r="AI10" s="674"/>
      <c r="AJ10" s="674"/>
      <c r="AK10" s="674"/>
      <c r="AL10" s="643">
        <v>8.1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164510</v>
      </c>
      <c r="BH10" s="621"/>
      <c r="BI10" s="621"/>
      <c r="BJ10" s="621"/>
      <c r="BK10" s="621"/>
      <c r="BL10" s="621"/>
      <c r="BM10" s="621"/>
      <c r="BN10" s="622"/>
      <c r="BO10" s="673">
        <v>1.6</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22851</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22351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433859</v>
      </c>
      <c r="BH11" s="621"/>
      <c r="BI11" s="621"/>
      <c r="BJ11" s="621"/>
      <c r="BK11" s="621"/>
      <c r="BL11" s="621"/>
      <c r="BM11" s="621"/>
      <c r="BN11" s="622"/>
      <c r="BO11" s="673">
        <v>4.3</v>
      </c>
      <c r="BP11" s="673"/>
      <c r="BQ11" s="673"/>
      <c r="BR11" s="673"/>
      <c r="BS11" s="626">
        <v>53775</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21670</v>
      </c>
      <c r="CS11" s="621"/>
      <c r="CT11" s="621"/>
      <c r="CU11" s="621"/>
      <c r="CV11" s="621"/>
      <c r="CW11" s="621"/>
      <c r="CX11" s="621"/>
      <c r="CY11" s="622"/>
      <c r="CZ11" s="673">
        <v>0.1</v>
      </c>
      <c r="DA11" s="673"/>
      <c r="DB11" s="673"/>
      <c r="DC11" s="673"/>
      <c r="DD11" s="626">
        <v>1810</v>
      </c>
      <c r="DE11" s="621"/>
      <c r="DF11" s="621"/>
      <c r="DG11" s="621"/>
      <c r="DH11" s="621"/>
      <c r="DI11" s="621"/>
      <c r="DJ11" s="621"/>
      <c r="DK11" s="621"/>
      <c r="DL11" s="621"/>
      <c r="DM11" s="621"/>
      <c r="DN11" s="621"/>
      <c r="DO11" s="621"/>
      <c r="DP11" s="622"/>
      <c r="DQ11" s="626">
        <v>18479</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5160228</v>
      </c>
      <c r="BH12" s="621"/>
      <c r="BI12" s="621"/>
      <c r="BJ12" s="621"/>
      <c r="BK12" s="621"/>
      <c r="BL12" s="621"/>
      <c r="BM12" s="621"/>
      <c r="BN12" s="622"/>
      <c r="BO12" s="673">
        <v>50.8</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56746</v>
      </c>
      <c r="CS12" s="621"/>
      <c r="CT12" s="621"/>
      <c r="CU12" s="621"/>
      <c r="CV12" s="621"/>
      <c r="CW12" s="621"/>
      <c r="CX12" s="621"/>
      <c r="CY12" s="622"/>
      <c r="CZ12" s="673">
        <v>0.3</v>
      </c>
      <c r="DA12" s="673"/>
      <c r="DB12" s="673"/>
      <c r="DC12" s="673"/>
      <c r="DD12" s="626" t="s">
        <v>111</v>
      </c>
      <c r="DE12" s="621"/>
      <c r="DF12" s="621"/>
      <c r="DG12" s="621"/>
      <c r="DH12" s="621"/>
      <c r="DI12" s="621"/>
      <c r="DJ12" s="621"/>
      <c r="DK12" s="621"/>
      <c r="DL12" s="621"/>
      <c r="DM12" s="621"/>
      <c r="DN12" s="621"/>
      <c r="DO12" s="621"/>
      <c r="DP12" s="622"/>
      <c r="DQ12" s="626">
        <v>54817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35034</v>
      </c>
      <c r="S13" s="621"/>
      <c r="T13" s="621"/>
      <c r="U13" s="621"/>
      <c r="V13" s="621"/>
      <c r="W13" s="621"/>
      <c r="X13" s="621"/>
      <c r="Y13" s="622"/>
      <c r="Z13" s="673">
        <v>0.2</v>
      </c>
      <c r="AA13" s="673"/>
      <c r="AB13" s="673"/>
      <c r="AC13" s="673"/>
      <c r="AD13" s="674">
        <v>35034</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5099659</v>
      </c>
      <c r="BH13" s="621"/>
      <c r="BI13" s="621"/>
      <c r="BJ13" s="621"/>
      <c r="BK13" s="621"/>
      <c r="BL13" s="621"/>
      <c r="BM13" s="621"/>
      <c r="BN13" s="622"/>
      <c r="BO13" s="673">
        <v>50.2</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3498823</v>
      </c>
      <c r="CS13" s="621"/>
      <c r="CT13" s="621"/>
      <c r="CU13" s="621"/>
      <c r="CV13" s="621"/>
      <c r="CW13" s="621"/>
      <c r="CX13" s="621"/>
      <c r="CY13" s="622"/>
      <c r="CZ13" s="673">
        <v>15.5</v>
      </c>
      <c r="DA13" s="673"/>
      <c r="DB13" s="673"/>
      <c r="DC13" s="673"/>
      <c r="DD13" s="626">
        <v>2052766</v>
      </c>
      <c r="DE13" s="621"/>
      <c r="DF13" s="621"/>
      <c r="DG13" s="621"/>
      <c r="DH13" s="621"/>
      <c r="DI13" s="621"/>
      <c r="DJ13" s="621"/>
      <c r="DK13" s="621"/>
      <c r="DL13" s="621"/>
      <c r="DM13" s="621"/>
      <c r="DN13" s="621"/>
      <c r="DO13" s="621"/>
      <c r="DP13" s="622"/>
      <c r="DQ13" s="626">
        <v>1615642</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67628</v>
      </c>
      <c r="BH14" s="621"/>
      <c r="BI14" s="621"/>
      <c r="BJ14" s="621"/>
      <c r="BK14" s="621"/>
      <c r="BL14" s="621"/>
      <c r="BM14" s="621"/>
      <c r="BN14" s="622"/>
      <c r="BO14" s="673">
        <v>0.7</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796257</v>
      </c>
      <c r="CS14" s="621"/>
      <c r="CT14" s="621"/>
      <c r="CU14" s="621"/>
      <c r="CV14" s="621"/>
      <c r="CW14" s="621"/>
      <c r="CX14" s="621"/>
      <c r="CY14" s="622"/>
      <c r="CZ14" s="673">
        <v>3.5</v>
      </c>
      <c r="DA14" s="673"/>
      <c r="DB14" s="673"/>
      <c r="DC14" s="673"/>
      <c r="DD14" s="626" t="s">
        <v>111</v>
      </c>
      <c r="DE14" s="621"/>
      <c r="DF14" s="621"/>
      <c r="DG14" s="621"/>
      <c r="DH14" s="621"/>
      <c r="DI14" s="621"/>
      <c r="DJ14" s="621"/>
      <c r="DK14" s="621"/>
      <c r="DL14" s="621"/>
      <c r="DM14" s="621"/>
      <c r="DN14" s="621"/>
      <c r="DO14" s="621"/>
      <c r="DP14" s="622"/>
      <c r="DQ14" s="626">
        <v>788602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36242</v>
      </c>
      <c r="S15" s="621"/>
      <c r="T15" s="621"/>
      <c r="U15" s="621"/>
      <c r="V15" s="621"/>
      <c r="W15" s="621"/>
      <c r="X15" s="621"/>
      <c r="Y15" s="622"/>
      <c r="Z15" s="673">
        <v>0.2</v>
      </c>
      <c r="AA15" s="673"/>
      <c r="AB15" s="673"/>
      <c r="AC15" s="673"/>
      <c r="AD15" s="674">
        <v>36242</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312571</v>
      </c>
      <c r="BH15" s="621"/>
      <c r="BI15" s="621"/>
      <c r="BJ15" s="621"/>
      <c r="BK15" s="621"/>
      <c r="BL15" s="621"/>
      <c r="BM15" s="621"/>
      <c r="BN15" s="622"/>
      <c r="BO15" s="673">
        <v>3.1</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1748773</v>
      </c>
      <c r="CS15" s="621"/>
      <c r="CT15" s="621"/>
      <c r="CU15" s="621"/>
      <c r="CV15" s="621"/>
      <c r="CW15" s="621"/>
      <c r="CX15" s="621"/>
      <c r="CY15" s="622"/>
      <c r="CZ15" s="673">
        <v>7.8</v>
      </c>
      <c r="DA15" s="673"/>
      <c r="DB15" s="673"/>
      <c r="DC15" s="673"/>
      <c r="DD15" s="626">
        <v>87410</v>
      </c>
      <c r="DE15" s="621"/>
      <c r="DF15" s="621"/>
      <c r="DG15" s="621"/>
      <c r="DH15" s="621"/>
      <c r="DI15" s="621"/>
      <c r="DJ15" s="621"/>
      <c r="DK15" s="621"/>
      <c r="DL15" s="621"/>
      <c r="DM15" s="621"/>
      <c r="DN15" s="621"/>
      <c r="DO15" s="621"/>
      <c r="DP15" s="622"/>
      <c r="DQ15" s="626">
        <v>1549486</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1468124</v>
      </c>
      <c r="S16" s="621"/>
      <c r="T16" s="621"/>
      <c r="U16" s="621"/>
      <c r="V16" s="621"/>
      <c r="W16" s="621"/>
      <c r="X16" s="621"/>
      <c r="Y16" s="622"/>
      <c r="Z16" s="673">
        <v>6.5</v>
      </c>
      <c r="AA16" s="673"/>
      <c r="AB16" s="673"/>
      <c r="AC16" s="673"/>
      <c r="AD16" s="674">
        <v>1378615</v>
      </c>
      <c r="AE16" s="674"/>
      <c r="AF16" s="674"/>
      <c r="AG16" s="674"/>
      <c r="AH16" s="674"/>
      <c r="AI16" s="674"/>
      <c r="AJ16" s="674"/>
      <c r="AK16" s="674"/>
      <c r="AL16" s="643">
        <v>11.4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1378615</v>
      </c>
      <c r="S17" s="621"/>
      <c r="T17" s="621"/>
      <c r="U17" s="621"/>
      <c r="V17" s="621"/>
      <c r="W17" s="621"/>
      <c r="X17" s="621"/>
      <c r="Y17" s="622"/>
      <c r="Z17" s="673">
        <v>6.1</v>
      </c>
      <c r="AA17" s="673"/>
      <c r="AB17" s="673"/>
      <c r="AC17" s="673"/>
      <c r="AD17" s="674">
        <v>1378615</v>
      </c>
      <c r="AE17" s="674"/>
      <c r="AF17" s="674"/>
      <c r="AG17" s="674"/>
      <c r="AH17" s="674"/>
      <c r="AI17" s="674"/>
      <c r="AJ17" s="674"/>
      <c r="AK17" s="674"/>
      <c r="AL17" s="643">
        <v>11.4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3121258</v>
      </c>
      <c r="CS17" s="621"/>
      <c r="CT17" s="621"/>
      <c r="CU17" s="621"/>
      <c r="CV17" s="621"/>
      <c r="CW17" s="621"/>
      <c r="CX17" s="621"/>
      <c r="CY17" s="622"/>
      <c r="CZ17" s="673">
        <v>13.9</v>
      </c>
      <c r="DA17" s="673"/>
      <c r="DB17" s="673"/>
      <c r="DC17" s="673"/>
      <c r="DD17" s="626" t="s">
        <v>111</v>
      </c>
      <c r="DE17" s="621"/>
      <c r="DF17" s="621"/>
      <c r="DG17" s="621"/>
      <c r="DH17" s="621"/>
      <c r="DI17" s="621"/>
      <c r="DJ17" s="621"/>
      <c r="DK17" s="621"/>
      <c r="DL17" s="621"/>
      <c r="DM17" s="621"/>
      <c r="DN17" s="621"/>
      <c r="DO17" s="621"/>
      <c r="DP17" s="622"/>
      <c r="DQ17" s="626">
        <v>3095705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89509</v>
      </c>
      <c r="S18" s="621"/>
      <c r="T18" s="621"/>
      <c r="U18" s="621"/>
      <c r="V18" s="621"/>
      <c r="W18" s="621"/>
      <c r="X18" s="621"/>
      <c r="Y18" s="622"/>
      <c r="Z18" s="673">
        <v>0.4</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891479</v>
      </c>
      <c r="BH19" s="621"/>
      <c r="BI19" s="621"/>
      <c r="BJ19" s="621"/>
      <c r="BK19" s="621"/>
      <c r="BL19" s="621"/>
      <c r="BM19" s="621"/>
      <c r="BN19" s="622"/>
      <c r="BO19" s="673">
        <v>8.8000000000000007</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12914388</v>
      </c>
      <c r="S20" s="621"/>
      <c r="T20" s="621"/>
      <c r="U20" s="621"/>
      <c r="V20" s="621"/>
      <c r="W20" s="621"/>
      <c r="X20" s="621"/>
      <c r="Y20" s="622"/>
      <c r="Z20" s="673">
        <v>57</v>
      </c>
      <c r="AA20" s="673"/>
      <c r="AB20" s="673"/>
      <c r="AC20" s="673"/>
      <c r="AD20" s="674">
        <v>11933400</v>
      </c>
      <c r="AE20" s="674"/>
      <c r="AF20" s="674"/>
      <c r="AG20" s="674"/>
      <c r="AH20" s="674"/>
      <c r="AI20" s="674"/>
      <c r="AJ20" s="674"/>
      <c r="AK20" s="674"/>
      <c r="AL20" s="643">
        <v>98.4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891479</v>
      </c>
      <c r="BH20" s="621"/>
      <c r="BI20" s="621"/>
      <c r="BJ20" s="621"/>
      <c r="BK20" s="621"/>
      <c r="BL20" s="621"/>
      <c r="BM20" s="621"/>
      <c r="BN20" s="622"/>
      <c r="BO20" s="673">
        <v>8.8000000000000007</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22535095</v>
      </c>
      <c r="CS20" s="621"/>
      <c r="CT20" s="621"/>
      <c r="CU20" s="621"/>
      <c r="CV20" s="621"/>
      <c r="CW20" s="621"/>
      <c r="CX20" s="621"/>
      <c r="CY20" s="622"/>
      <c r="CZ20" s="673">
        <v>100</v>
      </c>
      <c r="DA20" s="673"/>
      <c r="DB20" s="673"/>
      <c r="DC20" s="673"/>
      <c r="DD20" s="626">
        <v>2171944</v>
      </c>
      <c r="DE20" s="621"/>
      <c r="DF20" s="621"/>
      <c r="DG20" s="621"/>
      <c r="DH20" s="621"/>
      <c r="DI20" s="621"/>
      <c r="DJ20" s="621"/>
      <c r="DK20" s="621"/>
      <c r="DL20" s="621"/>
      <c r="DM20" s="621"/>
      <c r="DN20" s="621"/>
      <c r="DO20" s="621"/>
      <c r="DP20" s="622"/>
      <c r="DQ20" s="626">
        <v>14906967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8229</v>
      </c>
      <c r="S21" s="621"/>
      <c r="T21" s="621"/>
      <c r="U21" s="621"/>
      <c r="V21" s="621"/>
      <c r="W21" s="621"/>
      <c r="X21" s="621"/>
      <c r="Y21" s="622"/>
      <c r="Z21" s="673">
        <v>0</v>
      </c>
      <c r="AA21" s="673"/>
      <c r="AB21" s="673"/>
      <c r="AC21" s="673"/>
      <c r="AD21" s="674">
        <v>8229</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42430</v>
      </c>
      <c r="S22" s="621"/>
      <c r="T22" s="621"/>
      <c r="U22" s="621"/>
      <c r="V22" s="621"/>
      <c r="W22" s="621"/>
      <c r="X22" s="621"/>
      <c r="Y22" s="622"/>
      <c r="Z22" s="673">
        <v>0.2</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217977</v>
      </c>
      <c r="S23" s="621"/>
      <c r="T23" s="621"/>
      <c r="U23" s="621"/>
      <c r="V23" s="621"/>
      <c r="W23" s="621"/>
      <c r="X23" s="621"/>
      <c r="Y23" s="622"/>
      <c r="Z23" s="673">
        <v>1</v>
      </c>
      <c r="AA23" s="673"/>
      <c r="AB23" s="673"/>
      <c r="AC23" s="673"/>
      <c r="AD23" s="674">
        <v>77477</v>
      </c>
      <c r="AE23" s="674"/>
      <c r="AF23" s="674"/>
      <c r="AG23" s="674"/>
      <c r="AH23" s="674"/>
      <c r="AI23" s="674"/>
      <c r="AJ23" s="674"/>
      <c r="AK23" s="674"/>
      <c r="AL23" s="643">
        <v>0.6</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891479</v>
      </c>
      <c r="BH23" s="621"/>
      <c r="BI23" s="621"/>
      <c r="BJ23" s="621"/>
      <c r="BK23" s="621"/>
      <c r="BL23" s="621"/>
      <c r="BM23" s="621"/>
      <c r="BN23" s="622"/>
      <c r="BO23" s="673">
        <v>8.8000000000000007</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54964</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12505370</v>
      </c>
      <c r="CS24" s="671"/>
      <c r="CT24" s="671"/>
      <c r="CU24" s="671"/>
      <c r="CV24" s="671"/>
      <c r="CW24" s="671"/>
      <c r="CX24" s="671"/>
      <c r="CY24" s="718"/>
      <c r="CZ24" s="722">
        <v>55.5</v>
      </c>
      <c r="DA24" s="723"/>
      <c r="DB24" s="723"/>
      <c r="DC24" s="724"/>
      <c r="DD24" s="717">
        <v>7915755</v>
      </c>
      <c r="DE24" s="671"/>
      <c r="DF24" s="671"/>
      <c r="DG24" s="671"/>
      <c r="DH24" s="671"/>
      <c r="DI24" s="671"/>
      <c r="DJ24" s="671"/>
      <c r="DK24" s="718"/>
      <c r="DL24" s="717">
        <v>7825122</v>
      </c>
      <c r="DM24" s="671"/>
      <c r="DN24" s="671"/>
      <c r="DO24" s="671"/>
      <c r="DP24" s="671"/>
      <c r="DQ24" s="671"/>
      <c r="DR24" s="671"/>
      <c r="DS24" s="671"/>
      <c r="DT24" s="671"/>
      <c r="DU24" s="671"/>
      <c r="DV24" s="718"/>
      <c r="DW24" s="719">
        <v>59.6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4429734</v>
      </c>
      <c r="S25" s="621"/>
      <c r="T25" s="621"/>
      <c r="U25" s="621"/>
      <c r="V25" s="621"/>
      <c r="W25" s="621"/>
      <c r="X25" s="621"/>
      <c r="Y25" s="622"/>
      <c r="Z25" s="673">
        <v>19.5</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3363959</v>
      </c>
      <c r="CS25" s="639"/>
      <c r="CT25" s="639"/>
      <c r="CU25" s="639"/>
      <c r="CV25" s="639"/>
      <c r="CW25" s="639"/>
      <c r="CX25" s="639"/>
      <c r="CY25" s="640"/>
      <c r="CZ25" s="623">
        <v>14.9</v>
      </c>
      <c r="DA25" s="641"/>
      <c r="DB25" s="641"/>
      <c r="DC25" s="642"/>
      <c r="DD25" s="626">
        <v>3155357</v>
      </c>
      <c r="DE25" s="639"/>
      <c r="DF25" s="639"/>
      <c r="DG25" s="639"/>
      <c r="DH25" s="639"/>
      <c r="DI25" s="639"/>
      <c r="DJ25" s="639"/>
      <c r="DK25" s="640"/>
      <c r="DL25" s="626">
        <v>3068804</v>
      </c>
      <c r="DM25" s="639"/>
      <c r="DN25" s="639"/>
      <c r="DO25" s="639"/>
      <c r="DP25" s="639"/>
      <c r="DQ25" s="639"/>
      <c r="DR25" s="639"/>
      <c r="DS25" s="639"/>
      <c r="DT25" s="639"/>
      <c r="DU25" s="639"/>
      <c r="DV25" s="640"/>
      <c r="DW25" s="643">
        <v>23.4</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2090351</v>
      </c>
      <c r="CS26" s="621"/>
      <c r="CT26" s="621"/>
      <c r="CU26" s="621"/>
      <c r="CV26" s="621"/>
      <c r="CW26" s="621"/>
      <c r="CX26" s="621"/>
      <c r="CY26" s="622"/>
      <c r="CZ26" s="623">
        <v>9.3000000000000007</v>
      </c>
      <c r="DA26" s="641"/>
      <c r="DB26" s="641"/>
      <c r="DC26" s="642"/>
      <c r="DD26" s="626">
        <v>1940894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1664862</v>
      </c>
      <c r="S27" s="621"/>
      <c r="T27" s="621"/>
      <c r="U27" s="621"/>
      <c r="V27" s="621"/>
      <c r="W27" s="621"/>
      <c r="X27" s="621"/>
      <c r="Y27" s="622"/>
      <c r="Z27" s="673">
        <v>7.3</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10156154</v>
      </c>
      <c r="BH27" s="621"/>
      <c r="BI27" s="621"/>
      <c r="BJ27" s="621"/>
      <c r="BK27" s="621"/>
      <c r="BL27" s="621"/>
      <c r="BM27" s="621"/>
      <c r="BN27" s="622"/>
      <c r="BO27" s="673">
        <v>100</v>
      </c>
      <c r="BP27" s="673"/>
      <c r="BQ27" s="673"/>
      <c r="BR27" s="673"/>
      <c r="BS27" s="626">
        <v>53775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6020153</v>
      </c>
      <c r="CS27" s="639"/>
      <c r="CT27" s="639"/>
      <c r="CU27" s="639"/>
      <c r="CV27" s="639"/>
      <c r="CW27" s="639"/>
      <c r="CX27" s="639"/>
      <c r="CY27" s="640"/>
      <c r="CZ27" s="623">
        <v>26.7</v>
      </c>
      <c r="DA27" s="641"/>
      <c r="DB27" s="641"/>
      <c r="DC27" s="642"/>
      <c r="DD27" s="626">
        <v>1664693</v>
      </c>
      <c r="DE27" s="639"/>
      <c r="DF27" s="639"/>
      <c r="DG27" s="639"/>
      <c r="DH27" s="639"/>
      <c r="DI27" s="639"/>
      <c r="DJ27" s="639"/>
      <c r="DK27" s="640"/>
      <c r="DL27" s="626">
        <v>1660613</v>
      </c>
      <c r="DM27" s="639"/>
      <c r="DN27" s="639"/>
      <c r="DO27" s="639"/>
      <c r="DP27" s="639"/>
      <c r="DQ27" s="639"/>
      <c r="DR27" s="639"/>
      <c r="DS27" s="639"/>
      <c r="DT27" s="639"/>
      <c r="DU27" s="639"/>
      <c r="DV27" s="640"/>
      <c r="DW27" s="643">
        <v>12.6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90654</v>
      </c>
      <c r="S28" s="621"/>
      <c r="T28" s="621"/>
      <c r="U28" s="621"/>
      <c r="V28" s="621"/>
      <c r="W28" s="621"/>
      <c r="X28" s="621"/>
      <c r="Y28" s="622"/>
      <c r="Z28" s="673">
        <v>0.4</v>
      </c>
      <c r="AA28" s="673"/>
      <c r="AB28" s="673"/>
      <c r="AC28" s="673"/>
      <c r="AD28" s="674">
        <v>75144</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3121258</v>
      </c>
      <c r="CS28" s="621"/>
      <c r="CT28" s="621"/>
      <c r="CU28" s="621"/>
      <c r="CV28" s="621"/>
      <c r="CW28" s="621"/>
      <c r="CX28" s="621"/>
      <c r="CY28" s="622"/>
      <c r="CZ28" s="623">
        <v>13.9</v>
      </c>
      <c r="DA28" s="641"/>
      <c r="DB28" s="641"/>
      <c r="DC28" s="642"/>
      <c r="DD28" s="626">
        <v>3095705</v>
      </c>
      <c r="DE28" s="621"/>
      <c r="DF28" s="621"/>
      <c r="DG28" s="621"/>
      <c r="DH28" s="621"/>
      <c r="DI28" s="621"/>
      <c r="DJ28" s="621"/>
      <c r="DK28" s="622"/>
      <c r="DL28" s="626">
        <v>3095705</v>
      </c>
      <c r="DM28" s="621"/>
      <c r="DN28" s="621"/>
      <c r="DO28" s="621"/>
      <c r="DP28" s="621"/>
      <c r="DQ28" s="621"/>
      <c r="DR28" s="621"/>
      <c r="DS28" s="621"/>
      <c r="DT28" s="621"/>
      <c r="DU28" s="621"/>
      <c r="DV28" s="622"/>
      <c r="DW28" s="643">
        <v>23.6</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11340</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3120436</v>
      </c>
      <c r="CS29" s="639"/>
      <c r="CT29" s="639"/>
      <c r="CU29" s="639"/>
      <c r="CV29" s="639"/>
      <c r="CW29" s="639"/>
      <c r="CX29" s="639"/>
      <c r="CY29" s="640"/>
      <c r="CZ29" s="623">
        <v>13.8</v>
      </c>
      <c r="DA29" s="641"/>
      <c r="DB29" s="641"/>
      <c r="DC29" s="642"/>
      <c r="DD29" s="626">
        <v>3094883</v>
      </c>
      <c r="DE29" s="639"/>
      <c r="DF29" s="639"/>
      <c r="DG29" s="639"/>
      <c r="DH29" s="639"/>
      <c r="DI29" s="639"/>
      <c r="DJ29" s="639"/>
      <c r="DK29" s="640"/>
      <c r="DL29" s="626">
        <v>3094883</v>
      </c>
      <c r="DM29" s="639"/>
      <c r="DN29" s="639"/>
      <c r="DO29" s="639"/>
      <c r="DP29" s="639"/>
      <c r="DQ29" s="639"/>
      <c r="DR29" s="639"/>
      <c r="DS29" s="639"/>
      <c r="DT29" s="639"/>
      <c r="DU29" s="639"/>
      <c r="DV29" s="640"/>
      <c r="DW29" s="643">
        <v>23.6</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455874</v>
      </c>
      <c r="S30" s="621"/>
      <c r="T30" s="621"/>
      <c r="U30" s="621"/>
      <c r="V30" s="621"/>
      <c r="W30" s="621"/>
      <c r="X30" s="621"/>
      <c r="Y30" s="622"/>
      <c r="Z30" s="673">
        <v>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95.9</v>
      </c>
      <c r="BN30" s="687"/>
      <c r="BO30" s="687"/>
      <c r="BP30" s="687"/>
      <c r="BQ30" s="689"/>
      <c r="BR30" s="686">
        <v>99</v>
      </c>
      <c r="BS30" s="687"/>
      <c r="BT30" s="687"/>
      <c r="BU30" s="687"/>
      <c r="BV30" s="687"/>
      <c r="BW30" s="687"/>
      <c r="BX30" s="688">
        <v>95.6</v>
      </c>
      <c r="BY30" s="687"/>
      <c r="BZ30" s="687"/>
      <c r="CA30" s="687"/>
      <c r="CB30" s="689"/>
      <c r="CD30" s="692"/>
      <c r="CE30" s="693"/>
      <c r="CF30" s="657" t="s">
        <v>292</v>
      </c>
      <c r="CG30" s="654"/>
      <c r="CH30" s="654"/>
      <c r="CI30" s="654"/>
      <c r="CJ30" s="654"/>
      <c r="CK30" s="654"/>
      <c r="CL30" s="654"/>
      <c r="CM30" s="654"/>
      <c r="CN30" s="654"/>
      <c r="CO30" s="654"/>
      <c r="CP30" s="654"/>
      <c r="CQ30" s="655"/>
      <c r="CR30" s="620">
        <v>2672555</v>
      </c>
      <c r="CS30" s="621"/>
      <c r="CT30" s="621"/>
      <c r="CU30" s="621"/>
      <c r="CV30" s="621"/>
      <c r="CW30" s="621"/>
      <c r="CX30" s="621"/>
      <c r="CY30" s="622"/>
      <c r="CZ30" s="623">
        <v>11.9</v>
      </c>
      <c r="DA30" s="641"/>
      <c r="DB30" s="641"/>
      <c r="DC30" s="642"/>
      <c r="DD30" s="626">
        <v>2647002</v>
      </c>
      <c r="DE30" s="621"/>
      <c r="DF30" s="621"/>
      <c r="DG30" s="621"/>
      <c r="DH30" s="621"/>
      <c r="DI30" s="621"/>
      <c r="DJ30" s="621"/>
      <c r="DK30" s="622"/>
      <c r="DL30" s="626">
        <v>2647002</v>
      </c>
      <c r="DM30" s="621"/>
      <c r="DN30" s="621"/>
      <c r="DO30" s="621"/>
      <c r="DP30" s="621"/>
      <c r="DQ30" s="621"/>
      <c r="DR30" s="621"/>
      <c r="DS30" s="621"/>
      <c r="DT30" s="621"/>
      <c r="DU30" s="621"/>
      <c r="DV30" s="622"/>
      <c r="DW30" s="643">
        <v>20.2</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413317</v>
      </c>
      <c r="S31" s="621"/>
      <c r="T31" s="621"/>
      <c r="U31" s="621"/>
      <c r="V31" s="621"/>
      <c r="W31" s="621"/>
      <c r="X31" s="621"/>
      <c r="Y31" s="622"/>
      <c r="Z31" s="673">
        <v>1.8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95.6</v>
      </c>
      <c r="BN31" s="685"/>
      <c r="BO31" s="685"/>
      <c r="BP31" s="685"/>
      <c r="BQ31" s="649"/>
      <c r="BR31" s="684">
        <v>98.7</v>
      </c>
      <c r="BS31" s="639"/>
      <c r="BT31" s="639"/>
      <c r="BU31" s="639"/>
      <c r="BV31" s="639"/>
      <c r="BW31" s="639"/>
      <c r="BX31" s="675">
        <v>95.2</v>
      </c>
      <c r="BY31" s="685"/>
      <c r="BZ31" s="685"/>
      <c r="CA31" s="685"/>
      <c r="CB31" s="649"/>
      <c r="CD31" s="692"/>
      <c r="CE31" s="693"/>
      <c r="CF31" s="657" t="s">
        <v>296</v>
      </c>
      <c r="CG31" s="654"/>
      <c r="CH31" s="654"/>
      <c r="CI31" s="654"/>
      <c r="CJ31" s="654"/>
      <c r="CK31" s="654"/>
      <c r="CL31" s="654"/>
      <c r="CM31" s="654"/>
      <c r="CN31" s="654"/>
      <c r="CO31" s="654"/>
      <c r="CP31" s="654"/>
      <c r="CQ31" s="655"/>
      <c r="CR31" s="620">
        <v>447881</v>
      </c>
      <c r="CS31" s="639"/>
      <c r="CT31" s="639"/>
      <c r="CU31" s="639"/>
      <c r="CV31" s="639"/>
      <c r="CW31" s="639"/>
      <c r="CX31" s="639"/>
      <c r="CY31" s="640"/>
      <c r="CZ31" s="623">
        <v>2</v>
      </c>
      <c r="DA31" s="641"/>
      <c r="DB31" s="641"/>
      <c r="DC31" s="642"/>
      <c r="DD31" s="626">
        <v>447881</v>
      </c>
      <c r="DE31" s="639"/>
      <c r="DF31" s="639"/>
      <c r="DG31" s="639"/>
      <c r="DH31" s="639"/>
      <c r="DI31" s="639"/>
      <c r="DJ31" s="639"/>
      <c r="DK31" s="640"/>
      <c r="DL31" s="626">
        <v>447881</v>
      </c>
      <c r="DM31" s="639"/>
      <c r="DN31" s="639"/>
      <c r="DO31" s="639"/>
      <c r="DP31" s="639"/>
      <c r="DQ31" s="639"/>
      <c r="DR31" s="639"/>
      <c r="DS31" s="639"/>
      <c r="DT31" s="639"/>
      <c r="DU31" s="639"/>
      <c r="DV31" s="640"/>
      <c r="DW31" s="643">
        <v>3.4</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307311</v>
      </c>
      <c r="S32" s="621"/>
      <c r="T32" s="621"/>
      <c r="U32" s="621"/>
      <c r="V32" s="621"/>
      <c r="W32" s="621"/>
      <c r="X32" s="621"/>
      <c r="Y32" s="622"/>
      <c r="Z32" s="673">
        <v>1.4</v>
      </c>
      <c r="AA32" s="673"/>
      <c r="AB32" s="673"/>
      <c r="AC32" s="673"/>
      <c r="AD32" s="674">
        <v>31404</v>
      </c>
      <c r="AE32" s="674"/>
      <c r="AF32" s="674"/>
      <c r="AG32" s="674"/>
      <c r="AH32" s="674"/>
      <c r="AI32" s="674"/>
      <c r="AJ32" s="674"/>
      <c r="AK32" s="674"/>
      <c r="AL32" s="643">
        <v>0.3</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99.1</v>
      </c>
      <c r="BH32" s="605"/>
      <c r="BI32" s="605"/>
      <c r="BJ32" s="605"/>
      <c r="BK32" s="605"/>
      <c r="BL32" s="605"/>
      <c r="BM32" s="668">
        <v>96</v>
      </c>
      <c r="BN32" s="605"/>
      <c r="BO32" s="605"/>
      <c r="BP32" s="605"/>
      <c r="BQ32" s="662"/>
      <c r="BR32" s="683">
        <v>99.2</v>
      </c>
      <c r="BS32" s="605"/>
      <c r="BT32" s="605"/>
      <c r="BU32" s="605"/>
      <c r="BV32" s="605"/>
      <c r="BW32" s="605"/>
      <c r="BX32" s="668">
        <v>95.7</v>
      </c>
      <c r="BY32" s="605"/>
      <c r="BZ32" s="605"/>
      <c r="CA32" s="605"/>
      <c r="CB32" s="662"/>
      <c r="CD32" s="694"/>
      <c r="CE32" s="695"/>
      <c r="CF32" s="657" t="s">
        <v>299</v>
      </c>
      <c r="CG32" s="654"/>
      <c r="CH32" s="654"/>
      <c r="CI32" s="654"/>
      <c r="CJ32" s="654"/>
      <c r="CK32" s="654"/>
      <c r="CL32" s="654"/>
      <c r="CM32" s="654"/>
      <c r="CN32" s="654"/>
      <c r="CO32" s="654"/>
      <c r="CP32" s="654"/>
      <c r="CQ32" s="655"/>
      <c r="CR32" s="620">
        <v>822</v>
      </c>
      <c r="CS32" s="621"/>
      <c r="CT32" s="621"/>
      <c r="CU32" s="621"/>
      <c r="CV32" s="621"/>
      <c r="CW32" s="621"/>
      <c r="CX32" s="621"/>
      <c r="CY32" s="622"/>
      <c r="CZ32" s="623">
        <v>0</v>
      </c>
      <c r="DA32" s="641"/>
      <c r="DB32" s="641"/>
      <c r="DC32" s="642"/>
      <c r="DD32" s="626">
        <v>822</v>
      </c>
      <c r="DE32" s="621"/>
      <c r="DF32" s="621"/>
      <c r="DG32" s="621"/>
      <c r="DH32" s="621"/>
      <c r="DI32" s="621"/>
      <c r="DJ32" s="621"/>
      <c r="DK32" s="622"/>
      <c r="DL32" s="626">
        <v>822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2051200</v>
      </c>
      <c r="S33" s="621"/>
      <c r="T33" s="621"/>
      <c r="U33" s="621"/>
      <c r="V33" s="621"/>
      <c r="W33" s="621"/>
      <c r="X33" s="621"/>
      <c r="Y33" s="622"/>
      <c r="Z33" s="673">
        <v>9.1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7857781</v>
      </c>
      <c r="CS33" s="639"/>
      <c r="CT33" s="639"/>
      <c r="CU33" s="639"/>
      <c r="CV33" s="639"/>
      <c r="CW33" s="639"/>
      <c r="CX33" s="639"/>
      <c r="CY33" s="640"/>
      <c r="CZ33" s="623">
        <v>34.9</v>
      </c>
      <c r="DA33" s="641"/>
      <c r="DB33" s="641"/>
      <c r="DC33" s="642"/>
      <c r="DD33" s="626">
        <v>6659027</v>
      </c>
      <c r="DE33" s="639"/>
      <c r="DF33" s="639"/>
      <c r="DG33" s="639"/>
      <c r="DH33" s="639"/>
      <c r="DI33" s="639"/>
      <c r="DJ33" s="639"/>
      <c r="DK33" s="640"/>
      <c r="DL33" s="626">
        <v>5433230</v>
      </c>
      <c r="DM33" s="639"/>
      <c r="DN33" s="639"/>
      <c r="DO33" s="639"/>
      <c r="DP33" s="639"/>
      <c r="DQ33" s="639"/>
      <c r="DR33" s="639"/>
      <c r="DS33" s="639"/>
      <c r="DT33" s="639"/>
      <c r="DU33" s="639"/>
      <c r="DV33" s="640"/>
      <c r="DW33" s="643">
        <v>41.4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2528599</v>
      </c>
      <c r="CS34" s="621"/>
      <c r="CT34" s="621"/>
      <c r="CU34" s="621"/>
      <c r="CV34" s="621"/>
      <c r="CW34" s="621"/>
      <c r="CX34" s="621"/>
      <c r="CY34" s="622"/>
      <c r="CZ34" s="623">
        <v>11.2</v>
      </c>
      <c r="DA34" s="641"/>
      <c r="DB34" s="641"/>
      <c r="DC34" s="642"/>
      <c r="DD34" s="626">
        <v>1972128</v>
      </c>
      <c r="DE34" s="621"/>
      <c r="DF34" s="621"/>
      <c r="DG34" s="621"/>
      <c r="DH34" s="621"/>
      <c r="DI34" s="621"/>
      <c r="DJ34" s="621"/>
      <c r="DK34" s="622"/>
      <c r="DL34" s="626">
        <v>1598455</v>
      </c>
      <c r="DM34" s="621"/>
      <c r="DN34" s="621"/>
      <c r="DO34" s="621"/>
      <c r="DP34" s="621"/>
      <c r="DQ34" s="621"/>
      <c r="DR34" s="621"/>
      <c r="DS34" s="621"/>
      <c r="DT34" s="621"/>
      <c r="DU34" s="621"/>
      <c r="DV34" s="622"/>
      <c r="DW34" s="643">
        <v>12.2</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1003700</v>
      </c>
      <c r="S35" s="621"/>
      <c r="T35" s="621"/>
      <c r="U35" s="621"/>
      <c r="V35" s="621"/>
      <c r="W35" s="621"/>
      <c r="X35" s="621"/>
      <c r="Y35" s="622"/>
      <c r="Z35" s="673">
        <v>4.4000000000000004</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3067573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-735409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62181</v>
      </c>
      <c r="CS35" s="639"/>
      <c r="CT35" s="639"/>
      <c r="CU35" s="639"/>
      <c r="CV35" s="639"/>
      <c r="CW35" s="639"/>
      <c r="CX35" s="639"/>
      <c r="CY35" s="640"/>
      <c r="CZ35" s="623">
        <v>0.3</v>
      </c>
      <c r="DA35" s="641"/>
      <c r="DB35" s="641"/>
      <c r="DC35" s="642"/>
      <c r="DD35" s="626">
        <v>45375</v>
      </c>
      <c r="DE35" s="639"/>
      <c r="DF35" s="639"/>
      <c r="DG35" s="639"/>
      <c r="DH35" s="639"/>
      <c r="DI35" s="639"/>
      <c r="DJ35" s="639"/>
      <c r="DK35" s="640"/>
      <c r="DL35" s="626">
        <v>45375</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22662280</v>
      </c>
      <c r="S36" s="661"/>
      <c r="T36" s="661"/>
      <c r="U36" s="661"/>
      <c r="V36" s="661"/>
      <c r="W36" s="661"/>
      <c r="X36" s="661"/>
      <c r="Y36" s="664"/>
      <c r="Z36" s="665">
        <v>100</v>
      </c>
      <c r="AA36" s="665"/>
      <c r="AB36" s="665"/>
      <c r="AC36" s="665"/>
      <c r="AD36" s="666">
        <v>12125654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1025000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-775409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1890909</v>
      </c>
      <c r="CS36" s="621"/>
      <c r="CT36" s="621"/>
      <c r="CU36" s="621"/>
      <c r="CV36" s="621"/>
      <c r="CW36" s="621"/>
      <c r="CX36" s="621"/>
      <c r="CY36" s="622"/>
      <c r="CZ36" s="623">
        <v>8.4</v>
      </c>
      <c r="DA36" s="641"/>
      <c r="DB36" s="641"/>
      <c r="DC36" s="642"/>
      <c r="DD36" s="626">
        <v>1733879</v>
      </c>
      <c r="DE36" s="621"/>
      <c r="DF36" s="621"/>
      <c r="DG36" s="621"/>
      <c r="DH36" s="621"/>
      <c r="DI36" s="621"/>
      <c r="DJ36" s="621"/>
      <c r="DK36" s="622"/>
      <c r="DL36" s="626">
        <v>1354348</v>
      </c>
      <c r="DM36" s="621"/>
      <c r="DN36" s="621"/>
      <c r="DO36" s="621"/>
      <c r="DP36" s="621"/>
      <c r="DQ36" s="621"/>
      <c r="DR36" s="621"/>
      <c r="DS36" s="621"/>
      <c r="DT36" s="621"/>
      <c r="DU36" s="621"/>
      <c r="DV36" s="622"/>
      <c r="DW36" s="643">
        <v>10.3</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2553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8158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404094</v>
      </c>
      <c r="CS37" s="639"/>
      <c r="CT37" s="639"/>
      <c r="CU37" s="639"/>
      <c r="CV37" s="639"/>
      <c r="CW37" s="639"/>
      <c r="CX37" s="639"/>
      <c r="CY37" s="640"/>
      <c r="CZ37" s="623">
        <v>1.8</v>
      </c>
      <c r="DA37" s="641"/>
      <c r="DB37" s="641"/>
      <c r="DC37" s="642"/>
      <c r="DD37" s="626">
        <v>387846</v>
      </c>
      <c r="DE37" s="639"/>
      <c r="DF37" s="639"/>
      <c r="DG37" s="639"/>
      <c r="DH37" s="639"/>
      <c r="DI37" s="639"/>
      <c r="DJ37" s="639"/>
      <c r="DK37" s="640"/>
      <c r="DL37" s="626">
        <v>387846</v>
      </c>
      <c r="DM37" s="639"/>
      <c r="DN37" s="639"/>
      <c r="DO37" s="639"/>
      <c r="DP37" s="639"/>
      <c r="DQ37" s="639"/>
      <c r="DR37" s="639"/>
      <c r="DS37" s="639"/>
      <c r="DT37" s="639"/>
      <c r="DU37" s="639"/>
      <c r="DV37" s="640"/>
      <c r="DW37" s="643">
        <v>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13613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3065020</v>
      </c>
      <c r="CS38" s="621"/>
      <c r="CT38" s="621"/>
      <c r="CU38" s="621"/>
      <c r="CV38" s="621"/>
      <c r="CW38" s="621"/>
      <c r="CX38" s="621"/>
      <c r="CY38" s="622"/>
      <c r="CZ38" s="623">
        <v>13.6</v>
      </c>
      <c r="DA38" s="641"/>
      <c r="DB38" s="641"/>
      <c r="DC38" s="642"/>
      <c r="DD38" s="626">
        <v>2635089</v>
      </c>
      <c r="DE38" s="621"/>
      <c r="DF38" s="621"/>
      <c r="DG38" s="621"/>
      <c r="DH38" s="621"/>
      <c r="DI38" s="621"/>
      <c r="DJ38" s="621"/>
      <c r="DK38" s="622"/>
      <c r="DL38" s="626">
        <v>2435052</v>
      </c>
      <c r="DM38" s="621"/>
      <c r="DN38" s="621"/>
      <c r="DO38" s="621"/>
      <c r="DP38" s="621"/>
      <c r="DQ38" s="621"/>
      <c r="DR38" s="621"/>
      <c r="DS38" s="621"/>
      <c r="DT38" s="621"/>
      <c r="DU38" s="621"/>
      <c r="DV38" s="622"/>
      <c r="DW38" s="643">
        <v>18.5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299802</v>
      </c>
      <c r="CS39" s="639"/>
      <c r="CT39" s="639"/>
      <c r="CU39" s="639"/>
      <c r="CV39" s="639"/>
      <c r="CW39" s="639"/>
      <c r="CX39" s="639"/>
      <c r="CY39" s="640"/>
      <c r="CZ39" s="623">
        <v>1.3</v>
      </c>
      <c r="DA39" s="641"/>
      <c r="DB39" s="641"/>
      <c r="DC39" s="642"/>
      <c r="DD39" s="626">
        <v>272556</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639459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11270</v>
      </c>
      <c r="CS40" s="621"/>
      <c r="CT40" s="621"/>
      <c r="CU40" s="621"/>
      <c r="CV40" s="621"/>
      <c r="CW40" s="621"/>
      <c r="CX40" s="621"/>
      <c r="CY40" s="622"/>
      <c r="CZ40" s="623">
        <v>0.1</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1400561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357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2171944</v>
      </c>
      <c r="CS42" s="621"/>
      <c r="CT42" s="621"/>
      <c r="CU42" s="621"/>
      <c r="CV42" s="621"/>
      <c r="CW42" s="621"/>
      <c r="CX42" s="621"/>
      <c r="CY42" s="622"/>
      <c r="CZ42" s="623">
        <v>9.6</v>
      </c>
      <c r="DA42" s="624"/>
      <c r="DB42" s="624"/>
      <c r="DC42" s="625"/>
      <c r="DD42" s="626">
        <v>332185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104474</v>
      </c>
      <c r="CS43" s="639"/>
      <c r="CT43" s="639"/>
      <c r="CU43" s="639"/>
      <c r="CV43" s="639"/>
      <c r="CW43" s="639"/>
      <c r="CX43" s="639"/>
      <c r="CY43" s="640"/>
      <c r="CZ43" s="623">
        <v>0.5</v>
      </c>
      <c r="DA43" s="641"/>
      <c r="DB43" s="641"/>
      <c r="DC43" s="642"/>
      <c r="DD43" s="626">
        <v>104217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2171944</v>
      </c>
      <c r="CS44" s="621"/>
      <c r="CT44" s="621"/>
      <c r="CU44" s="621"/>
      <c r="CV44" s="621"/>
      <c r="CW44" s="621"/>
      <c r="CX44" s="621"/>
      <c r="CY44" s="622"/>
      <c r="CZ44" s="623">
        <v>9.6</v>
      </c>
      <c r="DA44" s="624"/>
      <c r="DB44" s="624"/>
      <c r="DC44" s="625"/>
      <c r="DD44" s="626">
        <v>332185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1398665</v>
      </c>
      <c r="CS45" s="639"/>
      <c r="CT45" s="639"/>
      <c r="CU45" s="639"/>
      <c r="CV45" s="639"/>
      <c r="CW45" s="639"/>
      <c r="CX45" s="639"/>
      <c r="CY45" s="640"/>
      <c r="CZ45" s="623">
        <v>6.2</v>
      </c>
      <c r="DA45" s="641"/>
      <c r="DB45" s="641"/>
      <c r="DC45" s="642"/>
      <c r="DD45" s="626">
        <v>146564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300467</v>
      </c>
      <c r="CS46" s="621"/>
      <c r="CT46" s="621"/>
      <c r="CU46" s="621"/>
      <c r="CV46" s="621"/>
      <c r="CW46" s="621"/>
      <c r="CX46" s="621"/>
      <c r="CY46" s="622"/>
      <c r="CZ46" s="623">
        <v>1.3</v>
      </c>
      <c r="DA46" s="624"/>
      <c r="DB46" s="624"/>
      <c r="DC46" s="625"/>
      <c r="DD46" s="626">
        <v>125659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22535095</v>
      </c>
      <c r="CS49" s="605"/>
      <c r="CT49" s="605"/>
      <c r="CU49" s="605"/>
      <c r="CV49" s="605"/>
      <c r="CW49" s="605"/>
      <c r="CX49" s="605"/>
      <c r="CY49" s="606"/>
      <c r="CZ49" s="607">
        <v>100</v>
      </c>
      <c r="DA49" s="608"/>
      <c r="DB49" s="608"/>
      <c r="DC49" s="609"/>
      <c r="DD49" s="610">
        <v>14906967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23012</v>
      </c>
      <c r="R7" s="1134"/>
      <c r="S7" s="1134"/>
      <c r="T7" s="1134"/>
      <c r="U7" s="1134"/>
      <c r="V7" s="1134">
        <v>22885</v>
      </c>
      <c r="W7" s="1134"/>
      <c r="X7" s="1134"/>
      <c r="Y7" s="1134"/>
      <c r="Z7" s="1134"/>
      <c r="AA7" s="1134">
        <v>127</v>
      </c>
      <c r="AB7" s="1134"/>
      <c r="AC7" s="1134"/>
      <c r="AD7" s="1134"/>
      <c r="AE7" s="1135"/>
      <c r="AF7" s="1136">
        <v>108</v>
      </c>
      <c r="AG7" s="1137"/>
      <c r="AH7" s="1137"/>
      <c r="AI7" s="1137"/>
      <c r="AJ7" s="1138"/>
      <c r="AK7" s="1120">
        <v>454</v>
      </c>
      <c r="AL7" s="1121"/>
      <c r="AM7" s="1121"/>
      <c r="AN7" s="1121"/>
      <c r="AO7" s="1121"/>
      <c r="AP7" s="1121">
        <v>36939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542</v>
      </c>
      <c r="BS7" s="1124" t="s">
        <v>543</v>
      </c>
      <c r="BT7" s="1125"/>
      <c r="BU7" s="1125"/>
      <c r="BV7" s="1125"/>
      <c r="BW7" s="1125"/>
      <c r="BX7" s="1125"/>
      <c r="BY7" s="1125"/>
      <c r="BZ7" s="1125"/>
      <c r="CA7" s="1125"/>
      <c r="CB7" s="1125"/>
      <c r="CC7" s="1125"/>
      <c r="CD7" s="1125"/>
      <c r="CE7" s="1125"/>
      <c r="CF7" s="1125"/>
      <c r="CG7" s="1126"/>
      <c r="CH7" s="1117">
        <v>6</v>
      </c>
      <c r="CI7" s="1118"/>
      <c r="CJ7" s="1118"/>
      <c r="CK7" s="1118"/>
      <c r="CL7" s="1119"/>
      <c r="CM7" s="1117">
        <v>147</v>
      </c>
      <c r="CN7" s="1118"/>
      <c r="CO7" s="1118"/>
      <c r="CP7" s="1118"/>
      <c r="CQ7" s="1119"/>
      <c r="CR7" s="1117">
        <v>5</v>
      </c>
      <c r="CS7" s="1118"/>
      <c r="CT7" s="1118"/>
      <c r="CU7" s="1118"/>
      <c r="CV7" s="1119"/>
      <c r="CW7" s="1117" t="s">
        <v>541</v>
      </c>
      <c r="CX7" s="1118"/>
      <c r="CY7" s="1118"/>
      <c r="CZ7" s="1118"/>
      <c r="DA7" s="1119"/>
      <c r="DB7" s="1117">
        <v>1284</v>
      </c>
      <c r="DC7" s="1118"/>
      <c r="DD7" s="1118"/>
      <c r="DE7" s="1118"/>
      <c r="DF7" s="1119"/>
      <c r="DG7" s="1117">
        <v>1415</v>
      </c>
      <c r="DH7" s="1118"/>
      <c r="DI7" s="1118"/>
      <c r="DJ7" s="1118"/>
      <c r="DK7" s="1119"/>
      <c r="DL7" s="1117" t="s">
        <v>541</v>
      </c>
      <c r="DM7" s="1118"/>
      <c r="DN7" s="1118"/>
      <c r="DO7" s="1118"/>
      <c r="DP7" s="1119"/>
      <c r="DQ7" s="1117">
        <v>1393</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6</v>
      </c>
      <c r="R8" s="1073"/>
      <c r="S8" s="1073"/>
      <c r="T8" s="1073"/>
      <c r="U8" s="1073"/>
      <c r="V8" s="1073">
        <v>6</v>
      </c>
      <c r="W8" s="1073"/>
      <c r="X8" s="1073"/>
      <c r="Y8" s="1073"/>
      <c r="Z8" s="1073"/>
      <c r="AA8" s="1073" t="s">
        <v>541</v>
      </c>
      <c r="AB8" s="1073"/>
      <c r="AC8" s="1073"/>
      <c r="AD8" s="1073"/>
      <c r="AE8" s="1074"/>
      <c r="AF8" s="1048" t="s">
        <v>111</v>
      </c>
      <c r="AG8" s="1049"/>
      <c r="AH8" s="1049"/>
      <c r="AI8" s="1049"/>
      <c r="AJ8" s="1050"/>
      <c r="AK8" s="1115">
        <v>2</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-4</v>
      </c>
      <c r="CI8" s="1019"/>
      <c r="CJ8" s="1019"/>
      <c r="CK8" s="1019"/>
      <c r="CL8" s="1020"/>
      <c r="CM8" s="1018">
        <v>67</v>
      </c>
      <c r="CN8" s="1019"/>
      <c r="CO8" s="1019"/>
      <c r="CP8" s="1019"/>
      <c r="CQ8" s="1020"/>
      <c r="CR8" s="1018">
        <v>5</v>
      </c>
      <c r="CS8" s="1019"/>
      <c r="CT8" s="1019"/>
      <c r="CU8" s="1019"/>
      <c r="CV8" s="1020"/>
      <c r="CW8" s="1018">
        <v>1</v>
      </c>
      <c r="CX8" s="1019"/>
      <c r="CY8" s="1019"/>
      <c r="CZ8" s="1019"/>
      <c r="DA8" s="1020"/>
      <c r="DB8" s="1018" t="s">
        <v>546</v>
      </c>
      <c r="DC8" s="1019"/>
      <c r="DD8" s="1019"/>
      <c r="DE8" s="1019"/>
      <c r="DF8" s="1020"/>
      <c r="DG8" s="1018" t="s">
        <v>546</v>
      </c>
      <c r="DH8" s="1019"/>
      <c r="DI8" s="1019"/>
      <c r="DJ8" s="1019"/>
      <c r="DK8" s="1020"/>
      <c r="DL8" s="1018" t="s">
        <v>546</v>
      </c>
      <c r="DM8" s="1019"/>
      <c r="DN8" s="1019"/>
      <c r="DO8" s="1019"/>
      <c r="DP8" s="1020"/>
      <c r="DQ8" s="1018" t="s">
        <v>541</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545</v>
      </c>
      <c r="BT9" s="1044"/>
      <c r="BU9" s="1044"/>
      <c r="BV9" s="1044"/>
      <c r="BW9" s="1044"/>
      <c r="BX9" s="1044"/>
      <c r="BY9" s="1044"/>
      <c r="BZ9" s="1044"/>
      <c r="CA9" s="1044"/>
      <c r="CB9" s="1044"/>
      <c r="CC9" s="1044"/>
      <c r="CD9" s="1044"/>
      <c r="CE9" s="1044"/>
      <c r="CF9" s="1044"/>
      <c r="CG9" s="1045"/>
      <c r="CH9" s="1018">
        <v>16</v>
      </c>
      <c r="CI9" s="1019"/>
      <c r="CJ9" s="1019"/>
      <c r="CK9" s="1019"/>
      <c r="CL9" s="1020"/>
      <c r="CM9" s="1018">
        <v>343</v>
      </c>
      <c r="CN9" s="1019"/>
      <c r="CO9" s="1019"/>
      <c r="CP9" s="1019"/>
      <c r="CQ9" s="1020"/>
      <c r="CR9" s="1018">
        <v>149</v>
      </c>
      <c r="CS9" s="1019"/>
      <c r="CT9" s="1019"/>
      <c r="CU9" s="1019"/>
      <c r="CV9" s="1020"/>
      <c r="CW9" s="1018" t="s">
        <v>546</v>
      </c>
      <c r="CX9" s="1019"/>
      <c r="CY9" s="1019"/>
      <c r="CZ9" s="1019"/>
      <c r="DA9" s="1020"/>
      <c r="DB9" s="1018" t="s">
        <v>546</v>
      </c>
      <c r="DC9" s="1019"/>
      <c r="DD9" s="1019"/>
      <c r="DE9" s="1019"/>
      <c r="DF9" s="1020"/>
      <c r="DG9" s="1018" t="s">
        <v>546</v>
      </c>
      <c r="DH9" s="1019"/>
      <c r="DI9" s="1019"/>
      <c r="DJ9" s="1019"/>
      <c r="DK9" s="1020"/>
      <c r="DL9" s="1018" t="s">
        <v>546</v>
      </c>
      <c r="DM9" s="1019"/>
      <c r="DN9" s="1019"/>
      <c r="DO9" s="1019"/>
      <c r="DP9" s="1020"/>
      <c r="DQ9" s="1018" t="s">
        <v>547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22662</v>
      </c>
      <c r="R23" s="1098"/>
      <c r="S23" s="1098"/>
      <c r="T23" s="1098"/>
      <c r="U23" s="1098"/>
      <c r="V23" s="1098">
        <v>22535</v>
      </c>
      <c r="W23" s="1098"/>
      <c r="X23" s="1098"/>
      <c r="Y23" s="1098"/>
      <c r="Z23" s="1098"/>
      <c r="AA23" s="1098">
        <v>127</v>
      </c>
      <c r="AB23" s="1098"/>
      <c r="AC23" s="1098"/>
      <c r="AD23" s="1098"/>
      <c r="AE23" s="1099"/>
      <c r="AF23" s="1100">
        <v>108</v>
      </c>
      <c r="AG23" s="1098"/>
      <c r="AH23" s="1098"/>
      <c r="AI23" s="1098"/>
      <c r="AJ23" s="1101"/>
      <c r="AK23" s="1102"/>
      <c r="AL23" s="1103"/>
      <c r="AM23" s="1103"/>
      <c r="AN23" s="1103"/>
      <c r="AO23" s="1103"/>
      <c r="AP23" s="1098">
        <v>36939</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7923</v>
      </c>
      <c r="R28" s="1083"/>
      <c r="S28" s="1083"/>
      <c r="T28" s="1083"/>
      <c r="U28" s="1083"/>
      <c r="V28" s="1083">
        <v>8658</v>
      </c>
      <c r="W28" s="1083"/>
      <c r="X28" s="1083"/>
      <c r="Y28" s="1083"/>
      <c r="Z28" s="1083"/>
      <c r="AA28" s="1083">
        <v>-735</v>
      </c>
      <c r="AB28" s="1083"/>
      <c r="AC28" s="1083"/>
      <c r="AD28" s="1083"/>
      <c r="AE28" s="1084"/>
      <c r="AF28" s="1085">
        <v>-735</v>
      </c>
      <c r="AG28" s="1083"/>
      <c r="AH28" s="1083"/>
      <c r="AI28" s="1083"/>
      <c r="AJ28" s="1086"/>
      <c r="AK28" s="1087">
        <v>639</v>
      </c>
      <c r="AL28" s="1075"/>
      <c r="AM28" s="1075"/>
      <c r="AN28" s="1075"/>
      <c r="AO28" s="1075"/>
      <c r="AP28" s="1075" t="s">
        <v>541</v>
      </c>
      <c r="AQ28" s="1075"/>
      <c r="AR28" s="1075"/>
      <c r="AS28" s="1075"/>
      <c r="AT28" s="1075"/>
      <c r="AU28" s="1075" t="s">
        <v>548</v>
      </c>
      <c r="AV28" s="1075"/>
      <c r="AW28" s="1075"/>
      <c r="AX28" s="1075"/>
      <c r="AY28" s="1075"/>
      <c r="AZ28" s="1076" t="s">
        <v>546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4738</v>
      </c>
      <c r="R29" s="1073"/>
      <c r="S29" s="1073"/>
      <c r="T29" s="1073"/>
      <c r="U29" s="1073"/>
      <c r="V29" s="1073">
        <v>4595</v>
      </c>
      <c r="W29" s="1073"/>
      <c r="X29" s="1073"/>
      <c r="Y29" s="1073"/>
      <c r="Z29" s="1073"/>
      <c r="AA29" s="1073">
        <v>143</v>
      </c>
      <c r="AB29" s="1073"/>
      <c r="AC29" s="1073"/>
      <c r="AD29" s="1073"/>
      <c r="AE29" s="1074"/>
      <c r="AF29" s="1048">
        <v>143</v>
      </c>
      <c r="AG29" s="1049"/>
      <c r="AH29" s="1049"/>
      <c r="AI29" s="1049"/>
      <c r="AJ29" s="1050"/>
      <c r="AK29" s="1009">
        <v>654</v>
      </c>
      <c r="AL29" s="1000"/>
      <c r="AM29" s="1000"/>
      <c r="AN29" s="1000"/>
      <c r="AO29" s="1000"/>
      <c r="AP29" s="1000" t="s">
        <v>541</v>
      </c>
      <c r="AQ29" s="1000"/>
      <c r="AR29" s="1000"/>
      <c r="AS29" s="1000"/>
      <c r="AT29" s="1000"/>
      <c r="AU29" s="1000" t="s">
        <v>546</v>
      </c>
      <c r="AV29" s="1000"/>
      <c r="AW29" s="1000"/>
      <c r="AX29" s="1000"/>
      <c r="AY29" s="1000"/>
      <c r="AZ29" s="1071" t="s">
        <v>546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801</v>
      </c>
      <c r="R30" s="1073"/>
      <c r="S30" s="1073"/>
      <c r="T30" s="1073"/>
      <c r="U30" s="1073"/>
      <c r="V30" s="1073">
        <v>765</v>
      </c>
      <c r="W30" s="1073"/>
      <c r="X30" s="1073"/>
      <c r="Y30" s="1073"/>
      <c r="Z30" s="1073"/>
      <c r="AA30" s="1073">
        <v>36</v>
      </c>
      <c r="AB30" s="1073"/>
      <c r="AC30" s="1073"/>
      <c r="AD30" s="1073"/>
      <c r="AE30" s="1074"/>
      <c r="AF30" s="1048">
        <v>36</v>
      </c>
      <c r="AG30" s="1049"/>
      <c r="AH30" s="1049"/>
      <c r="AI30" s="1049"/>
      <c r="AJ30" s="1050"/>
      <c r="AK30" s="1009">
        <v>141</v>
      </c>
      <c r="AL30" s="1000"/>
      <c r="AM30" s="1000"/>
      <c r="AN30" s="1000"/>
      <c r="AO30" s="1000"/>
      <c r="AP30" s="1000" t="s">
        <v>546</v>
      </c>
      <c r="AQ30" s="1000"/>
      <c r="AR30" s="1000"/>
      <c r="AS30" s="1000"/>
      <c r="AT30" s="1000"/>
      <c r="AU30" s="1000" t="s">
        <v>548</v>
      </c>
      <c r="AV30" s="1000"/>
      <c r="AW30" s="1000"/>
      <c r="AX30" s="1000"/>
      <c r="AY30" s="1000"/>
      <c r="AZ30" s="1071" t="s">
        <v>548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1326</v>
      </c>
      <c r="R31" s="1073"/>
      <c r="S31" s="1073"/>
      <c r="T31" s="1073"/>
      <c r="U31" s="1073"/>
      <c r="V31" s="1073">
        <v>1262</v>
      </c>
      <c r="W31" s="1073"/>
      <c r="X31" s="1073"/>
      <c r="Y31" s="1073"/>
      <c r="Z31" s="1073"/>
      <c r="AA31" s="1073">
        <v>64</v>
      </c>
      <c r="AB31" s="1073"/>
      <c r="AC31" s="1073"/>
      <c r="AD31" s="1073"/>
      <c r="AE31" s="1074"/>
      <c r="AF31" s="1048">
        <v>1770</v>
      </c>
      <c r="AG31" s="1049"/>
      <c r="AH31" s="1049"/>
      <c r="AI31" s="1049"/>
      <c r="AJ31" s="1050"/>
      <c r="AK31" s="1009">
        <v>6</v>
      </c>
      <c r="AL31" s="1000"/>
      <c r="AM31" s="1000"/>
      <c r="AN31" s="1000"/>
      <c r="AO31" s="1000"/>
      <c r="AP31" s="1000">
        <v>1101</v>
      </c>
      <c r="AQ31" s="1000"/>
      <c r="AR31" s="1000"/>
      <c r="AS31" s="1000"/>
      <c r="AT31" s="1000"/>
      <c r="AU31" s="1000" t="s">
        <v>541</v>
      </c>
      <c r="AV31" s="1000"/>
      <c r="AW31" s="1000"/>
      <c r="AX31" s="1000"/>
      <c r="AY31" s="1000"/>
      <c r="AZ31" s="1071" t="s">
        <v>541</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2649</v>
      </c>
      <c r="R32" s="1073"/>
      <c r="S32" s="1073"/>
      <c r="T32" s="1073"/>
      <c r="U32" s="1073"/>
      <c r="V32" s="1073">
        <v>2622</v>
      </c>
      <c r="W32" s="1073"/>
      <c r="X32" s="1073"/>
      <c r="Y32" s="1073"/>
      <c r="Z32" s="1073"/>
      <c r="AA32" s="1073">
        <v>27</v>
      </c>
      <c r="AB32" s="1073"/>
      <c r="AC32" s="1073"/>
      <c r="AD32" s="1073"/>
      <c r="AE32" s="1074"/>
      <c r="AF32" s="1048">
        <v>10</v>
      </c>
      <c r="AG32" s="1049"/>
      <c r="AH32" s="1049"/>
      <c r="AI32" s="1049"/>
      <c r="AJ32" s="1050"/>
      <c r="AK32" s="1009">
        <v>1025</v>
      </c>
      <c r="AL32" s="1000"/>
      <c r="AM32" s="1000"/>
      <c r="AN32" s="1000"/>
      <c r="AO32" s="1000"/>
      <c r="AP32" s="1000">
        <v>15268</v>
      </c>
      <c r="AQ32" s="1000"/>
      <c r="AR32" s="1000"/>
      <c r="AS32" s="1000"/>
      <c r="AT32" s="1000"/>
      <c r="AU32" s="1000">
        <v>10642</v>
      </c>
      <c r="AV32" s="1000"/>
      <c r="AW32" s="1000"/>
      <c r="AX32" s="1000"/>
      <c r="AY32" s="1000"/>
      <c r="AZ32" s="1071" t="s">
        <v>546</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1224</v>
      </c>
      <c r="AG63" s="988"/>
      <c r="AH63" s="988"/>
      <c r="AI63" s="988"/>
      <c r="AJ63" s="1059"/>
      <c r="AK63" s="1060"/>
      <c r="AL63" s="992"/>
      <c r="AM63" s="992"/>
      <c r="AN63" s="992"/>
      <c r="AO63" s="992"/>
      <c r="AP63" s="988">
        <v>16369</v>
      </c>
      <c r="AQ63" s="988"/>
      <c r="AR63" s="988"/>
      <c r="AS63" s="988"/>
      <c r="AT63" s="988"/>
      <c r="AU63" s="988">
        <v>10642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549</v>
      </c>
      <c r="C68" s="1015"/>
      <c r="D68" s="1015"/>
      <c r="E68" s="1015"/>
      <c r="F68" s="1015"/>
      <c r="G68" s="1015"/>
      <c r="H68" s="1015"/>
      <c r="I68" s="1015"/>
      <c r="J68" s="1015"/>
      <c r="K68" s="1015"/>
      <c r="L68" s="1015"/>
      <c r="M68" s="1015"/>
      <c r="N68" s="1015"/>
      <c r="O68" s="1015"/>
      <c r="P68" s="1016"/>
      <c r="Q68" s="1017">
        <v>3393</v>
      </c>
      <c r="R68" s="1011"/>
      <c r="S68" s="1011"/>
      <c r="T68" s="1011"/>
      <c r="U68" s="1011"/>
      <c r="V68" s="1011">
        <v>3272</v>
      </c>
      <c r="W68" s="1011"/>
      <c r="X68" s="1011"/>
      <c r="Y68" s="1011"/>
      <c r="Z68" s="1011"/>
      <c r="AA68" s="1011">
        <v>121</v>
      </c>
      <c r="AB68" s="1011"/>
      <c r="AC68" s="1011"/>
      <c r="AD68" s="1011"/>
      <c r="AE68" s="1011"/>
      <c r="AF68" s="1011">
        <v>113</v>
      </c>
      <c r="AG68" s="1011"/>
      <c r="AH68" s="1011"/>
      <c r="AI68" s="1011"/>
      <c r="AJ68" s="1011"/>
      <c r="AK68" s="1011">
        <v>346</v>
      </c>
      <c r="AL68" s="1011"/>
      <c r="AM68" s="1011"/>
      <c r="AN68" s="1011"/>
      <c r="AO68" s="1011"/>
      <c r="AP68" s="1011">
        <v>7613</v>
      </c>
      <c r="AQ68" s="1011"/>
      <c r="AR68" s="1011"/>
      <c r="AS68" s="1011"/>
      <c r="AT68" s="1011"/>
      <c r="AU68" s="1011">
        <v>4135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550</v>
      </c>
      <c r="C69" s="1004"/>
      <c r="D69" s="1004"/>
      <c r="E69" s="1004"/>
      <c r="F69" s="1004"/>
      <c r="G69" s="1004"/>
      <c r="H69" s="1004"/>
      <c r="I69" s="1004"/>
      <c r="J69" s="1004"/>
      <c r="K69" s="1004"/>
      <c r="L69" s="1004"/>
      <c r="M69" s="1004"/>
      <c r="N69" s="1004"/>
      <c r="O69" s="1004"/>
      <c r="P69" s="1005"/>
      <c r="Q69" s="1006">
        <v>434</v>
      </c>
      <c r="R69" s="1000"/>
      <c r="S69" s="1000"/>
      <c r="T69" s="1000"/>
      <c r="U69" s="1000"/>
      <c r="V69" s="1000">
        <v>417</v>
      </c>
      <c r="W69" s="1000"/>
      <c r="X69" s="1000"/>
      <c r="Y69" s="1000"/>
      <c r="Z69" s="1000"/>
      <c r="AA69" s="1000">
        <v>17</v>
      </c>
      <c r="AB69" s="1000"/>
      <c r="AC69" s="1000"/>
      <c r="AD69" s="1000"/>
      <c r="AE69" s="1000"/>
      <c r="AF69" s="1000">
        <v>17</v>
      </c>
      <c r="AG69" s="1000"/>
      <c r="AH69" s="1000"/>
      <c r="AI69" s="1000"/>
      <c r="AJ69" s="1000"/>
      <c r="AK69" s="1000" t="s">
        <v>558</v>
      </c>
      <c r="AL69" s="1000"/>
      <c r="AM69" s="1000"/>
      <c r="AN69" s="1000"/>
      <c r="AO69" s="1000"/>
      <c r="AP69" s="1000">
        <v>2</v>
      </c>
      <c r="AQ69" s="1000"/>
      <c r="AR69" s="1000"/>
      <c r="AS69" s="1000"/>
      <c r="AT69" s="1000"/>
      <c r="AU69" s="1000" t="s">
        <v>561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551</v>
      </c>
      <c r="C70" s="1004"/>
      <c r="D70" s="1004"/>
      <c r="E70" s="1004"/>
      <c r="F70" s="1004"/>
      <c r="G70" s="1004"/>
      <c r="H70" s="1004"/>
      <c r="I70" s="1004"/>
      <c r="J70" s="1004"/>
      <c r="K70" s="1004"/>
      <c r="L70" s="1004"/>
      <c r="M70" s="1004"/>
      <c r="N70" s="1004"/>
      <c r="O70" s="1004"/>
      <c r="P70" s="1005"/>
      <c r="Q70" s="1006">
        <v>76</v>
      </c>
      <c r="R70" s="1000"/>
      <c r="S70" s="1000"/>
      <c r="T70" s="1000"/>
      <c r="U70" s="1000"/>
      <c r="V70" s="1000">
        <v>71</v>
      </c>
      <c r="W70" s="1000"/>
      <c r="X70" s="1000"/>
      <c r="Y70" s="1000"/>
      <c r="Z70" s="1000"/>
      <c r="AA70" s="1000">
        <v>5</v>
      </c>
      <c r="AB70" s="1000"/>
      <c r="AC70" s="1000"/>
      <c r="AD70" s="1000"/>
      <c r="AE70" s="1000"/>
      <c r="AF70" s="1000">
        <v>5</v>
      </c>
      <c r="AG70" s="1000"/>
      <c r="AH70" s="1000"/>
      <c r="AI70" s="1000"/>
      <c r="AJ70" s="1000"/>
      <c r="AK70" s="1000" t="s">
        <v>558</v>
      </c>
      <c r="AL70" s="1000"/>
      <c r="AM70" s="1000"/>
      <c r="AN70" s="1000"/>
      <c r="AO70" s="1000"/>
      <c r="AP70" s="1000">
        <v>92</v>
      </c>
      <c r="AQ70" s="1000"/>
      <c r="AR70" s="1000"/>
      <c r="AS70" s="1000"/>
      <c r="AT70" s="1000"/>
      <c r="AU70" s="1000">
        <v>85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552</v>
      </c>
      <c r="C71" s="1004"/>
      <c r="D71" s="1004"/>
      <c r="E71" s="1004"/>
      <c r="F71" s="1004"/>
      <c r="G71" s="1004"/>
      <c r="H71" s="1004"/>
      <c r="I71" s="1004"/>
      <c r="J71" s="1004"/>
      <c r="K71" s="1004"/>
      <c r="L71" s="1004"/>
      <c r="M71" s="1004"/>
      <c r="N71" s="1004"/>
      <c r="O71" s="1004"/>
      <c r="P71" s="1005"/>
      <c r="Q71" s="1006">
        <v>342</v>
      </c>
      <c r="R71" s="1000"/>
      <c r="S71" s="1000"/>
      <c r="T71" s="1000"/>
      <c r="U71" s="1000"/>
      <c r="V71" s="1000">
        <v>309</v>
      </c>
      <c r="W71" s="1000"/>
      <c r="X71" s="1000"/>
      <c r="Y71" s="1000"/>
      <c r="Z71" s="1000"/>
      <c r="AA71" s="1000">
        <v>34</v>
      </c>
      <c r="AB71" s="1000"/>
      <c r="AC71" s="1000"/>
      <c r="AD71" s="1000"/>
      <c r="AE71" s="1000"/>
      <c r="AF71" s="1000">
        <v>267</v>
      </c>
      <c r="AG71" s="1000"/>
      <c r="AH71" s="1000"/>
      <c r="AI71" s="1000"/>
      <c r="AJ71" s="1000"/>
      <c r="AK71" s="1000" t="s">
        <v>559</v>
      </c>
      <c r="AL71" s="1000"/>
      <c r="AM71" s="1000"/>
      <c r="AN71" s="1000"/>
      <c r="AO71" s="1000"/>
      <c r="AP71" s="1000" t="s">
        <v>558</v>
      </c>
      <c r="AQ71" s="1000"/>
      <c r="AR71" s="1000"/>
      <c r="AS71" s="1000"/>
      <c r="AT71" s="1000"/>
      <c r="AU71" s="1000" t="s">
        <v>563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553</v>
      </c>
      <c r="C72" s="1004"/>
      <c r="D72" s="1004"/>
      <c r="E72" s="1004"/>
      <c r="F72" s="1004"/>
      <c r="G72" s="1004"/>
      <c r="H72" s="1004"/>
      <c r="I72" s="1004"/>
      <c r="J72" s="1004"/>
      <c r="K72" s="1004"/>
      <c r="L72" s="1004"/>
      <c r="M72" s="1004"/>
      <c r="N72" s="1004"/>
      <c r="O72" s="1004"/>
      <c r="P72" s="1005"/>
      <c r="Q72" s="1006">
        <v>27</v>
      </c>
      <c r="R72" s="1000"/>
      <c r="S72" s="1000"/>
      <c r="T72" s="1000"/>
      <c r="U72" s="1000"/>
      <c r="V72" s="1000">
        <v>20</v>
      </c>
      <c r="W72" s="1000"/>
      <c r="X72" s="1000"/>
      <c r="Y72" s="1000"/>
      <c r="Z72" s="1000"/>
      <c r="AA72" s="1000">
        <v>6</v>
      </c>
      <c r="AB72" s="1000"/>
      <c r="AC72" s="1000"/>
      <c r="AD72" s="1000"/>
      <c r="AE72" s="1000"/>
      <c r="AF72" s="1000">
        <v>6</v>
      </c>
      <c r="AG72" s="1000"/>
      <c r="AH72" s="1000"/>
      <c r="AI72" s="1000"/>
      <c r="AJ72" s="1000"/>
      <c r="AK72" s="1000" t="s">
        <v>560</v>
      </c>
      <c r="AL72" s="1000"/>
      <c r="AM72" s="1000"/>
      <c r="AN72" s="1000"/>
      <c r="AO72" s="1000"/>
      <c r="AP72" s="1000" t="s">
        <v>562</v>
      </c>
      <c r="AQ72" s="1000"/>
      <c r="AR72" s="1000"/>
      <c r="AS72" s="1000"/>
      <c r="AT72" s="1000"/>
      <c r="AU72" s="1000" t="s">
        <v>562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554</v>
      </c>
      <c r="C73" s="1004"/>
      <c r="D73" s="1004"/>
      <c r="E73" s="1004"/>
      <c r="F73" s="1004"/>
      <c r="G73" s="1004"/>
      <c r="H73" s="1004"/>
      <c r="I73" s="1004"/>
      <c r="J73" s="1004"/>
      <c r="K73" s="1004"/>
      <c r="L73" s="1004"/>
      <c r="M73" s="1004"/>
      <c r="N73" s="1004"/>
      <c r="O73" s="1004"/>
      <c r="P73" s="1005"/>
      <c r="Q73" s="1006">
        <v>208</v>
      </c>
      <c r="R73" s="1000"/>
      <c r="S73" s="1000"/>
      <c r="T73" s="1000"/>
      <c r="U73" s="1000"/>
      <c r="V73" s="1000">
        <v>187</v>
      </c>
      <c r="W73" s="1000"/>
      <c r="X73" s="1000"/>
      <c r="Y73" s="1000"/>
      <c r="Z73" s="1000"/>
      <c r="AA73" s="1000">
        <v>21</v>
      </c>
      <c r="AB73" s="1000"/>
      <c r="AC73" s="1000"/>
      <c r="AD73" s="1000"/>
      <c r="AE73" s="1000"/>
      <c r="AF73" s="1000">
        <v>21</v>
      </c>
      <c r="AG73" s="1000"/>
      <c r="AH73" s="1000"/>
      <c r="AI73" s="1000"/>
      <c r="AJ73" s="1000"/>
      <c r="AK73" s="1000" t="s">
        <v>565</v>
      </c>
      <c r="AL73" s="1000"/>
      <c r="AM73" s="1000"/>
      <c r="AN73" s="1000"/>
      <c r="AO73" s="1000"/>
      <c r="AP73" s="1000" t="s">
        <v>566</v>
      </c>
      <c r="AQ73" s="1000"/>
      <c r="AR73" s="1000"/>
      <c r="AS73" s="1000"/>
      <c r="AT73" s="1000"/>
      <c r="AU73" s="1000" t="s">
        <v>566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555</v>
      </c>
      <c r="C74" s="1004"/>
      <c r="D74" s="1004"/>
      <c r="E74" s="1004"/>
      <c r="F74" s="1004"/>
      <c r="G74" s="1004"/>
      <c r="H74" s="1004"/>
      <c r="I74" s="1004"/>
      <c r="J74" s="1004"/>
      <c r="K74" s="1004"/>
      <c r="L74" s="1004"/>
      <c r="M74" s="1004"/>
      <c r="N74" s="1004"/>
      <c r="O74" s="1004"/>
      <c r="P74" s="1005"/>
      <c r="Q74" s="1006">
        <v>1080473</v>
      </c>
      <c r="R74" s="1000"/>
      <c r="S74" s="1000"/>
      <c r="T74" s="1000"/>
      <c r="U74" s="1000"/>
      <c r="V74" s="1000">
        <v>1052361</v>
      </c>
      <c r="W74" s="1000"/>
      <c r="X74" s="1000"/>
      <c r="Y74" s="1000"/>
      <c r="Z74" s="1000"/>
      <c r="AA74" s="1000">
        <v>28112</v>
      </c>
      <c r="AB74" s="1000"/>
      <c r="AC74" s="1000"/>
      <c r="AD74" s="1000"/>
      <c r="AE74" s="1000"/>
      <c r="AF74" s="1000">
        <v>28112</v>
      </c>
      <c r="AG74" s="1000"/>
      <c r="AH74" s="1000"/>
      <c r="AI74" s="1000"/>
      <c r="AJ74" s="1000"/>
      <c r="AK74" s="1000">
        <v>14163</v>
      </c>
      <c r="AL74" s="1000"/>
      <c r="AM74" s="1000"/>
      <c r="AN74" s="1000"/>
      <c r="AO74" s="1000"/>
      <c r="AP74" s="1000" t="s">
        <v>567</v>
      </c>
      <c r="AQ74" s="1000"/>
      <c r="AR74" s="1000"/>
      <c r="AS74" s="1000"/>
      <c r="AT74" s="1000"/>
      <c r="AU74" s="1000" t="s">
        <v>568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556</v>
      </c>
      <c r="C75" s="1004"/>
      <c r="D75" s="1004"/>
      <c r="E75" s="1004"/>
      <c r="F75" s="1004"/>
      <c r="G75" s="1004"/>
      <c r="H75" s="1004"/>
      <c r="I75" s="1004"/>
      <c r="J75" s="1004"/>
      <c r="K75" s="1004"/>
      <c r="L75" s="1004"/>
      <c r="M75" s="1004"/>
      <c r="N75" s="1004"/>
      <c r="O75" s="1004"/>
      <c r="P75" s="1005"/>
      <c r="Q75" s="1007">
        <v>41779</v>
      </c>
      <c r="R75" s="1008"/>
      <c r="S75" s="1008"/>
      <c r="T75" s="1008"/>
      <c r="U75" s="1009"/>
      <c r="V75" s="1010">
        <v>34294</v>
      </c>
      <c r="W75" s="1008"/>
      <c r="X75" s="1008"/>
      <c r="Y75" s="1008"/>
      <c r="Z75" s="1009"/>
      <c r="AA75" s="1010">
        <v>7485</v>
      </c>
      <c r="AB75" s="1008"/>
      <c r="AC75" s="1008"/>
      <c r="AD75" s="1008"/>
      <c r="AE75" s="1009"/>
      <c r="AF75" s="1010">
        <v>23182</v>
      </c>
      <c r="AG75" s="1008"/>
      <c r="AH75" s="1008"/>
      <c r="AI75" s="1008"/>
      <c r="AJ75" s="1009"/>
      <c r="AK75" s="1010" t="s">
        <v>566</v>
      </c>
      <c r="AL75" s="1008"/>
      <c r="AM75" s="1008"/>
      <c r="AN75" s="1008"/>
      <c r="AO75" s="1009"/>
      <c r="AP75" s="1010">
        <v>136632</v>
      </c>
      <c r="AQ75" s="1008"/>
      <c r="AR75" s="1008"/>
      <c r="AS75" s="1008"/>
      <c r="AT75" s="1009"/>
      <c r="AU75" s="1010" t="s">
        <v>566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557</v>
      </c>
      <c r="C76" s="1004"/>
      <c r="D76" s="1004"/>
      <c r="E76" s="1004"/>
      <c r="F76" s="1004"/>
      <c r="G76" s="1004"/>
      <c r="H76" s="1004"/>
      <c r="I76" s="1004"/>
      <c r="J76" s="1004"/>
      <c r="K76" s="1004"/>
      <c r="L76" s="1004"/>
      <c r="M76" s="1004"/>
      <c r="N76" s="1004"/>
      <c r="O76" s="1004"/>
      <c r="P76" s="1005"/>
      <c r="Q76" s="1007">
        <v>7740</v>
      </c>
      <c r="R76" s="1008"/>
      <c r="S76" s="1008"/>
      <c r="T76" s="1008"/>
      <c r="U76" s="1009"/>
      <c r="V76" s="1010">
        <v>5794</v>
      </c>
      <c r="W76" s="1008"/>
      <c r="X76" s="1008"/>
      <c r="Y76" s="1008"/>
      <c r="Z76" s="1009"/>
      <c r="AA76" s="1010">
        <v>1946</v>
      </c>
      <c r="AB76" s="1008"/>
      <c r="AC76" s="1008"/>
      <c r="AD76" s="1008"/>
      <c r="AE76" s="1009"/>
      <c r="AF76" s="1010">
        <v>18566</v>
      </c>
      <c r="AG76" s="1008"/>
      <c r="AH76" s="1008"/>
      <c r="AI76" s="1008"/>
      <c r="AJ76" s="1009"/>
      <c r="AK76" s="1010" t="s">
        <v>566</v>
      </c>
      <c r="AL76" s="1008"/>
      <c r="AM76" s="1008"/>
      <c r="AN76" s="1008"/>
      <c r="AO76" s="1009"/>
      <c r="AP76" s="1010">
        <v>17196</v>
      </c>
      <c r="AQ76" s="1008"/>
      <c r="AR76" s="1008"/>
      <c r="AS76" s="1008"/>
      <c r="AT76" s="1009"/>
      <c r="AU76" s="1010" t="s">
        <v>568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70290</v>
      </c>
      <c r="AG88" s="988"/>
      <c r="AH88" s="988"/>
      <c r="AI88" s="988"/>
      <c r="AJ88" s="988"/>
      <c r="AK88" s="992"/>
      <c r="AL88" s="992"/>
      <c r="AM88" s="992"/>
      <c r="AN88" s="992"/>
      <c r="AO88" s="992"/>
      <c r="AP88" s="988">
        <v>161535</v>
      </c>
      <c r="AQ88" s="988"/>
      <c r="AR88" s="988"/>
      <c r="AS88" s="988"/>
      <c r="AT88" s="988"/>
      <c r="AU88" s="988">
        <v>4220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159</v>
      </c>
      <c r="CS102" s="980"/>
      <c r="CT102" s="980"/>
      <c r="CU102" s="980"/>
      <c r="CV102" s="981"/>
      <c r="CW102" s="979">
        <v>1</v>
      </c>
      <c r="CX102" s="980"/>
      <c r="CY102" s="980"/>
      <c r="CZ102" s="980"/>
      <c r="DA102" s="981"/>
      <c r="DB102" s="979">
        <v>1284</v>
      </c>
      <c r="DC102" s="980"/>
      <c r="DD102" s="980"/>
      <c r="DE102" s="980"/>
      <c r="DF102" s="981"/>
      <c r="DG102" s="979">
        <v>1415</v>
      </c>
      <c r="DH102" s="980"/>
      <c r="DI102" s="980"/>
      <c r="DJ102" s="980"/>
      <c r="DK102" s="981"/>
      <c r="DL102" s="979" t="s">
        <v>564</v>
      </c>
      <c r="DM102" s="980"/>
      <c r="DN102" s="980"/>
      <c r="DO102" s="980"/>
      <c r="DP102" s="981"/>
      <c r="DQ102" s="979">
        <v>1393</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3271705</v>
      </c>
      <c r="AB110" s="916"/>
      <c r="AC110" s="916"/>
      <c r="AD110" s="916"/>
      <c r="AE110" s="917"/>
      <c r="AF110" s="918">
        <v>3242631</v>
      </c>
      <c r="AG110" s="916"/>
      <c r="AH110" s="916"/>
      <c r="AI110" s="916"/>
      <c r="AJ110" s="917"/>
      <c r="AK110" s="918">
        <v>3120436</v>
      </c>
      <c r="AL110" s="916"/>
      <c r="AM110" s="916"/>
      <c r="AN110" s="916"/>
      <c r="AO110" s="917"/>
      <c r="AP110" s="919">
        <v>27.8</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38118525</v>
      </c>
      <c r="BR110" s="863"/>
      <c r="BS110" s="863"/>
      <c r="BT110" s="863"/>
      <c r="BU110" s="863"/>
      <c r="BV110" s="863">
        <v>37560111</v>
      </c>
      <c r="BW110" s="863"/>
      <c r="BX110" s="863"/>
      <c r="BY110" s="863"/>
      <c r="BZ110" s="863"/>
      <c r="CA110" s="863">
        <v>36938756</v>
      </c>
      <c r="CB110" s="863"/>
      <c r="CC110" s="863"/>
      <c r="CD110" s="863"/>
      <c r="CE110" s="863"/>
      <c r="CF110" s="887">
        <v>328.8</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409</v>
      </c>
      <c r="AB111" s="944"/>
      <c r="AC111" s="944"/>
      <c r="AD111" s="944"/>
      <c r="AE111" s="945"/>
      <c r="AF111" s="946" t="s">
        <v>409</v>
      </c>
      <c r="AG111" s="944"/>
      <c r="AH111" s="944"/>
      <c r="AI111" s="944"/>
      <c r="AJ111" s="945"/>
      <c r="AK111" s="946" t="s">
        <v>409</v>
      </c>
      <c r="AL111" s="944"/>
      <c r="AM111" s="944"/>
      <c r="AN111" s="944"/>
      <c r="AO111" s="945"/>
      <c r="AP111" s="947" t="s">
        <v>409</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11471649</v>
      </c>
      <c r="BR112" s="835"/>
      <c r="BS112" s="835"/>
      <c r="BT112" s="835"/>
      <c r="BU112" s="835"/>
      <c r="BV112" s="835">
        <v>11093184</v>
      </c>
      <c r="BW112" s="835"/>
      <c r="BX112" s="835"/>
      <c r="BY112" s="835"/>
      <c r="BZ112" s="835"/>
      <c r="CA112" s="835">
        <v>10641969</v>
      </c>
      <c r="CB112" s="835"/>
      <c r="CC112" s="835"/>
      <c r="CD112" s="835"/>
      <c r="CE112" s="835"/>
      <c r="CF112" s="896">
        <v>94.7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652231</v>
      </c>
      <c r="AB113" s="944"/>
      <c r="AC113" s="944"/>
      <c r="AD113" s="944"/>
      <c r="AE113" s="945"/>
      <c r="AF113" s="946">
        <v>570967</v>
      </c>
      <c r="AG113" s="944"/>
      <c r="AH113" s="944"/>
      <c r="AI113" s="944"/>
      <c r="AJ113" s="945"/>
      <c r="AK113" s="946">
        <v>566937</v>
      </c>
      <c r="AL113" s="944"/>
      <c r="AM113" s="944"/>
      <c r="AN113" s="944"/>
      <c r="AO113" s="945"/>
      <c r="AP113" s="947">
        <v>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4098817</v>
      </c>
      <c r="BR113" s="835"/>
      <c r="BS113" s="835"/>
      <c r="BT113" s="835"/>
      <c r="BU113" s="835"/>
      <c r="BV113" s="835">
        <v>4120008</v>
      </c>
      <c r="BW113" s="835"/>
      <c r="BX113" s="835"/>
      <c r="BY113" s="835"/>
      <c r="BZ113" s="835"/>
      <c r="CA113" s="835">
        <v>4219913</v>
      </c>
      <c r="CB113" s="835"/>
      <c r="CC113" s="835"/>
      <c r="CD113" s="835"/>
      <c r="CE113" s="835"/>
      <c r="CF113" s="896">
        <v>37.6</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692310</v>
      </c>
      <c r="AB114" s="798"/>
      <c r="AC114" s="798"/>
      <c r="AD114" s="798"/>
      <c r="AE114" s="799"/>
      <c r="AF114" s="800">
        <v>648515</v>
      </c>
      <c r="AG114" s="798"/>
      <c r="AH114" s="798"/>
      <c r="AI114" s="798"/>
      <c r="AJ114" s="799"/>
      <c r="AK114" s="800">
        <v>549191</v>
      </c>
      <c r="AL114" s="798"/>
      <c r="AM114" s="798"/>
      <c r="AN114" s="798"/>
      <c r="AO114" s="799"/>
      <c r="AP114" s="845">
        <v>4.9000000000000004</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3039087</v>
      </c>
      <c r="BR114" s="835"/>
      <c r="BS114" s="835"/>
      <c r="BT114" s="835"/>
      <c r="BU114" s="835"/>
      <c r="BV114" s="835">
        <v>2787723</v>
      </c>
      <c r="BW114" s="835"/>
      <c r="BX114" s="835"/>
      <c r="BY114" s="835"/>
      <c r="BZ114" s="835"/>
      <c r="CA114" s="835">
        <v>2669793</v>
      </c>
      <c r="CB114" s="835"/>
      <c r="CC114" s="835"/>
      <c r="CD114" s="835"/>
      <c r="CE114" s="835"/>
      <c r="CF114" s="896">
        <v>23.8</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1767869</v>
      </c>
      <c r="BR115" s="835"/>
      <c r="BS115" s="835"/>
      <c r="BT115" s="835"/>
      <c r="BU115" s="835"/>
      <c r="BV115" s="835">
        <v>1584309</v>
      </c>
      <c r="BW115" s="835"/>
      <c r="BX115" s="835"/>
      <c r="BY115" s="835"/>
      <c r="BZ115" s="835"/>
      <c r="CA115" s="835">
        <v>1393349</v>
      </c>
      <c r="CB115" s="835"/>
      <c r="CC115" s="835"/>
      <c r="CD115" s="835"/>
      <c r="CE115" s="835"/>
      <c r="CF115" s="896">
        <v>12.4</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547</v>
      </c>
      <c r="AB116" s="798"/>
      <c r="AC116" s="798"/>
      <c r="AD116" s="798"/>
      <c r="AE116" s="799"/>
      <c r="AF116" s="800">
        <v>974</v>
      </c>
      <c r="AG116" s="798"/>
      <c r="AH116" s="798"/>
      <c r="AI116" s="798"/>
      <c r="AJ116" s="799"/>
      <c r="AK116" s="800">
        <v>189</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4616793</v>
      </c>
      <c r="AB117" s="930"/>
      <c r="AC117" s="930"/>
      <c r="AD117" s="930"/>
      <c r="AE117" s="931"/>
      <c r="AF117" s="932">
        <v>4463087</v>
      </c>
      <c r="AG117" s="930"/>
      <c r="AH117" s="930"/>
      <c r="AI117" s="930"/>
      <c r="AJ117" s="931"/>
      <c r="AK117" s="932">
        <v>4236753</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430</v>
      </c>
      <c r="BR117" s="835"/>
      <c r="BS117" s="835"/>
      <c r="BT117" s="835"/>
      <c r="BU117" s="835"/>
      <c r="BV117" s="835" t="s">
        <v>430</v>
      </c>
      <c r="BW117" s="835"/>
      <c r="BX117" s="835"/>
      <c r="BY117" s="835"/>
      <c r="BZ117" s="835"/>
      <c r="CA117" s="835" t="s">
        <v>430</v>
      </c>
      <c r="CB117" s="835"/>
      <c r="CC117" s="835"/>
      <c r="CD117" s="835"/>
      <c r="CE117" s="835"/>
      <c r="CF117" s="896" t="s">
        <v>430</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430</v>
      </c>
      <c r="DH117" s="798"/>
      <c r="DI117" s="798"/>
      <c r="DJ117" s="798"/>
      <c r="DK117" s="799"/>
      <c r="DL117" s="800" t="s">
        <v>430</v>
      </c>
      <c r="DM117" s="798"/>
      <c r="DN117" s="798"/>
      <c r="DO117" s="798"/>
      <c r="DP117" s="799"/>
      <c r="DQ117" s="800" t="s">
        <v>430</v>
      </c>
      <c r="DR117" s="798"/>
      <c r="DS117" s="798"/>
      <c r="DT117" s="798"/>
      <c r="DU117" s="799"/>
      <c r="DV117" s="845" t="s">
        <v>430</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430</v>
      </c>
      <c r="BR118" s="866"/>
      <c r="BS118" s="866"/>
      <c r="BT118" s="866"/>
      <c r="BU118" s="866"/>
      <c r="BV118" s="866" t="s">
        <v>430</v>
      </c>
      <c r="BW118" s="866"/>
      <c r="BX118" s="866"/>
      <c r="BY118" s="866"/>
      <c r="BZ118" s="866"/>
      <c r="CA118" s="866" t="s">
        <v>430</v>
      </c>
      <c r="CB118" s="866"/>
      <c r="CC118" s="866"/>
      <c r="CD118" s="866"/>
      <c r="CE118" s="866"/>
      <c r="CF118" s="896" t="s">
        <v>430</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430</v>
      </c>
      <c r="DH118" s="798"/>
      <c r="DI118" s="798"/>
      <c r="DJ118" s="798"/>
      <c r="DK118" s="799"/>
      <c r="DL118" s="800" t="s">
        <v>430</v>
      </c>
      <c r="DM118" s="798"/>
      <c r="DN118" s="798"/>
      <c r="DO118" s="798"/>
      <c r="DP118" s="799"/>
      <c r="DQ118" s="800" t="s">
        <v>430</v>
      </c>
      <c r="DR118" s="798"/>
      <c r="DS118" s="798"/>
      <c r="DT118" s="798"/>
      <c r="DU118" s="799"/>
      <c r="DV118" s="845" t="s">
        <v>430</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430</v>
      </c>
      <c r="AB119" s="916"/>
      <c r="AC119" s="916"/>
      <c r="AD119" s="916"/>
      <c r="AE119" s="917"/>
      <c r="AF119" s="918" t="s">
        <v>430</v>
      </c>
      <c r="AG119" s="916"/>
      <c r="AH119" s="916"/>
      <c r="AI119" s="916"/>
      <c r="AJ119" s="917"/>
      <c r="AK119" s="918" t="s">
        <v>430</v>
      </c>
      <c r="AL119" s="916"/>
      <c r="AM119" s="916"/>
      <c r="AN119" s="916"/>
      <c r="AO119" s="917"/>
      <c r="AP119" s="919" t="s">
        <v>430</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58495947</v>
      </c>
      <c r="BR119" s="866"/>
      <c r="BS119" s="866"/>
      <c r="BT119" s="866"/>
      <c r="BU119" s="866"/>
      <c r="BV119" s="866">
        <v>57145335</v>
      </c>
      <c r="BW119" s="866"/>
      <c r="BX119" s="866"/>
      <c r="BY119" s="866"/>
      <c r="BZ119" s="866"/>
      <c r="CA119" s="866">
        <v>55863780</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2701687</v>
      </c>
      <c r="BR120" s="863"/>
      <c r="BS120" s="863"/>
      <c r="BT120" s="863"/>
      <c r="BU120" s="863"/>
      <c r="BV120" s="863">
        <v>2944911</v>
      </c>
      <c r="BW120" s="863"/>
      <c r="BX120" s="863"/>
      <c r="BY120" s="863"/>
      <c r="BZ120" s="863"/>
      <c r="CA120" s="863">
        <v>3200138</v>
      </c>
      <c r="CB120" s="863"/>
      <c r="CC120" s="863"/>
      <c r="CD120" s="863"/>
      <c r="CE120" s="863"/>
      <c r="CF120" s="887">
        <v>28.5</v>
      </c>
      <c r="CG120" s="888"/>
      <c r="CH120" s="888"/>
      <c r="CI120" s="888"/>
      <c r="CJ120" s="888"/>
      <c r="CK120" s="889" t="s">
        <v>438</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11452890</v>
      </c>
      <c r="DH120" s="863"/>
      <c r="DI120" s="863"/>
      <c r="DJ120" s="863"/>
      <c r="DK120" s="863"/>
      <c r="DL120" s="863">
        <v>11085919</v>
      </c>
      <c r="DM120" s="863"/>
      <c r="DN120" s="863"/>
      <c r="DO120" s="863"/>
      <c r="DP120" s="863"/>
      <c r="DQ120" s="863">
        <v>10641969</v>
      </c>
      <c r="DR120" s="863"/>
      <c r="DS120" s="863"/>
      <c r="DT120" s="863"/>
      <c r="DU120" s="863"/>
      <c r="DV120" s="864">
        <v>94.7</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8427218</v>
      </c>
      <c r="BR121" s="835"/>
      <c r="BS121" s="835"/>
      <c r="BT121" s="835"/>
      <c r="BU121" s="835"/>
      <c r="BV121" s="835">
        <v>7977008</v>
      </c>
      <c r="BW121" s="835"/>
      <c r="BX121" s="835"/>
      <c r="BY121" s="835"/>
      <c r="BZ121" s="835"/>
      <c r="CA121" s="835">
        <v>8183178</v>
      </c>
      <c r="CB121" s="835"/>
      <c r="CC121" s="835"/>
      <c r="CD121" s="835"/>
      <c r="CE121" s="835"/>
      <c r="CF121" s="896">
        <v>72.900000000000006</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24539295</v>
      </c>
      <c r="BR122" s="866"/>
      <c r="BS122" s="866"/>
      <c r="BT122" s="866"/>
      <c r="BU122" s="866"/>
      <c r="BV122" s="866">
        <v>24512352</v>
      </c>
      <c r="BW122" s="866"/>
      <c r="BX122" s="866"/>
      <c r="BY122" s="866"/>
      <c r="BZ122" s="866"/>
      <c r="CA122" s="866">
        <v>24420365</v>
      </c>
      <c r="CB122" s="866"/>
      <c r="CC122" s="866"/>
      <c r="CD122" s="866"/>
      <c r="CE122" s="866"/>
      <c r="CF122" s="867">
        <v>217.4</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35668200</v>
      </c>
      <c r="BR123" s="854"/>
      <c r="BS123" s="854"/>
      <c r="BT123" s="854"/>
      <c r="BU123" s="854"/>
      <c r="BV123" s="854">
        <v>35434271</v>
      </c>
      <c r="BW123" s="854"/>
      <c r="BX123" s="854"/>
      <c r="BY123" s="854"/>
      <c r="BZ123" s="854"/>
      <c r="CA123" s="854">
        <v>35803681</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206</v>
      </c>
      <c r="BR124" s="852"/>
      <c r="BS124" s="852"/>
      <c r="BT124" s="852"/>
      <c r="BU124" s="852"/>
      <c r="BV124" s="852">
        <v>189.8</v>
      </c>
      <c r="BW124" s="852"/>
      <c r="BX124" s="852"/>
      <c r="BY124" s="852"/>
      <c r="BZ124" s="852"/>
      <c r="CA124" s="852">
        <v>178.5</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18759</v>
      </c>
      <c r="DH124" s="781"/>
      <c r="DI124" s="781"/>
      <c r="DJ124" s="781"/>
      <c r="DK124" s="782"/>
      <c r="DL124" s="783">
        <v>7265</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v>1767869</v>
      </c>
      <c r="DH126" s="835"/>
      <c r="DI126" s="835"/>
      <c r="DJ126" s="835"/>
      <c r="DK126" s="835"/>
      <c r="DL126" s="835">
        <v>1584309</v>
      </c>
      <c r="DM126" s="835"/>
      <c r="DN126" s="835"/>
      <c r="DO126" s="835"/>
      <c r="DP126" s="835"/>
      <c r="DQ126" s="835">
        <v>1393349</v>
      </c>
      <c r="DR126" s="835"/>
      <c r="DS126" s="835"/>
      <c r="DT126" s="835"/>
      <c r="DU126" s="835"/>
      <c r="DV126" s="812">
        <v>12.4</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938312</v>
      </c>
      <c r="AB128" s="819"/>
      <c r="AC128" s="819"/>
      <c r="AD128" s="819"/>
      <c r="AE128" s="820"/>
      <c r="AF128" s="821">
        <v>686495</v>
      </c>
      <c r="AG128" s="819"/>
      <c r="AH128" s="819"/>
      <c r="AI128" s="819"/>
      <c r="AJ128" s="820"/>
      <c r="AK128" s="821">
        <v>679422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457</v>
      </c>
      <c r="BG128" s="805"/>
      <c r="BH128" s="805"/>
      <c r="BI128" s="805"/>
      <c r="BJ128" s="805"/>
      <c r="BK128" s="805"/>
      <c r="BL128" s="828"/>
      <c r="BM128" s="804">
        <v>12.94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13187213</v>
      </c>
      <c r="AB129" s="798"/>
      <c r="AC129" s="798"/>
      <c r="AD129" s="798"/>
      <c r="AE129" s="799"/>
      <c r="AF129" s="800">
        <v>13267392</v>
      </c>
      <c r="AG129" s="798"/>
      <c r="AH129" s="798"/>
      <c r="AI129" s="798"/>
      <c r="AJ129" s="799"/>
      <c r="AK129" s="800">
        <v>13099589</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17.940000000000001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2105979</v>
      </c>
      <c r="AB130" s="798"/>
      <c r="AC130" s="798"/>
      <c r="AD130" s="798"/>
      <c r="AE130" s="799"/>
      <c r="AF130" s="800">
        <v>1830935</v>
      </c>
      <c r="AG130" s="798"/>
      <c r="AH130" s="798"/>
      <c r="AI130" s="798"/>
      <c r="AJ130" s="799"/>
      <c r="AK130" s="800">
        <v>1866878</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11081234</v>
      </c>
      <c r="AB131" s="781"/>
      <c r="AC131" s="781"/>
      <c r="AD131" s="781"/>
      <c r="AE131" s="782"/>
      <c r="AF131" s="783">
        <v>11436457</v>
      </c>
      <c r="AG131" s="781"/>
      <c r="AH131" s="781"/>
      <c r="AI131" s="781"/>
      <c r="AJ131" s="782"/>
      <c r="AK131" s="783">
        <v>11232711</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178.5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14.190675880000001</v>
      </c>
      <c r="AB132" s="761"/>
      <c r="AC132" s="761"/>
      <c r="AD132" s="761"/>
      <c r="AE132" s="762"/>
      <c r="AF132" s="763">
        <v>17.012760159999999</v>
      </c>
      <c r="AG132" s="761"/>
      <c r="AH132" s="761"/>
      <c r="AI132" s="761"/>
      <c r="AJ132" s="762"/>
      <c r="AK132" s="763">
        <v>15.04937677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13.8</v>
      </c>
      <c r="AB133" s="740"/>
      <c r="AC133" s="740"/>
      <c r="AD133" s="740"/>
      <c r="AE133" s="741"/>
      <c r="AF133" s="739">
        <v>15</v>
      </c>
      <c r="AG133" s="740"/>
      <c r="AH133" s="740"/>
      <c r="AI133" s="740"/>
      <c r="AJ133" s="741"/>
      <c r="AK133" s="739">
        <v>15.4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3363959</v>
      </c>
      <c r="L9" s="266">
        <v>57838</v>
      </c>
      <c r="M9" s="267">
        <v>57713</v>
      </c>
      <c r="N9" s="268">
        <v>0.2</v>
      </c>
    </row>
    <row r="10" spans="1:16" x14ac:dyDescent="0.15">
      <c r="A10" s="250"/>
      <c r="B10" s="246"/>
      <c r="C10" s="246"/>
      <c r="D10" s="246"/>
      <c r="E10" s="246"/>
      <c r="F10" s="246"/>
      <c r="G10" s="1166" t="s">
        <v>477</v>
      </c>
      <c r="H10" s="1167"/>
      <c r="I10" s="1167"/>
      <c r="J10" s="1168"/>
      <c r="K10" s="269">
        <v>199566</v>
      </c>
      <c r="L10" s="270">
        <v>3431</v>
      </c>
      <c r="M10" s="271">
        <v>3737</v>
      </c>
      <c r="N10" s="272">
        <v>-8.1999999999999993</v>
      </c>
    </row>
    <row r="11" spans="1:16" ht="13.5" customHeight="1" x14ac:dyDescent="0.15">
      <c r="A11" s="250"/>
      <c r="B11" s="246"/>
      <c r="C11" s="246"/>
      <c r="D11" s="246"/>
      <c r="E11" s="246"/>
      <c r="F11" s="246"/>
      <c r="G11" s="1166" t="s">
        <v>478</v>
      </c>
      <c r="H11" s="1167"/>
      <c r="I11" s="1167"/>
      <c r="J11" s="1168"/>
      <c r="K11" s="269">
        <v>129499</v>
      </c>
      <c r="L11" s="270">
        <v>2227</v>
      </c>
      <c r="M11" s="271">
        <v>6346</v>
      </c>
      <c r="N11" s="272">
        <v>-64.900000000000006</v>
      </c>
    </row>
    <row r="12" spans="1:16" ht="13.5" customHeight="1" x14ac:dyDescent="0.15">
      <c r="A12" s="250"/>
      <c r="B12" s="246"/>
      <c r="C12" s="246"/>
      <c r="D12" s="246"/>
      <c r="E12" s="246"/>
      <c r="F12" s="246"/>
      <c r="G12" s="1166" t="s">
        <v>479</v>
      </c>
      <c r="H12" s="1167"/>
      <c r="I12" s="1167"/>
      <c r="J12" s="1168"/>
      <c r="K12" s="269" t="s">
        <v>480</v>
      </c>
      <c r="L12" s="270" t="s">
        <v>480</v>
      </c>
      <c r="M12" s="271">
        <v>800</v>
      </c>
      <c r="N12" s="272" t="s">
        <v>480</v>
      </c>
    </row>
    <row r="13" spans="1:16" ht="13.5" customHeight="1" x14ac:dyDescent="0.15">
      <c r="A13" s="250"/>
      <c r="B13" s="246"/>
      <c r="C13" s="246"/>
      <c r="D13" s="246"/>
      <c r="E13" s="246"/>
      <c r="F13" s="246"/>
      <c r="G13" s="1166" t="s">
        <v>481</v>
      </c>
      <c r="H13" s="1167"/>
      <c r="I13" s="1167"/>
      <c r="J13" s="1168"/>
      <c r="K13" s="269" t="s">
        <v>480</v>
      </c>
      <c r="L13" s="270" t="s">
        <v>480</v>
      </c>
      <c r="M13" s="271">
        <v>1</v>
      </c>
      <c r="N13" s="272" t="s">
        <v>480</v>
      </c>
    </row>
    <row r="14" spans="1:16" ht="13.5" customHeight="1" x14ac:dyDescent="0.15">
      <c r="A14" s="250"/>
      <c r="B14" s="246"/>
      <c r="C14" s="246"/>
      <c r="D14" s="246"/>
      <c r="E14" s="246"/>
      <c r="F14" s="246"/>
      <c r="G14" s="1166" t="s">
        <v>482</v>
      </c>
      <c r="H14" s="1167"/>
      <c r="I14" s="1167"/>
      <c r="J14" s="1168"/>
      <c r="K14" s="269">
        <v>128165</v>
      </c>
      <c r="L14" s="270">
        <v>2204</v>
      </c>
      <c r="M14" s="271">
        <v>2571</v>
      </c>
      <c r="N14" s="272">
        <v>-14.3</v>
      </c>
    </row>
    <row r="15" spans="1:16" ht="13.5" customHeight="1" x14ac:dyDescent="0.15">
      <c r="A15" s="250"/>
      <c r="B15" s="246"/>
      <c r="C15" s="246"/>
      <c r="D15" s="246"/>
      <c r="E15" s="246"/>
      <c r="F15" s="246"/>
      <c r="G15" s="1166" t="s">
        <v>483</v>
      </c>
      <c r="H15" s="1167"/>
      <c r="I15" s="1167"/>
      <c r="J15" s="1168"/>
      <c r="K15" s="269">
        <v>104474</v>
      </c>
      <c r="L15" s="270">
        <v>1796</v>
      </c>
      <c r="M15" s="271">
        <v>1342</v>
      </c>
      <c r="N15" s="272">
        <v>33.799999999999997</v>
      </c>
    </row>
    <row r="16" spans="1:16" x14ac:dyDescent="0.15">
      <c r="A16" s="250"/>
      <c r="B16" s="246"/>
      <c r="C16" s="246"/>
      <c r="D16" s="246"/>
      <c r="E16" s="246"/>
      <c r="F16" s="246"/>
      <c r="G16" s="1169" t="s">
        <v>484</v>
      </c>
      <c r="H16" s="1170"/>
      <c r="I16" s="1170"/>
      <c r="J16" s="1171"/>
      <c r="K16" s="270">
        <v>-351039</v>
      </c>
      <c r="L16" s="270">
        <v>-6036</v>
      </c>
      <c r="M16" s="271">
        <v>-4975</v>
      </c>
      <c r="N16" s="272">
        <v>21.3</v>
      </c>
    </row>
    <row r="17" spans="1:16" x14ac:dyDescent="0.15">
      <c r="A17" s="250"/>
      <c r="B17" s="246"/>
      <c r="C17" s="246"/>
      <c r="D17" s="246"/>
      <c r="E17" s="246"/>
      <c r="F17" s="246"/>
      <c r="G17" s="1169" t="s">
        <v>170</v>
      </c>
      <c r="H17" s="1170"/>
      <c r="I17" s="1170"/>
      <c r="J17" s="1171"/>
      <c r="K17" s="270">
        <v>3574624</v>
      </c>
      <c r="L17" s="270">
        <v>61460</v>
      </c>
      <c r="M17" s="271">
        <v>67535</v>
      </c>
      <c r="N17" s="272">
        <v>-9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5.52</v>
      </c>
      <c r="L21" s="283">
        <v>6.24</v>
      </c>
      <c r="M21" s="284">
        <v>-0.72</v>
      </c>
      <c r="N21" s="251"/>
      <c r="O21" s="285"/>
      <c r="P21" s="281"/>
    </row>
    <row r="22" spans="1:16" s="286" customFormat="1" x14ac:dyDescent="0.15">
      <c r="A22" s="281"/>
      <c r="B22" s="251"/>
      <c r="C22" s="251"/>
      <c r="D22" s="251"/>
      <c r="E22" s="251"/>
      <c r="F22" s="251"/>
      <c r="G22" s="1163" t="s">
        <v>490</v>
      </c>
      <c r="H22" s="1164"/>
      <c r="I22" s="1164"/>
      <c r="J22" s="1165"/>
      <c r="K22" s="287">
        <v>99.7</v>
      </c>
      <c r="L22" s="288">
        <v>98.7</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3120436</v>
      </c>
      <c r="L32" s="296">
        <v>53651</v>
      </c>
      <c r="M32" s="297">
        <v>35267</v>
      </c>
      <c r="N32" s="298">
        <v>52.1</v>
      </c>
    </row>
    <row r="33" spans="1:16" ht="13.5" customHeight="1" x14ac:dyDescent="0.15">
      <c r="A33" s="250"/>
      <c r="B33" s="246"/>
      <c r="C33" s="246"/>
      <c r="D33" s="246"/>
      <c r="E33" s="246"/>
      <c r="F33" s="246"/>
      <c r="G33" s="1154" t="s">
        <v>495</v>
      </c>
      <c r="H33" s="1155"/>
      <c r="I33" s="1155"/>
      <c r="J33" s="1156"/>
      <c r="K33" s="296" t="s">
        <v>480</v>
      </c>
      <c r="L33" s="296" t="s">
        <v>480</v>
      </c>
      <c r="M33" s="297">
        <v>1</v>
      </c>
      <c r="N33" s="298" t="s">
        <v>480</v>
      </c>
    </row>
    <row r="34" spans="1:16" ht="27" customHeight="1" x14ac:dyDescent="0.15">
      <c r="A34" s="250"/>
      <c r="B34" s="246"/>
      <c r="C34" s="246"/>
      <c r="D34" s="246"/>
      <c r="E34" s="246"/>
      <c r="F34" s="246"/>
      <c r="G34" s="1154" t="s">
        <v>496</v>
      </c>
      <c r="H34" s="1155"/>
      <c r="I34" s="1155"/>
      <c r="J34" s="1156"/>
      <c r="K34" s="296" t="s">
        <v>480</v>
      </c>
      <c r="L34" s="296" t="s">
        <v>480</v>
      </c>
      <c r="M34" s="297">
        <v>49</v>
      </c>
      <c r="N34" s="298" t="s">
        <v>480</v>
      </c>
    </row>
    <row r="35" spans="1:16" ht="27" customHeight="1" x14ac:dyDescent="0.15">
      <c r="A35" s="250"/>
      <c r="B35" s="246"/>
      <c r="C35" s="246"/>
      <c r="D35" s="246"/>
      <c r="E35" s="246"/>
      <c r="F35" s="246"/>
      <c r="G35" s="1154" t="s">
        <v>497</v>
      </c>
      <c r="H35" s="1155"/>
      <c r="I35" s="1155"/>
      <c r="J35" s="1156"/>
      <c r="K35" s="296">
        <v>566937</v>
      </c>
      <c r="L35" s="296">
        <v>9748</v>
      </c>
      <c r="M35" s="297">
        <v>9709</v>
      </c>
      <c r="N35" s="298">
        <v>0.4</v>
      </c>
    </row>
    <row r="36" spans="1:16" ht="27" customHeight="1" x14ac:dyDescent="0.15">
      <c r="A36" s="250"/>
      <c r="B36" s="246"/>
      <c r="C36" s="246"/>
      <c r="D36" s="246"/>
      <c r="E36" s="246"/>
      <c r="F36" s="246"/>
      <c r="G36" s="1154" t="s">
        <v>498</v>
      </c>
      <c r="H36" s="1155"/>
      <c r="I36" s="1155"/>
      <c r="J36" s="1156"/>
      <c r="K36" s="296">
        <v>549191</v>
      </c>
      <c r="L36" s="296">
        <v>9442</v>
      </c>
      <c r="M36" s="297">
        <v>2367</v>
      </c>
      <c r="N36" s="298">
        <v>298.89999999999998</v>
      </c>
    </row>
    <row r="37" spans="1:16" ht="13.5" customHeight="1" x14ac:dyDescent="0.15">
      <c r="A37" s="250"/>
      <c r="B37" s="246"/>
      <c r="C37" s="246"/>
      <c r="D37" s="246"/>
      <c r="E37" s="246"/>
      <c r="F37" s="246"/>
      <c r="G37" s="1154" t="s">
        <v>499</v>
      </c>
      <c r="H37" s="1155"/>
      <c r="I37" s="1155"/>
      <c r="J37" s="1156"/>
      <c r="K37" s="296" t="s">
        <v>480</v>
      </c>
      <c r="L37" s="296" t="s">
        <v>480</v>
      </c>
      <c r="M37" s="297">
        <v>1205</v>
      </c>
      <c r="N37" s="298" t="s">
        <v>480</v>
      </c>
    </row>
    <row r="38" spans="1:16" ht="27" customHeight="1" x14ac:dyDescent="0.15">
      <c r="A38" s="250"/>
      <c r="B38" s="246"/>
      <c r="C38" s="246"/>
      <c r="D38" s="246"/>
      <c r="E38" s="246"/>
      <c r="F38" s="246"/>
      <c r="G38" s="1157" t="s">
        <v>500</v>
      </c>
      <c r="H38" s="1158"/>
      <c r="I38" s="1158"/>
      <c r="J38" s="1159"/>
      <c r="K38" s="299">
        <v>189</v>
      </c>
      <c r="L38" s="299">
        <v>3</v>
      </c>
      <c r="M38" s="300">
        <v>3</v>
      </c>
      <c r="N38" s="301">
        <v>0</v>
      </c>
      <c r="O38" s="295"/>
    </row>
    <row r="39" spans="1:16" x14ac:dyDescent="0.15">
      <c r="A39" s="250"/>
      <c r="B39" s="246"/>
      <c r="C39" s="246"/>
      <c r="D39" s="246"/>
      <c r="E39" s="246"/>
      <c r="F39" s="246"/>
      <c r="G39" s="1157" t="s">
        <v>501</v>
      </c>
      <c r="H39" s="1158"/>
      <c r="I39" s="1158"/>
      <c r="J39" s="1159"/>
      <c r="K39" s="302">
        <v>-679422</v>
      </c>
      <c r="L39" s="302">
        <v>-11682</v>
      </c>
      <c r="M39" s="303">
        <v>-6690</v>
      </c>
      <c r="N39" s="304">
        <v>74.599999999999994</v>
      </c>
      <c r="O39" s="295"/>
    </row>
    <row r="40" spans="1:16" ht="27" customHeight="1" x14ac:dyDescent="0.15">
      <c r="A40" s="250"/>
      <c r="B40" s="246"/>
      <c r="C40" s="246"/>
      <c r="D40" s="246"/>
      <c r="E40" s="246"/>
      <c r="F40" s="246"/>
      <c r="G40" s="1154" t="s">
        <v>502</v>
      </c>
      <c r="H40" s="1155"/>
      <c r="I40" s="1155"/>
      <c r="J40" s="1156"/>
      <c r="K40" s="302">
        <v>-1866878</v>
      </c>
      <c r="L40" s="302">
        <v>-32098</v>
      </c>
      <c r="M40" s="303">
        <v>-29386</v>
      </c>
      <c r="N40" s="304">
        <v>9.1999999999999993</v>
      </c>
      <c r="O40" s="295"/>
    </row>
    <row r="41" spans="1:16" x14ac:dyDescent="0.15">
      <c r="A41" s="250"/>
      <c r="B41" s="246"/>
      <c r="C41" s="246"/>
      <c r="D41" s="246"/>
      <c r="E41" s="246"/>
      <c r="F41" s="246"/>
      <c r="G41" s="1160" t="s">
        <v>281</v>
      </c>
      <c r="H41" s="1161"/>
      <c r="I41" s="1161"/>
      <c r="J41" s="1162"/>
      <c r="K41" s="296">
        <v>1690453</v>
      </c>
      <c r="L41" s="302">
        <v>29065</v>
      </c>
      <c r="M41" s="303">
        <v>12524</v>
      </c>
      <c r="N41" s="304">
        <v>132.1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2854693</v>
      </c>
      <c r="J51" s="322">
        <v>48346</v>
      </c>
      <c r="K51" s="323">
        <v>26.4</v>
      </c>
      <c r="L51" s="324">
        <v>50880</v>
      </c>
      <c r="M51" s="325">
        <v>7</v>
      </c>
      <c r="N51" s="326">
        <v>19.399999999999999</v>
      </c>
    </row>
    <row r="52" spans="1:14" x14ac:dyDescent="0.15">
      <c r="A52" s="250"/>
      <c r="B52" s="246"/>
      <c r="C52" s="246"/>
      <c r="D52" s="246"/>
      <c r="E52" s="246"/>
      <c r="F52" s="246"/>
      <c r="G52" s="327"/>
      <c r="H52" s="328" t="s">
        <v>513</v>
      </c>
      <c r="I52" s="329">
        <v>1453191</v>
      </c>
      <c r="J52" s="330">
        <v>24611</v>
      </c>
      <c r="K52" s="331">
        <v>74.5</v>
      </c>
      <c r="L52" s="332">
        <v>26879</v>
      </c>
      <c r="M52" s="333">
        <v>2.4</v>
      </c>
      <c r="N52" s="334">
        <v>72.099999999999994</v>
      </c>
    </row>
    <row r="53" spans="1:14" x14ac:dyDescent="0.15">
      <c r="A53" s="250"/>
      <c r="B53" s="246"/>
      <c r="C53" s="246"/>
      <c r="D53" s="246"/>
      <c r="E53" s="246"/>
      <c r="F53" s="246"/>
      <c r="G53" s="312" t="s">
        <v>514</v>
      </c>
      <c r="H53" s="313"/>
      <c r="I53" s="321">
        <v>3851697</v>
      </c>
      <c r="J53" s="322">
        <v>65408</v>
      </c>
      <c r="K53" s="323">
        <v>35.299999999999997</v>
      </c>
      <c r="L53" s="324">
        <v>63956</v>
      </c>
      <c r="M53" s="325">
        <v>25.7</v>
      </c>
      <c r="N53" s="326">
        <v>9.6</v>
      </c>
    </row>
    <row r="54" spans="1:14" x14ac:dyDescent="0.15">
      <c r="A54" s="250"/>
      <c r="B54" s="246"/>
      <c r="C54" s="246"/>
      <c r="D54" s="246"/>
      <c r="E54" s="246"/>
      <c r="F54" s="246"/>
      <c r="G54" s="327"/>
      <c r="H54" s="328" t="s">
        <v>513</v>
      </c>
      <c r="I54" s="329">
        <v>1276027</v>
      </c>
      <c r="J54" s="330">
        <v>21669</v>
      </c>
      <c r="K54" s="331">
        <v>-12</v>
      </c>
      <c r="L54" s="332">
        <v>29239</v>
      </c>
      <c r="M54" s="333">
        <v>8.8000000000000007</v>
      </c>
      <c r="N54" s="334">
        <v>-20.8</v>
      </c>
    </row>
    <row r="55" spans="1:14" x14ac:dyDescent="0.15">
      <c r="A55" s="250"/>
      <c r="B55" s="246"/>
      <c r="C55" s="246"/>
      <c r="D55" s="246"/>
      <c r="E55" s="246"/>
      <c r="F55" s="246"/>
      <c r="G55" s="312" t="s">
        <v>515</v>
      </c>
      <c r="H55" s="313"/>
      <c r="I55" s="321">
        <v>3769622</v>
      </c>
      <c r="J55" s="322">
        <v>64642</v>
      </c>
      <c r="K55" s="323">
        <v>-1.2</v>
      </c>
      <c r="L55" s="324">
        <v>66255</v>
      </c>
      <c r="M55" s="325">
        <v>3.6</v>
      </c>
      <c r="N55" s="326">
        <v>-4.8</v>
      </c>
    </row>
    <row r="56" spans="1:14" x14ac:dyDescent="0.15">
      <c r="A56" s="250"/>
      <c r="B56" s="246"/>
      <c r="C56" s="246"/>
      <c r="D56" s="246"/>
      <c r="E56" s="246"/>
      <c r="F56" s="246"/>
      <c r="G56" s="327"/>
      <c r="H56" s="328" t="s">
        <v>513</v>
      </c>
      <c r="I56" s="329">
        <v>630213</v>
      </c>
      <c r="J56" s="330">
        <v>10807</v>
      </c>
      <c r="K56" s="331">
        <v>-50.1</v>
      </c>
      <c r="L56" s="332">
        <v>31822</v>
      </c>
      <c r="M56" s="333">
        <v>8.8000000000000007</v>
      </c>
      <c r="N56" s="334">
        <v>-58.9</v>
      </c>
    </row>
    <row r="57" spans="1:14" x14ac:dyDescent="0.15">
      <c r="A57" s="250"/>
      <c r="B57" s="246"/>
      <c r="C57" s="246"/>
      <c r="D57" s="246"/>
      <c r="E57" s="246"/>
      <c r="F57" s="246"/>
      <c r="G57" s="312" t="s">
        <v>516</v>
      </c>
      <c r="H57" s="313"/>
      <c r="I57" s="321">
        <v>1418488</v>
      </c>
      <c r="J57" s="322">
        <v>24403</v>
      </c>
      <c r="K57" s="323">
        <v>-62.2</v>
      </c>
      <c r="L57" s="324">
        <v>47278</v>
      </c>
      <c r="M57" s="325">
        <v>-28.6</v>
      </c>
      <c r="N57" s="326">
        <v>-33.6</v>
      </c>
    </row>
    <row r="58" spans="1:14" x14ac:dyDescent="0.15">
      <c r="A58" s="250"/>
      <c r="B58" s="246"/>
      <c r="C58" s="246"/>
      <c r="D58" s="246"/>
      <c r="E58" s="246"/>
      <c r="F58" s="246"/>
      <c r="G58" s="327"/>
      <c r="H58" s="328" t="s">
        <v>513</v>
      </c>
      <c r="I58" s="329">
        <v>264052</v>
      </c>
      <c r="J58" s="330">
        <v>4543</v>
      </c>
      <c r="K58" s="331">
        <v>-58</v>
      </c>
      <c r="L58" s="332">
        <v>24096</v>
      </c>
      <c r="M58" s="333">
        <v>-24.3</v>
      </c>
      <c r="N58" s="334">
        <v>-33.700000000000003</v>
      </c>
    </row>
    <row r="59" spans="1:14" x14ac:dyDescent="0.15">
      <c r="A59" s="250"/>
      <c r="B59" s="246"/>
      <c r="C59" s="246"/>
      <c r="D59" s="246"/>
      <c r="E59" s="246"/>
      <c r="F59" s="246"/>
      <c r="G59" s="312" t="s">
        <v>517</v>
      </c>
      <c r="H59" s="313"/>
      <c r="I59" s="321">
        <v>2171944</v>
      </c>
      <c r="J59" s="322">
        <v>37343</v>
      </c>
      <c r="K59" s="323">
        <v>53</v>
      </c>
      <c r="L59" s="324">
        <v>44504</v>
      </c>
      <c r="M59" s="325">
        <v>-5.9</v>
      </c>
      <c r="N59" s="326">
        <v>58.9</v>
      </c>
    </row>
    <row r="60" spans="1:14" x14ac:dyDescent="0.15">
      <c r="A60" s="250"/>
      <c r="B60" s="246"/>
      <c r="C60" s="246"/>
      <c r="D60" s="246"/>
      <c r="E60" s="246"/>
      <c r="F60" s="246"/>
      <c r="G60" s="327"/>
      <c r="H60" s="328" t="s">
        <v>513</v>
      </c>
      <c r="I60" s="335">
        <v>300467</v>
      </c>
      <c r="J60" s="330">
        <v>5166</v>
      </c>
      <c r="K60" s="331">
        <v>13.7</v>
      </c>
      <c r="L60" s="332">
        <v>25876</v>
      </c>
      <c r="M60" s="333">
        <v>7.4</v>
      </c>
      <c r="N60" s="334">
        <v>6.3</v>
      </c>
    </row>
    <row r="61" spans="1:14" x14ac:dyDescent="0.15">
      <c r="A61" s="250"/>
      <c r="B61" s="246"/>
      <c r="C61" s="246"/>
      <c r="D61" s="246"/>
      <c r="E61" s="246"/>
      <c r="F61" s="246"/>
      <c r="G61" s="312" t="s">
        <v>518</v>
      </c>
      <c r="H61" s="336"/>
      <c r="I61" s="337">
        <v>2813289</v>
      </c>
      <c r="J61" s="338">
        <v>48028</v>
      </c>
      <c r="K61" s="339">
        <v>10.3</v>
      </c>
      <c r="L61" s="340">
        <v>54575</v>
      </c>
      <c r="M61" s="341">
        <v>0.4</v>
      </c>
      <c r="N61" s="326">
        <v>9.9</v>
      </c>
    </row>
    <row r="62" spans="1:14" x14ac:dyDescent="0.15">
      <c r="A62" s="250"/>
      <c r="B62" s="246"/>
      <c r="C62" s="246"/>
      <c r="D62" s="246"/>
      <c r="E62" s="246"/>
      <c r="F62" s="246"/>
      <c r="G62" s="327"/>
      <c r="H62" s="328" t="s">
        <v>513</v>
      </c>
      <c r="I62" s="329">
        <v>784790</v>
      </c>
      <c r="J62" s="330">
        <v>13359</v>
      </c>
      <c r="K62" s="331">
        <v>-6.4</v>
      </c>
      <c r="L62" s="332">
        <v>27582</v>
      </c>
      <c r="M62" s="333">
        <v>0.6</v>
      </c>
      <c r="N62" s="334">
        <v>-7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12.64</v>
      </c>
      <c r="G47" s="12">
        <v>12.53</v>
      </c>
      <c r="H47" s="12">
        <v>17.46</v>
      </c>
      <c r="I47" s="12">
        <v>18.75</v>
      </c>
      <c r="J47" s="13">
        <v>19.16</v>
      </c>
    </row>
    <row r="48" spans="2:10" ht="57.75" customHeight="1" x14ac:dyDescent="0.15">
      <c r="B48" s="14"/>
      <c r="C48" s="1174" t="s">
        <v>4</v>
      </c>
      <c r="D48" s="1174"/>
      <c r="E48" s="1175"/>
      <c r="F48" s="15">
        <v>2.4300000000000002</v>
      </c>
      <c r="G48" s="16">
        <v>1.1399999999999999</v>
      </c>
      <c r="H48" s="16">
        <v>1.85</v>
      </c>
      <c r="I48" s="16">
        <v>2.83</v>
      </c>
      <c r="J48" s="17">
        <v>0.83</v>
      </c>
    </row>
    <row r="49" spans="2:10" ht="57.75" customHeight="1" thickBot="1" x14ac:dyDescent="0.2">
      <c r="B49" s="18"/>
      <c r="C49" s="1176" t="s">
        <v>5</v>
      </c>
      <c r="D49" s="1176"/>
      <c r="E49" s="1177"/>
      <c r="F49" s="19">
        <v>3.16</v>
      </c>
      <c r="G49" s="20" t="s">
        <v>525</v>
      </c>
      <c r="H49" s="20">
        <v>5.61</v>
      </c>
      <c r="I49" s="20">
        <v>2.39</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2018-03-02T00:58:36Z</cp:lastPrinted>
  <dcterms:created xsi:type="dcterms:W3CDTF">2018-01-24T05:32:33Z</dcterms:created>
  <dcterms:modified xsi:type="dcterms:W3CDTF">2018-11-27T01:01:01Z</dcterms:modified>
  <cp:category/>
</cp:coreProperties>
</file>