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E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 r="CO34" i="9" l="1"/>
  <c r="CO35" i="9" s="1"/>
  <c r="CO36" i="9" s="1"/>
  <c r="CO37" i="9" s="1"/>
</calcChain>
</file>

<file path=xl/sharedStrings.xml><?xml version="1.0" encoding="utf-8"?>
<sst xmlns="http://schemas.openxmlformats.org/spreadsheetml/2006/main" count="1094" uniqueCount="558">
  <si>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</si>
  <si>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</si>
  <si>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</si>
  <si>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</si>
  <si>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</si>
  <si>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</si>
  <si>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</si>
  <si>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</si>
  <si>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</si>
  <si>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</si>
  <si>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</si>
  <si>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</si>
  <si>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</si>
  <si>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</si>
  <si>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</si>
  <si>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</si>
  <si>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</si>
  <si>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</si>
  <si>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</si>
  <si>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</si>
  <si>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</si>
  <si>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</si>
  <si>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</si>
  <si>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</si>
  <si>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</si>
  <si>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</si>
  <si>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</si>
  <si>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</si>
  <si>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</si>
  <si>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</si>
  <si>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</si>
  <si>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</si>
  <si>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</si>
  <si>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</si>
  <si>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</si>
  <si>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</si>
  <si>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</si>
  <si>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</si>
  <si>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</si>
  <si>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</si>
  <si>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</si>
  <si>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</si>
  <si>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</si>
  <si>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</si>
  <si>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</si>
  <si>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</si>
  <si>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</si>
  <si>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</si>
  <si>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</si>
  <si>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</si>
  <si>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</si>
  <si>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</si>
  <si>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</si>
  <si>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</si>
  <si>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</si>
  <si>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</si>
  <si>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</si>
  <si>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</si>
  <si>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</si>
  <si>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</si>
  <si>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</si>
  <si>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</si>
  <si>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</si>
  <si>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</si>
  <si>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</si>
  <si>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</si>
  <si>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</si>
  <si>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</si>
  <si>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</si>
  <si>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</si>
  <si>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</si>
  <si>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</si>
  <si>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</si>
  <si>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</si>
  <si>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</si>
  <si>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</si>
  <si>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</si>
  <si>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</si>
  <si>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</si>
  <si>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</si>
  <si>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</si>
  <si>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</si>
  <si>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</si>
  <si>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</si>
  <si>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</si>
  <si>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</si>
  <si>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</si>
  <si>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</si>
  <si>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</si>
  <si>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</si>
  <si>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</si>
  <si>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</si>
  <si>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</si>
  <si>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</si>
  <si>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</si>
  <si>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</si>
  <si>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</si>
  <si>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</si>
  <si>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</si>
  <si>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</si>
  <si>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</si>
  <si>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</si>
  <si>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</si>
  <si>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</si>
  <si>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</si>
  <si>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</si>
  <si>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</si>
  <si>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</si>
  <si>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</si>
  <si>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</si>
  <si>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</si>
  <si>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</si>
  <si>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</si>
  <si>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</si>
  <si>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</si>
  <si>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</si>
  <si>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</si>
  <si>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</si>
  <si>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</si>
  <si>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</si>
  <si>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</si>
  <si>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</si>
  <si>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</si>
  <si>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</si>
  <si>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</si>
  <si>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</si>
  <si>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</si>
  <si>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</si>
  <si>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</si>
  <si>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</si>
  <si>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</si>
  <si>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</si>
  <si>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</si>
  <si>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</si>
  <si>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</si>
  <si>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</si>
  <si>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</si>
  <si>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</si>
  <si>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</si>
  <si>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</si>
  <si>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</si>
  <si>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</si>
  <si>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</si>
  <si>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</si>
  <si>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</si>
  <si>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</si>
  <si>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</si>
  <si>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</si>
  <si>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</si>
  <si>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</si>
  <si>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</si>
  <si>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</si>
  <si>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</si>
  <si>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</si>
  <si>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</si>
  <si>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</si>
  <si>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</si>
  <si>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</si>
  <si>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</si>
  <si>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</si>
  <si>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</si>
  <si>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</si>
  <si>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</si>
  <si>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</si>
  <si>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</si>
  <si>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</si>
  <si>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</si>
  <si>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</si>
  <si>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</si>
  <si>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</si>
  <si>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</si>
  <si>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</si>
  <si>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</si>
  <si>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</si>
  <si>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</si>
  <si>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</si>
  <si>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</si>
  <si>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</si>
  <si>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</si>
  <si>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</si>
  <si>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</si>
  <si>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</si>
  <si>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</si>
  <si>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</si>
  <si>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</si>
  <si>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</si>
  <si>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</si>
  <si>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</si>
  <si>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</si>
  <si>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</si>
  <si>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</si>
  <si>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</si>
  <si>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</si>
  <si>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</si>
  <si>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</si>
  <si>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大阪府摂津市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</si>
  <si>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</si>
  <si>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</si>
  <si>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</si>
  <si>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</si>
  <si>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</si>
  <si>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</si>
  <si>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</si>
  <si>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</si>
  <si>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</si>
  <si>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</si>
  <si>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</si>
  <si>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</si>
  <si>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</si>
  <si>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</si>
  <si>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</si>
  <si>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</si>
  <si>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</si>
  <si>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</si>
  <si>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</si>
  <si>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</si>
  <si>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</si>
  <si>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</si>
  <si>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</si>
  <si>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</si>
  <si>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</si>
  <si>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</si>
  <si>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</si>
  <si>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</si>
  <si>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</si>
  <si>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</si>
  <si>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</si>
  <si>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</si>
  <si>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</si>
  <si>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</si>
  <si>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</si>
  <si>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</si>
  <si>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</si>
  <si>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</si>
  <si>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</si>
  <si>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</si>
  <si>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</si>
  <si>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</si>
  <si>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</si>
  <si>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</si>
  <si>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</si>
  <si>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</si>
  <si>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</si>
  <si>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</si>
  <si>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</si>
  <si>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</si>
  <si>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</si>
  <si>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</si>
  <si>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</si>
  <si>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</si>
  <si>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</si>
  <si>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</si>
  <si>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</si>
  <si>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</si>
  <si>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</si>
  <si>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</si>
  <si>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</si>
  <si>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</si>
  <si>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</si>
  <si>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</si>
  <si>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</si>
  <si>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</si>
  <si>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</si>
  <si>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</si>
  <si>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</si>
  <si>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</si>
  <si>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</si>
  <si>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</si>
  <si>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</si>
  <si>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</si>
  <si>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</si>
  <si>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</si>
  <si>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</si>
  <si>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</si>
  <si>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</si>
  <si>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</si>
  <si>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</si>
  <si>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</si>
  <si>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</si>
  <si>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</si>
  <si>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</si>
  <si>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</si>
  <si>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</si>
  <si>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</si>
  <si>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</si>
  <si>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</si>
  <si>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</si>
  <si>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</si>
  <si>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</si>
  <si>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</si>
  <si>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</si>
  <si>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</si>
  <si>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</si>
  <si>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</si>
  <si>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</si>
  <si>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</si>
  <si>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</si>
  <si>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</si>
  <si>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</si>
  <si>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</si>
  <si>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</si>
  <si>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</si>
  <si>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</si>
  <si>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</si>
  <si>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</si>
  <si>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</si>
  <si>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</si>
  <si>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</si>
  <si>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</si>
  <si>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</si>
  <si>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</si>
  <si>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</si>
  <si>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</si>
  <si>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</si>
  <si>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</si>
  <si>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</si>
  <si>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</si>
  <si>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</si>
  <si>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</si>
  <si>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</si>
  <si>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</si>
  <si>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</si>
  <si>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</si>
  <si>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</si>
  <si>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</si>
  <si>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</si>
  <si>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</si>
  <si>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</si>
  <si>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</si>
  <si>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</si>
  <si>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</si>
  <si>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</si>
  <si>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</si>
  <si>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</si>
  <si>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</si>
  <si>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</si>
  <si>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</si>
  <si>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</si>
  <si>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</si>
  <si>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</si>
  <si>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</si>
  <si>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</si>
  <si>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</si>
  <si>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</si>
  <si>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大阪府摂津市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</si>
  <si>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</si>
  <si>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</si>
  <si>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</si>
  <si>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</si>
  <si>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</si>
  <si>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</si>
  <si>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</si>
  <si>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</si>
  <si>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</si>
  <si>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</si>
  <si>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</si>
  <si>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</si>
  <si>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</si>
  <si>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</si>
  <si>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</si>
  <si>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</si>
  <si>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</si>
  <si>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</si>
  <si>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</si>
  <si>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</si>
  <si>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</si>
  <si>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</si>
  <si>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</si>
  <si>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</si>
  <si>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</si>
  <si>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</si>
  <si>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</si>
  <si>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</si>
  <si>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</si>
  <si>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</si>
  <si>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</si>
  <si>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</si>
  <si>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</si>
  <si>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</si>
  <si>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</si>
  <si>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</si>
  <si>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</si>
  <si>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</si>
  <si>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</si>
  <si>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</si>
  <si>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</si>
  <si>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</si>
  <si>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</si>
  <si>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</si>
  <si>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</si>
  <si>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</si>
  <si>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</si>
  <si>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</si>
  <si>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</si>
  <si>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</si>
  <si>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</si>
  <si>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</si>
  <si>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</si>
  <si>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</si>
  <si>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</si>
  <si>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</si>
  <si>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</si>
  <si>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</si>
  <si>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</si>
  <si>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</si>
  <si>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</si>
  <si>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</si>
  <si>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</si>
  <si>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</si>
  <si>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</si>
  <si>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</si>
  <si>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</si>
  <si>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</si>
  <si>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</si>
  <si>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</si>
  <si>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</si>
  <si>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</si>
  <si>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</si>
  <si>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</si>
  <si>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</si>
  <si>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</si>
  <si>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</si>
  <si>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</si>
  <si>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</si>
  <si>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</si>
  <si>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</si>
  <si>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</si>
  <si>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</si>
  <si>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</si>
  <si>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</si>
  <si>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</si>
  <si>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</si>
  <si>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</si>
  <si>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</si>
  <si>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</si>
  <si>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</si>
  <si>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</si>
  <si>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</si>
  <si>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</si>
  <si>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</si>
  <si>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</si>
  <si>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</si>
  <si>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</si>
  <si>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</si>
  <si>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</si>
  <si>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</si>
  <si>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</si>
  <si>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</si>
  <si>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</si>
  <si>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</si>
  <si>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</si>
  <si>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</si>
  <si>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</si>
  <si>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</si>
  <si>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</si>
  <si>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</si>
  <si>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</si>
  <si>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</si>
  <si>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</si>
  <si>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</si>
  <si>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</si>
  <si>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</si>
  <si>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</si>
  <si>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</si>
  <si>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</si>
  <si>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</si>
  <si>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</si>
  <si>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</si>
  <si>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</si>
  <si>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</si>
  <si>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</si>
  <si>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</si>
  <si>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</si>
  <si>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</si>
  <si>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</si>
  <si>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</si>
  <si>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</si>
  <si>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</si>
  <si>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</si>
  <si>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</si>
  <si>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</si>
  <si>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</si>
  <si>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</si>
  <si>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</si>
  <si>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</si>
  <si>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</si>
  <si>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</si>
  <si>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</si>
  <si>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</si>
  <si>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</si>
  <si>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</si>
  <si>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</si>
  <si>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</si>
  <si>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</si>
  <si>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</si>
  <si>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</si>
  <si>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</si>
  <si>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</si>
  <si>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</si>
  <si>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</si>
  <si>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</si>
  <si>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</si>
  <si>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</si>
  <si>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</si>
  <si>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</si>
  <si>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</si>
  <si>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</si>
  <si>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</si>
  <si>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</si>
  <si>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</si>
  <si>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</si>
  <si>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</si>
  <si>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</si>
  <si>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</si>
  <si>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</si>
  <si>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</si>
  <si>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</si>
  <si>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</si>
  <si>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</si>
  <si>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</si>
  <si>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</si>
  <si>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</si>
  <si>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摂津市水道事業会計</t>
  </si>
  <si>
    <t>国民健康保険特別会計</t>
  </si>
  <si>
    <t>▲ 2.08</t>
  </si>
  <si>
    <t>▲ 2.23</t>
  </si>
  <si>
    <t>▲ 0.54</t>
  </si>
  <si>
    <t>介護保険特別会計</t>
  </si>
  <si>
    <t>一般会計</t>
  </si>
  <si>
    <t>摂津市公共下水道事業特別会計</t>
  </si>
  <si>
    <t>後期高齢者医療特別会計</t>
  </si>
  <si>
    <t>パートタイマー等退職金共済特別会計</t>
  </si>
  <si>
    <t>その他会計（赤字）</t>
  </si>
  <si>
    <t>その他会計（黒字）</t>
  </si>
  <si>
    <t>-</t>
    <phoneticPr fontId="2"/>
  </si>
  <si>
    <t>-</t>
    <phoneticPr fontId="2"/>
  </si>
  <si>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</si>
  <si>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</si>
  <si>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</si>
  <si>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</si>
  <si>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淀川右岸水防事務組合</t>
    <rPh sb="0" eb="2">
      <t>ヨドガワ</t>
    </rPh>
    <rPh sb="2" eb="4">
      <t>ウガン</t>
    </rPh>
    <rPh sb="4" eb="6">
      <t>スイボウ</t>
    </rPh>
    <rPh sb="6" eb="8">
      <t>ジム</t>
    </rPh>
    <rPh sb="8" eb="10">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</si>
  <si>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</si>
  <si>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</si>
  <si>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</si>
  <si>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</si>
  <si>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</si>
  <si>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</si>
  <si>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</si>
  <si>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</si>
  <si>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</si>
  <si>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</si>
  <si>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</si>
  <si>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</si>
  <si>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</si>
  <si>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</si>
  <si>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平成28年度の実質公債費比率は、単年度3.3％、　三か年平均4.2％となった。元利償還金については、新規発行額を元金償還金以内に抑制していることで減少傾向となっている。準元利償還金については、一般会計と同様に新規発行の抑制に努めてきたものの、平成28年度は公営企業会計への移行経費及び借換債の発行により繰出金が増額となっている。なお、将来負担比率は前年度に引き続き「-（数値なし）」となっている。
　両指標ともに類似団体内平均値を下回っており、短期的には健全化基準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t>
    <rPh sb="167" eb="169">
      <t>ショウライ</t>
    </rPh>
    <rPh sb="169" eb="171">
      <t>フタン</t>
    </rPh>
    <rPh sb="171" eb="173">
      <t>ヒリツ</t>
    </rPh>
    <rPh sb="174" eb="177">
      <t>ゼンネンド</t>
    </rPh>
    <rPh sb="178" eb="179">
      <t>ヒ</t>
    </rPh>
    <rPh sb="180" eb="181">
      <t>ツヅ</t>
    </rPh>
    <rPh sb="185" eb="187">
      <t>スウチ</t>
    </rPh>
    <rPh sb="200" eb="201">
      <t>リョウ</t>
    </rPh>
    <rPh sb="201" eb="203">
      <t>シヒョウ</t>
    </rPh>
    <rPh sb="206" eb="208">
      <t>ルイジ</t>
    </rPh>
    <rPh sb="208" eb="210">
      <t>ダンタイ</t>
    </rPh>
    <rPh sb="210" eb="211">
      <t>ウチ</t>
    </rPh>
    <rPh sb="211" eb="214">
      <t>ヘイキンチ</t>
    </rPh>
    <rPh sb="215" eb="217">
      <t>シタマワ</t>
    </rPh>
    <rPh sb="222" eb="225">
      <t>タンキテキ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</si>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</sst>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02DD-479B-9C6A-61D4B80E3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37373</c:v>
                </c:pt>
                <c:pt idx="1">
                  <c:v>37476</c:v>
                </c:pt>
                <c:pt idx="2">
                  <c:v>27654</c:v>
                </c:pt>
                <c:pt idx="3">
                  <c:v>36044</c:v>
                </c:pt>
                <c:pt idx="4">
                  <c:v>22727</c:v>
                </c:pt>
              </c:numCache>
            </c:numRef>
          </c:val>
          <c:smooth val="0"/>
          <c:extLst>
            <c:ext xmlns:c16="http://schemas.microsoft.com/office/drawing/2014/chart" uri="{C3380CC4-5D6E-409C-BE32-E72D297353CC}">
              <c16:uniqueId val="{00000001-02DD-479B-9C6A-61D4B80E32BE}"/>
            </c:ext>
          </c:extLst>
        </c:ser>
        <c:dLbls>
          <c:showLegendKey val="0"/>
          <c:showVal val="0"/>
          <c:showCatName val="0"/>
          <c:showSerName val="0"/>
          <c:showPercent val="0"/>
          <c:showBubbleSize val="0"/>
        </c:dLbls>
        <c:marker val="1"/>
        <c:smooth val="0"/>
        <c:axId val="98958336"/>
        <c:axId val="99255424"/>
      </c:lineChart>
      <c:catAx>
        <c:axId val="98958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55424"/>
        <c:crosses val="autoZero"/>
        <c:auto val="1"/>
        <c:lblAlgn val="ctr"/>
        <c:lblOffset val="100"/>
        <c:tickLblSkip val="1"/>
        <c:tickMarkSkip val="1"/>
        <c:noMultiLvlLbl val="0"/>
      </c:catAx>
      <c:valAx>
        <c:axId val="992554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5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3.64</c:v>
                </c:pt>
                <c:pt idx="1">
                  <c:v>3.76</c:v>
                </c:pt>
                <c:pt idx="2">
                  <c:v>1.59</c:v>
                </c:pt>
                <c:pt idx="3">
                  <c:v>1.85</c:v>
                </c:pt>
                <c:pt idx="4">
                  <c:v>1.48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24.4</c:v>
                </c:pt>
                <c:pt idx="1">
                  <c:v>26.17</c:v>
                </c:pt>
                <c:pt idx="2">
                  <c:v>29.24</c:v>
                </c:pt>
                <c:pt idx="3">
                  <c:v>31.87</c:v>
                </c:pt>
                <c:pt idx="4">
                  <c:v>29.99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868928"/>
        <c:axId val="8987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3.14</c:v>
                </c:pt>
                <c:pt idx="1">
                  <c:v>2.02</c:v>
                </c:pt>
                <c:pt idx="2">
                  <c:v>0.7</c:v>
                </c:pt>
                <c:pt idx="3">
                  <c:v>4.1399999999999997</c:v>
                </c:pt>
                <c:pt idx="4">
                  <c:v>2.86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868928"/>
        <c:axId val="89875200"/>
      </c:lineChart>
      <c:catAx>
        <c:axId val="8986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875200"/>
        <c:crosses val="autoZero"/>
        <c:auto val="1"/>
        <c:lblAlgn val="ctr"/>
        <c:lblOffset val="100"/>
        <c:tickLblSkip val="1"/>
        <c:tickMarkSkip val="1"/>
        <c:noMultiLvlLbl val="0"/>
      </c:catAx>
      <c:valAx>
        <c:axId val="8987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86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0.18</c:v>
                </c:pt>
                <c:pt idx="4">
                  <c:v>#N/A</c:v>
                </c:pt>
                <c:pt idx="5">
                  <c:v>0.19</c:v>
                </c:pt>
                <c:pt idx="6">
                  <c:v>#N/A</c:v>
                </c:pt>
                <c:pt idx="7">
                  <c:v>0.2</c:v>
                </c:pt>
                <c:pt idx="8">
                  <c:v>#N/A</c:v>
                </c:pt>
                <c:pt idx="9">
                  <c:v>0.37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摂津市公共下水道事業特別会計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0.04</c:v>
                </c:pt>
                <c:pt idx="4">
                  <c:v>#N/A</c:v>
                </c:pt>
                <c:pt idx="5">
                  <c:v>0.05</c:v>
                </c:pt>
                <c:pt idx="6">
                  <c:v>#N/A</c:v>
                </c:pt>
                <c:pt idx="7">
                  <c:v>0.09</c:v>
                </c:pt>
                <c:pt idx="8">
                  <c:v>#N/A</c:v>
                </c:pt>
                <c:pt idx="9">
                  <c:v>0.85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3.63</c:v>
                </c:pt>
                <c:pt idx="2">
                  <c:v>#N/A</c:v>
                </c:pt>
                <c:pt idx="3">
                  <c:v>3.76</c:v>
                </c:pt>
                <c:pt idx="4">
                  <c:v>#N/A</c:v>
                </c:pt>
                <c:pt idx="5">
                  <c:v>1.58</c:v>
                </c:pt>
                <c:pt idx="6">
                  <c:v>#N/A</c:v>
                </c:pt>
                <c:pt idx="7">
                  <c:v>1.84</c:v>
                </c:pt>
                <c:pt idx="8">
                  <c:v>#N/A</c:v>
                </c:pt>
                <c:pt idx="9">
                  <c:v>1.47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0.39</c:v>
                </c:pt>
                <c:pt idx="2">
                  <c:v>#N/A</c:v>
                </c:pt>
                <c:pt idx="3">
                  <c:v>0.79</c:v>
                </c:pt>
                <c:pt idx="4">
                  <c:v>#N/A</c:v>
                </c:pt>
                <c:pt idx="5">
                  <c:v>0.75</c:v>
                </c:pt>
                <c:pt idx="6">
                  <c:v>#N/A</c:v>
                </c:pt>
                <c:pt idx="7">
                  <c:v>0.66</c:v>
                </c:pt>
                <c:pt idx="8">
                  <c:v>#N/A</c:v>
                </c:pt>
                <c:pt idx="9">
                  <c:v>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2.08</c:v>
                </c:pt>
                <c:pt idx="1">
                  <c:v>#N/A</c:v>
                </c:pt>
                <c:pt idx="2">
                  <c:v>2.23</c:v>
                </c:pt>
                <c:pt idx="3">
                  <c:v>#N/A</c:v>
                </c:pt>
                <c:pt idx="4">
                  <c:v>0.54</c:v>
                </c:pt>
                <c:pt idx="5">
                  <c:v>#N/A</c:v>
                </c:pt>
                <c:pt idx="6">
                  <c:v>#N/A</c:v>
                </c:pt>
                <c:pt idx="7">
                  <c:v>0.91</c:v>
                </c:pt>
                <c:pt idx="8">
                  <c:v>#N/A</c:v>
                </c:pt>
                <c:pt idx="9">
                  <c:v>1.94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15.63</c:v>
                </c:pt>
                <c:pt idx="2">
                  <c:v>#N/A</c:v>
                </c:pt>
                <c:pt idx="3">
                  <c:v>16.86</c:v>
                </c:pt>
                <c:pt idx="4">
                  <c:v>#N/A</c:v>
                </c:pt>
                <c:pt idx="5">
                  <c:v>15.9</c:v>
                </c:pt>
                <c:pt idx="6">
                  <c:v>#N/A</c:v>
                </c:pt>
                <c:pt idx="7">
                  <c:v>16.39</c:v>
                </c:pt>
                <c:pt idx="8">
                  <c:v>#N/A</c:v>
                </c:pt>
                <c:pt idx="9">
                  <c:v>16.41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387584"/>
        <c:axId val="110389120"/>
      </c:barChart>
      <c:catAx>
        <c:axId val="1103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89120"/>
        <c:crosses val="autoZero"/>
        <c:auto val="1"/>
        <c:lblAlgn val="ctr"/>
        <c:lblOffset val="100"/>
        <c:tickLblSkip val="1"/>
        <c:tickMarkSkip val="1"/>
        <c:noMultiLvlLbl val="0"/>
      </c:catAx>
      <c:valAx>
        <c:axId val="11038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8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4097</c:v>
                </c:pt>
                <c:pt idx="5">
                  <c:v>4091</c:v>
                </c:pt>
                <c:pt idx="8">
                  <c:v>4095</c:v>
                </c:pt>
                <c:pt idx="11">
                  <c:v>4004</c:v>
                </c:pt>
                <c:pt idx="14">
                  <c:v>4047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10</c:v>
                </c:pt>
                <c:pt idx="6">
                  <c:v>9</c:v>
                </c:pt>
                <c:pt idx="9">
                  <c:v>9</c:v>
                </c:pt>
                <c:pt idx="12">
                  <c:v>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1667</c:v>
                </c:pt>
                <c:pt idx="3">
                  <c:v>1634</c:v>
                </c:pt>
                <c:pt idx="6">
                  <c:v>1636</c:v>
                </c:pt>
                <c:pt idx="9">
                  <c:v>1580</c:v>
                </c:pt>
                <c:pt idx="12">
                  <c:v>1943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3543</c:v>
                </c:pt>
                <c:pt idx="3">
                  <c:v>3457</c:v>
                </c:pt>
                <c:pt idx="6">
                  <c:v>3284</c:v>
                </c:pt>
                <c:pt idx="9">
                  <c:v>3049</c:v>
                </c:pt>
                <c:pt idx="12">
                  <c:v>2617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582464"/>
        <c:axId val="10990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1125</c:v>
                </c:pt>
                <c:pt idx="2">
                  <c:v>#N/A</c:v>
                </c:pt>
                <c:pt idx="3">
                  <c:v>#N/A</c:v>
                </c:pt>
                <c:pt idx="4">
                  <c:v>1010</c:v>
                </c:pt>
                <c:pt idx="5">
                  <c:v>#N/A</c:v>
                </c:pt>
                <c:pt idx="6">
                  <c:v>#N/A</c:v>
                </c:pt>
                <c:pt idx="7">
                  <c:v>834</c:v>
                </c:pt>
                <c:pt idx="8">
                  <c:v>#N/A</c:v>
                </c:pt>
                <c:pt idx="9">
                  <c:v>#N/A</c:v>
                </c:pt>
                <c:pt idx="10">
                  <c:v>634</c:v>
                </c:pt>
                <c:pt idx="11">
                  <c:v>#N/A</c:v>
                </c:pt>
                <c:pt idx="12">
                  <c:v>#N/A</c:v>
                </c:pt>
                <c:pt idx="13">
                  <c:v>521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582464"/>
        <c:axId val="109905408"/>
      </c:lineChart>
      <c:catAx>
        <c:axId val="975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05408"/>
        <c:crosses val="autoZero"/>
        <c:auto val="1"/>
        <c:lblAlgn val="ctr"/>
        <c:lblOffset val="100"/>
        <c:tickLblSkip val="1"/>
        <c:tickMarkSkip val="1"/>
        <c:noMultiLvlLbl val="0"/>
      </c:catAx>
      <c:valAx>
        <c:axId val="10990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33126</c:v>
                </c:pt>
                <c:pt idx="5">
                  <c:v>32794</c:v>
                </c:pt>
                <c:pt idx="8">
                  <c:v>31689</c:v>
                </c:pt>
                <c:pt idx="11">
                  <c:v>32048</c:v>
                </c:pt>
                <c:pt idx="14">
                  <c:v>31142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18135</c:v>
                </c:pt>
                <c:pt idx="5">
                  <c:v>17106</c:v>
                </c:pt>
                <c:pt idx="8">
                  <c:v>15342</c:v>
                </c:pt>
                <c:pt idx="11">
                  <c:v>14479</c:v>
                </c:pt>
                <c:pt idx="14">
                  <c:v>13890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6850</c:v>
                </c:pt>
                <c:pt idx="5">
                  <c:v>7185</c:v>
                </c:pt>
                <c:pt idx="8">
                  <c:v>7722</c:v>
                </c:pt>
                <c:pt idx="11">
                  <c:v>15249</c:v>
                </c:pt>
                <c:pt idx="14">
                  <c:v>15008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5136</c:v>
                </c:pt>
                <c:pt idx="3">
                  <c:v>4930</c:v>
                </c:pt>
                <c:pt idx="6">
                  <c:v>4790</c:v>
                </c:pt>
                <c:pt idx="9">
                  <c:v>4625</c:v>
                </c:pt>
                <c:pt idx="12">
                  <c:v>4534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22905</c:v>
                </c:pt>
                <c:pt idx="3">
                  <c:v>21205</c:v>
                </c:pt>
                <c:pt idx="6">
                  <c:v>18950</c:v>
                </c:pt>
                <c:pt idx="9">
                  <c:v>17953</c:v>
                </c:pt>
                <c:pt idx="12">
                  <c:v>18187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884</c:v>
                </c:pt>
                <c:pt idx="3">
                  <c:v>745</c:v>
                </c:pt>
                <c:pt idx="6">
                  <c:v>306</c:v>
                </c:pt>
                <c:pt idx="9">
                  <c:v>91</c:v>
                </c:pt>
                <c:pt idx="12">
                  <c:v>82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24828</c:v>
                </c:pt>
                <c:pt idx="3">
                  <c:v>24545</c:v>
                </c:pt>
                <c:pt idx="6">
                  <c:v>23598</c:v>
                </c:pt>
                <c:pt idx="9">
                  <c:v>23545</c:v>
                </c:pt>
                <c:pt idx="12">
                  <c:v>21706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9090816"/>
        <c:axId val="9909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9090816"/>
        <c:axId val="99092736"/>
      </c:lineChart>
      <c:catAx>
        <c:axId val="990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092736"/>
        <c:crosses val="autoZero"/>
        <c:auto val="1"/>
        <c:lblAlgn val="ctr"/>
        <c:lblOffset val="100"/>
        <c:tickLblSkip val="1"/>
        <c:tickMarkSkip val="1"/>
        <c:noMultiLvlLbl val="0"/>
      </c:catAx>
      <c:valAx>
        <c:axId val="9909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9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{CA50ABDE-50AC-4D25-A733-4A7343F48CB2}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18C-4126-ABD7-AAFCC237114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{43153175-F038-4742-9667-4CE6F2BCBDAF}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18C-4126-ABD7-AAFCC237114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{9AB6527B-60F4-40BB-98FB-1016D6AE1EA8}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18C-4126-ABD7-AAFCC237114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{29C7AE54-41CA-49B7-B19C-D785EA0501FE}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18C-4126-ABD7-AAFCC237114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{2AF0C109-3540-4BC2-BD92-878263753DBC}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18C-4126-ABD7-AAFCC23711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18C-4126-ABD7-AAFCC237114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{7EE23ACF-FC39-4410-AC04-98F8C357671F}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18C-4126-ABD7-AAFCC237114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{9A9F7D91-A346-4C06-8D0B-6199C20AEB96}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18C-4126-ABD7-AAFCC237114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{6EB54999-02DD-497B-9444-3D1230F7CDBC}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18C-4126-ABD7-AAFCC237114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{4806037C-CBB4-4853-8E37-A42EB3EB62E1}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18C-4126-ABD7-AAFCC237114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{846C0663-0975-47F0-907A-3535F8267454}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18C-4126-ABD7-AAFCC23711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18C-4126-ABD7-AAFCC2371149}"/>
            </c:ext>
          </c:extLst>
        </c:ser>
        <c:dLbls>
          <c:showLegendKey val="0"/>
          <c:showVal val="0"/>
          <c:showCatName val="0"/>
          <c:showSerName val="0"/>
          <c:showPercent val="0"/>
          <c:showBubbleSize val="0"/>
        </c:dLbls>
        <c:axId val="155079736"/>
        <c:axId val="155080128"/>
      </c:scatterChart>
      <c:valAx>
        <c:axId val="155079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080128"/>
        <c:crosses val="autoZero"/>
        <c:crossBetween val="midCat"/>
      </c:valAx>
      <c:valAx>
        <c:axId val="155080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079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{0C32975A-7018-4C51-B503-C45F7B284679}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6F7-4E39-93DD-8BDD0D50AD4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{FE3F5B5A-297F-4F40-98E3-C32707119A37}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6F7-4E39-93DD-8BDD0D50AD4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{47B167AD-D897-4837-8C06-DEC98D8BC318}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6F7-4E39-93DD-8BDD0D50AD4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{3799366F-895C-4264-A28A-ACA4398AB4F0}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6F7-4E39-93DD-8BDD0D50AD4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{71F1D61D-F0C5-4F84-80AA-A2613C1C3151}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6F7-4E39-93DD-8BDD0D50AD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7.3</c:v>
                </c:pt>
                <c:pt idx="2">
                  <c:v>6.3</c:v>
                </c:pt>
                <c:pt idx="3">
                  <c:v>5.3</c:v>
                </c:pt>
                <c:pt idx="4">
                  <c:v>4.2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6F7-4E39-93DD-8BDD0D50AD4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{14D93D7C-CE01-471D-99A5-4961859AF1B0}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6F7-4E39-93DD-8BDD0D50AD4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{BF58078E-A3AF-41F7-A054-FDDE9D7CC1B2}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6F7-4E39-93DD-8BDD0D50AD4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{0521A936-E06B-4F1F-9943-EE4D6EDCC799}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6F7-4E39-93DD-8BDD0D50AD4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{2905EED7-91E9-40FE-B751-76A781DDC506}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6F7-4E39-93DD-8BDD0D50AD4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{D898AD71-B74D-457E-A35C-40BE3A27BDCA}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6F7-4E39-93DD-8BDD0D50AD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86F7-4E39-93DD-8BDD0D50AD4C}"/>
            </c:ext>
          </c:extLst>
        </c:ser>
        <c:dLbls>
          <c:showLegendKey val="0"/>
          <c:showVal val="0"/>
          <c:showCatName val="0"/>
          <c:showSerName val="0"/>
          <c:showPercent val="0"/>
          <c:showBubbleSize val="0"/>
        </c:dLbls>
        <c:axId val="155080912"/>
        <c:axId val="155081304"/>
      </c:scatterChart>
      <c:valAx>
        <c:axId val="155080912"/>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081304"/>
        <c:crosses val="autoZero"/>
        <c:crossBetween val="midCat"/>
      </c:valAx>
      <c:valAx>
        <c:axId val="155081304"/>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080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ea"/>
              <a:ea typeface="+mn-ea"/>
              <a:cs typeface="+mn-cs"/>
            </a:rPr>
            <a:t>　平成</a:t>
          </a:r>
          <a:r>
            <a:rPr kumimoji="1" lang="en-US" altLang="ja-JP" sz="1200" b="0" i="0" baseline="0">
              <a:solidFill>
                <a:schemeClr val="dk1"/>
              </a:solidFill>
              <a:effectLst/>
              <a:latin typeface="+mn-ea"/>
              <a:ea typeface="+mn-ea"/>
              <a:cs typeface="+mn-cs"/>
            </a:rPr>
            <a:t>28</a:t>
          </a:r>
          <a:r>
            <a:rPr kumimoji="1" lang="ja-JP" altLang="ja-JP" sz="1200" b="0" i="0" baseline="0">
              <a:solidFill>
                <a:schemeClr val="dk1"/>
              </a:solidFill>
              <a:effectLst/>
              <a:latin typeface="+mn-ea"/>
              <a:ea typeface="+mn-ea"/>
              <a:cs typeface="+mn-cs"/>
            </a:rPr>
            <a:t>年度の実質公債費比率は、単年度</a:t>
          </a:r>
          <a:r>
            <a:rPr kumimoji="1" lang="en-US" altLang="ja-JP" sz="1200" b="0" i="0" baseline="0">
              <a:solidFill>
                <a:schemeClr val="dk1"/>
              </a:solidFill>
              <a:effectLst/>
              <a:latin typeface="+mn-ea"/>
              <a:ea typeface="+mn-ea"/>
              <a:cs typeface="+mn-cs"/>
            </a:rPr>
            <a:t>3.3</a:t>
          </a:r>
          <a:r>
            <a:rPr kumimoji="1" lang="ja-JP" altLang="ja-JP" sz="1200" b="0" i="0" baseline="0">
              <a:solidFill>
                <a:schemeClr val="dk1"/>
              </a:solidFill>
              <a:effectLst/>
              <a:latin typeface="+mn-ea"/>
              <a:ea typeface="+mn-ea"/>
              <a:cs typeface="+mn-cs"/>
            </a:rPr>
            <a:t>％、　三か年平均</a:t>
          </a:r>
          <a:r>
            <a:rPr kumimoji="1" lang="en-US" altLang="ja-JP" sz="1200" b="0" i="0" baseline="0">
              <a:solidFill>
                <a:schemeClr val="dk1"/>
              </a:solidFill>
              <a:effectLst/>
              <a:latin typeface="+mn-ea"/>
              <a:ea typeface="+mn-ea"/>
              <a:cs typeface="+mn-cs"/>
            </a:rPr>
            <a:t>4.2</a:t>
          </a:r>
          <a:r>
            <a:rPr kumimoji="1" lang="ja-JP" altLang="ja-JP" sz="1200" b="0" i="0" baseline="0">
              <a:solidFill>
                <a:schemeClr val="dk1"/>
              </a:solidFill>
              <a:effectLst/>
              <a:latin typeface="+mn-ea"/>
              <a:ea typeface="+mn-ea"/>
              <a:cs typeface="+mn-cs"/>
            </a:rPr>
            <a:t>％となった。元利償還金については、新規発行額を元金償還金以内に抑制していることで減少傾向となっている。準元利償還金については、</a:t>
          </a:r>
          <a:r>
            <a:rPr kumimoji="1" lang="ja-JP" altLang="en-US" sz="1200" b="0" i="0" baseline="0">
              <a:solidFill>
                <a:schemeClr val="dk1"/>
              </a:solidFill>
              <a:effectLst/>
              <a:latin typeface="+mn-ea"/>
              <a:ea typeface="+mn-ea"/>
              <a:cs typeface="+mn-cs"/>
            </a:rPr>
            <a:t>一般会計と同様に新規</a:t>
          </a:r>
          <a:r>
            <a:rPr kumimoji="1" lang="ja-JP" altLang="ja-JP" sz="1200" b="0" i="0" baseline="0">
              <a:solidFill>
                <a:schemeClr val="dk1"/>
              </a:solidFill>
              <a:effectLst/>
              <a:latin typeface="+mn-ea"/>
              <a:ea typeface="+mn-ea"/>
              <a:cs typeface="+mn-cs"/>
            </a:rPr>
            <a:t>発行</a:t>
          </a:r>
          <a:r>
            <a:rPr kumimoji="1" lang="ja-JP" altLang="en-US" sz="1200" b="0" i="0" baseline="0">
              <a:solidFill>
                <a:schemeClr val="dk1"/>
              </a:solidFill>
              <a:effectLst/>
              <a:latin typeface="+mn-ea"/>
              <a:ea typeface="+mn-ea"/>
              <a:cs typeface="+mn-cs"/>
            </a:rPr>
            <a:t>の抑制に努めてきたものの、平成</a:t>
          </a:r>
          <a:r>
            <a:rPr kumimoji="1" lang="en-US" altLang="ja-JP" sz="1200" b="0" i="0" baseline="0">
              <a:solidFill>
                <a:schemeClr val="dk1"/>
              </a:solidFill>
              <a:effectLst/>
              <a:latin typeface="+mn-ea"/>
              <a:ea typeface="+mn-ea"/>
              <a:cs typeface="+mn-cs"/>
            </a:rPr>
            <a:t>28</a:t>
          </a:r>
          <a:r>
            <a:rPr kumimoji="1" lang="ja-JP" altLang="en-US" sz="1200" b="0" i="0" baseline="0">
              <a:solidFill>
                <a:schemeClr val="dk1"/>
              </a:solidFill>
              <a:effectLst/>
              <a:latin typeface="+mn-ea"/>
              <a:ea typeface="+mn-ea"/>
              <a:cs typeface="+mn-cs"/>
            </a:rPr>
            <a:t>年度は公営企業会計への移行経費及び借換債の発行により繰出金が増額となっている</a:t>
          </a:r>
          <a:r>
            <a:rPr kumimoji="1" lang="ja-JP" altLang="ja-JP" sz="1200" b="0" i="0" baseline="0">
              <a:solidFill>
                <a:schemeClr val="dk1"/>
              </a:solidFill>
              <a:effectLst/>
              <a:latin typeface="+mn-ea"/>
              <a:ea typeface="+mn-ea"/>
              <a:cs typeface="+mn-cs"/>
            </a:rPr>
            <a:t>。</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短期的には早期健全化基準の</a:t>
          </a:r>
          <a:r>
            <a:rPr kumimoji="1" lang="en-US" altLang="ja-JP" sz="1200" b="0" i="0" baseline="0">
              <a:solidFill>
                <a:schemeClr val="dk1"/>
              </a:solidFill>
              <a:effectLst/>
              <a:latin typeface="+mn-ea"/>
              <a:ea typeface="+mn-ea"/>
              <a:cs typeface="+mn-cs"/>
            </a:rPr>
            <a:t>25</a:t>
          </a:r>
          <a:r>
            <a:rPr kumimoji="1" lang="ja-JP" altLang="ja-JP" sz="1200" b="0" i="0" baseline="0">
              <a:solidFill>
                <a:schemeClr val="dk1"/>
              </a:solidFill>
              <a:effectLst/>
              <a:latin typeface="+mn-ea"/>
              <a:ea typeface="+mn-ea"/>
              <a:cs typeface="+mn-cs"/>
            </a:rPr>
            <a:t>％を超えることは考えられないが、</a:t>
          </a:r>
          <a:r>
            <a:rPr kumimoji="1" lang="ja-JP" altLang="en-US" sz="1200" b="0" i="0" baseline="0">
              <a:solidFill>
                <a:schemeClr val="dk1"/>
              </a:solidFill>
              <a:effectLst/>
              <a:latin typeface="+mn-ea"/>
              <a:ea typeface="+mn-ea"/>
              <a:cs typeface="+mn-cs"/>
            </a:rPr>
            <a:t>産業都市である本市の特徴から、景気の動向により法人税等の収入が大幅に増減する等、</a:t>
          </a:r>
          <a:r>
            <a:rPr kumimoji="1" lang="ja-JP" altLang="ja-JP" sz="1200" b="0" i="0" baseline="0">
              <a:solidFill>
                <a:schemeClr val="dk1"/>
              </a:solidFill>
              <a:effectLst/>
              <a:latin typeface="+mn-ea"/>
              <a:ea typeface="+mn-ea"/>
              <a:cs typeface="+mn-cs"/>
            </a:rPr>
            <a:t>自助努力の及ばない要因で標準財政規模が増減することを勘案すると、中長期的な視点に立って、今後も適正な公債管理に努めていく必要がある。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平成</a:t>
          </a:r>
          <a:r>
            <a:rPr kumimoji="1" lang="en-US" altLang="ja-JP" sz="1200" b="0" i="0" baseline="0">
              <a:solidFill>
                <a:schemeClr val="dk1"/>
              </a:solidFill>
              <a:effectLst/>
              <a:latin typeface="+mn-ea"/>
              <a:ea typeface="+mn-ea"/>
              <a:cs typeface="+mn-cs"/>
            </a:rPr>
            <a:t>28</a:t>
          </a:r>
          <a:r>
            <a:rPr kumimoji="1" lang="ja-JP" altLang="ja-JP" sz="1200" b="0" i="0" baseline="0">
              <a:solidFill>
                <a:schemeClr val="dk1"/>
              </a:solidFill>
              <a:effectLst/>
              <a:latin typeface="+mn-ea"/>
              <a:ea typeface="+mn-ea"/>
              <a:cs typeface="+mn-cs"/>
            </a:rPr>
            <a:t>年度の将来負担比率は△</a:t>
          </a:r>
          <a:r>
            <a:rPr kumimoji="1" lang="en-US" altLang="ja-JP" sz="1200" b="0" i="0" baseline="0">
              <a:solidFill>
                <a:schemeClr val="dk1"/>
              </a:solidFill>
              <a:effectLst/>
              <a:latin typeface="+mn-ea"/>
              <a:ea typeface="+mn-ea"/>
              <a:cs typeface="+mn-cs"/>
            </a:rPr>
            <a:t>97.2</a:t>
          </a:r>
          <a:r>
            <a:rPr kumimoji="1" lang="ja-JP" altLang="ja-JP" sz="1200" b="0" i="0" baseline="0">
              <a:solidFill>
                <a:schemeClr val="dk1"/>
              </a:solidFill>
              <a:effectLst/>
              <a:latin typeface="+mn-ea"/>
              <a:ea typeface="+mn-ea"/>
              <a:cs typeface="+mn-cs"/>
            </a:rPr>
            <a:t>％となった。将来負担額の大部分を占める一般会計等に係る地方債の現在高が減少し続けていることが将来負担比率</a:t>
          </a:r>
          <a:r>
            <a:rPr kumimoji="1" lang="ja-JP" altLang="en-US" sz="1200" b="0" i="0" baseline="0">
              <a:solidFill>
                <a:schemeClr val="dk1"/>
              </a:solidFill>
              <a:effectLst/>
              <a:latin typeface="+mn-ea"/>
              <a:ea typeface="+mn-ea"/>
              <a:cs typeface="+mn-cs"/>
            </a:rPr>
            <a:t>が</a:t>
          </a:r>
          <a:r>
            <a:rPr kumimoji="1" lang="en-US" altLang="ja-JP" sz="1200" b="0" i="0" baseline="0">
              <a:solidFill>
                <a:schemeClr val="dk1"/>
              </a:solidFill>
              <a:effectLst/>
              <a:latin typeface="+mn-ea"/>
              <a:ea typeface="+mn-ea"/>
              <a:cs typeface="+mn-cs"/>
            </a:rPr>
            <a:t>0</a:t>
          </a:r>
          <a:r>
            <a:rPr kumimoji="1" lang="ja-JP" altLang="en-US" sz="1200" b="0" i="0" baseline="0">
              <a:solidFill>
                <a:schemeClr val="dk1"/>
              </a:solidFill>
              <a:effectLst/>
              <a:latin typeface="+mn-ea"/>
              <a:ea typeface="+mn-ea"/>
              <a:cs typeface="+mn-cs"/>
            </a:rPr>
            <a:t>％を下回る要因となっている。設立法人等への負債額等見込額について、平成</a:t>
          </a:r>
          <a:r>
            <a:rPr kumimoji="1" lang="en-US" altLang="ja-JP" sz="1200" b="0" i="0" baseline="0">
              <a:solidFill>
                <a:schemeClr val="dk1"/>
              </a:solidFill>
              <a:effectLst/>
              <a:latin typeface="+mn-ea"/>
              <a:ea typeface="+mn-ea"/>
              <a:cs typeface="+mn-cs"/>
            </a:rPr>
            <a:t>28</a:t>
          </a:r>
          <a:r>
            <a:rPr kumimoji="1" lang="ja-JP" altLang="en-US" sz="1200" b="0" i="0" baseline="0">
              <a:solidFill>
                <a:schemeClr val="dk1"/>
              </a:solidFill>
              <a:effectLst/>
              <a:latin typeface="+mn-ea"/>
              <a:ea typeface="+mn-ea"/>
              <a:cs typeface="+mn-cs"/>
            </a:rPr>
            <a:t>年度から将来負担比率算出に計上することとなったため、前年度比増となっている。</a:t>
          </a:r>
          <a:r>
            <a:rPr kumimoji="1" lang="ja-JP" altLang="ja-JP" sz="1200" b="0" i="0" baseline="0">
              <a:solidFill>
                <a:schemeClr val="dk1"/>
              </a:solidFill>
              <a:effectLst/>
              <a:latin typeface="+mn-ea"/>
              <a:ea typeface="+mn-ea"/>
              <a:cs typeface="+mn-cs"/>
            </a:rPr>
            <a:t>　</a:t>
          </a:r>
          <a:endParaRPr kumimoji="1" lang="en-US" altLang="ja-JP" sz="1200" b="0" i="0" baseline="0">
            <a:solidFill>
              <a:schemeClr val="dk1"/>
            </a:solidFill>
            <a:effectLst/>
            <a:latin typeface="+mn-ea"/>
            <a:ea typeface="+mn-ea"/>
            <a:cs typeface="+mn-cs"/>
          </a:endParaRPr>
        </a:p>
        <a:p>
          <a:pPr eaLnBrk="1" fontAlgn="auto" latinLnBrk="0" hangingPunct="1"/>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早期健全化基準の</a:t>
          </a:r>
          <a:r>
            <a:rPr kumimoji="1" lang="en-US" altLang="ja-JP" sz="1200" b="0" i="0" baseline="0">
              <a:solidFill>
                <a:schemeClr val="dk1"/>
              </a:solidFill>
              <a:effectLst/>
              <a:latin typeface="+mn-ea"/>
              <a:ea typeface="+mn-ea"/>
              <a:cs typeface="+mn-cs"/>
            </a:rPr>
            <a:t>350</a:t>
          </a:r>
          <a:r>
            <a:rPr kumimoji="1" lang="ja-JP" altLang="ja-JP" sz="1200" b="0" i="0" baseline="0">
              <a:solidFill>
                <a:schemeClr val="dk1"/>
              </a:solidFill>
              <a:effectLst/>
              <a:latin typeface="+mn-ea"/>
              <a:ea typeface="+mn-ea"/>
              <a:cs typeface="+mn-cs"/>
            </a:rPr>
            <a:t>％を大きく下回っており、今後も基準値を超える見込みはないものの、企業債を含め新規市債の発行には留意していく必要がある。</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85,434
84,214
14.87
33,874,484
33,533,891
274,375
18,594,897
21,706,268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85,434
84,214
14.87
33,874,484
33,533,891
274,375
18,594,897
21,706,268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85,434
84,214
14.87
33,874,484
33,533,891
274,375
18,594,897
21,706,268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85,434
84,214
14.87
33,874,484
33,533,891
274,375
18,594,897
21,706,268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ea"/>
              <a:ea typeface="+mn-ea"/>
              <a:cs typeface="+mn-cs"/>
            </a:rPr>
            <a:t>　平成</a:t>
          </a:r>
          <a:r>
            <a:rPr kumimoji="1" lang="en-US" altLang="ja-JP" sz="1200" b="0" i="0" baseline="0">
              <a:solidFill>
                <a:schemeClr val="dk1"/>
              </a:solidFill>
              <a:effectLst/>
              <a:latin typeface="+mn-ea"/>
              <a:ea typeface="+mn-ea"/>
              <a:cs typeface="+mn-cs"/>
            </a:rPr>
            <a:t>28</a:t>
          </a:r>
          <a:r>
            <a:rPr kumimoji="1" lang="ja-JP" altLang="ja-JP" sz="1200" b="0" i="0" baseline="0">
              <a:solidFill>
                <a:schemeClr val="dk1"/>
              </a:solidFill>
              <a:effectLst/>
              <a:latin typeface="+mn-ea"/>
              <a:ea typeface="+mn-ea"/>
              <a:cs typeface="+mn-cs"/>
            </a:rPr>
            <a:t>年度</a:t>
          </a:r>
          <a:r>
            <a:rPr kumimoji="1" lang="ja-JP" altLang="en-US" sz="1200" b="0" i="0" baseline="0">
              <a:solidFill>
                <a:schemeClr val="dk1"/>
              </a:solidFill>
              <a:effectLst/>
              <a:latin typeface="+mn-ea"/>
              <a:ea typeface="+mn-ea"/>
              <a:cs typeface="+mn-cs"/>
            </a:rPr>
            <a:t>単年度</a:t>
          </a:r>
          <a:r>
            <a:rPr kumimoji="1" lang="ja-JP" altLang="ja-JP" sz="1200" b="0" i="0" baseline="0">
              <a:solidFill>
                <a:schemeClr val="dk1"/>
              </a:solidFill>
              <a:effectLst/>
              <a:latin typeface="+mn-ea"/>
              <a:ea typeface="+mn-ea"/>
              <a:cs typeface="+mn-cs"/>
            </a:rPr>
            <a:t>財政力指数</a:t>
          </a:r>
          <a:r>
            <a:rPr kumimoji="1" lang="ja-JP" altLang="en-US" sz="1200" b="0" i="0" baseline="0">
              <a:solidFill>
                <a:schemeClr val="dk1"/>
              </a:solidFill>
              <a:effectLst/>
              <a:latin typeface="+mn-ea"/>
              <a:ea typeface="+mn-ea"/>
              <a:cs typeface="+mn-cs"/>
            </a:rPr>
            <a:t>は前年度法人市民税等、税収の伸びによる影響からわずかに上昇したものの、</a:t>
          </a:r>
          <a:r>
            <a:rPr kumimoji="1" lang="en-US" altLang="ja-JP" sz="1200" b="0" i="0" baseline="0">
              <a:solidFill>
                <a:schemeClr val="dk1"/>
              </a:solidFill>
              <a:effectLst/>
              <a:latin typeface="+mn-ea"/>
              <a:ea typeface="+mn-ea"/>
              <a:cs typeface="+mn-cs"/>
            </a:rPr>
            <a:t>3</a:t>
          </a:r>
          <a:r>
            <a:rPr kumimoji="1" lang="ja-JP" altLang="en-US" sz="1200" b="0" i="0" baseline="0">
              <a:solidFill>
                <a:schemeClr val="dk1"/>
              </a:solidFill>
              <a:effectLst/>
              <a:latin typeface="+mn-ea"/>
              <a:ea typeface="+mn-ea"/>
              <a:cs typeface="+mn-cs"/>
            </a:rPr>
            <a:t>か年平均である財政力指数は前年度に</a:t>
          </a:r>
          <a:r>
            <a:rPr kumimoji="1" lang="ja-JP" altLang="ja-JP" sz="1200" b="0" i="0" baseline="0">
              <a:solidFill>
                <a:schemeClr val="dk1"/>
              </a:solidFill>
              <a:effectLst/>
              <a:latin typeface="+mn-ea"/>
              <a:ea typeface="+mn-ea"/>
              <a:cs typeface="+mn-cs"/>
            </a:rPr>
            <a:t>引き続き</a:t>
          </a:r>
          <a:r>
            <a:rPr kumimoji="1" lang="en-US" altLang="ja-JP" sz="1200" b="0" i="0" baseline="0">
              <a:solidFill>
                <a:schemeClr val="dk1"/>
              </a:solidFill>
              <a:effectLst/>
              <a:latin typeface="+mn-ea"/>
              <a:ea typeface="+mn-ea"/>
              <a:cs typeface="+mn-cs"/>
            </a:rPr>
            <a:t>0.98</a:t>
          </a:r>
          <a:r>
            <a:rPr kumimoji="1" lang="ja-JP" altLang="ja-JP" sz="1200" b="0" i="0" baseline="0">
              <a:solidFill>
                <a:schemeClr val="dk1"/>
              </a:solidFill>
              <a:effectLst/>
              <a:latin typeface="+mn-ea"/>
              <a:ea typeface="+mn-ea"/>
              <a:cs typeface="+mn-cs"/>
            </a:rPr>
            <a:t>となった</a:t>
          </a:r>
          <a:r>
            <a:rPr kumimoji="1" lang="ja-JP" altLang="en-US"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産業都市である本市は景気の影響を受けやすいため、今後も引き続き徴収業務の強化等財政基盤の強化を図り、安定した財政運営に努める。</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36</xdr:row>
      <xdr:rowOff>137160</xdr:rowOff>
    </xdr:to>
    <xdr:cxnSp macro="">
      <xdr:nvCxnSpPr>
        <xdr:cNvPr id="66" name="直線コネクタ 65"/>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137160</xdr:rowOff>
    </xdr:from>
    <xdr:to>
      <xdr:col>6</xdr:col>
      <xdr:colOff>0</xdr:colOff>
      <xdr:row>36</xdr:row>
      <xdr:rowOff>137160</xdr:rowOff>
    </xdr:to>
    <xdr:cxnSp macro="">
      <xdr:nvCxnSpPr>
        <xdr:cNvPr id="69" name="直線コネクタ 68"/>
        <xdr:cNvCxnSpPr/>
      </xdr:nvCxnSpPr>
      <xdr:spPr>
        <a:xfrm>
          <a:off x="3225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113030</xdr:rowOff>
    </xdr:from>
    <xdr:to>
      <xdr:col>4</xdr:col>
      <xdr:colOff>482600</xdr:colOff>
      <xdr:row>36</xdr:row>
      <xdr:rowOff>137160</xdr:rowOff>
    </xdr:to>
    <xdr:cxnSp macro="">
      <xdr:nvCxnSpPr>
        <xdr:cNvPr id="72" name="直線コネクタ 71"/>
        <xdr:cNvCxnSpPr/>
      </xdr:nvCxnSpPr>
      <xdr:spPr>
        <a:xfrm>
          <a:off x="2336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64770</xdr:rowOff>
    </xdr:from>
    <xdr:to>
      <xdr:col>3</xdr:col>
      <xdr:colOff>279400</xdr:colOff>
      <xdr:row>36</xdr:row>
      <xdr:rowOff>113030</xdr:rowOff>
    </xdr:to>
    <xdr:cxnSp macro="">
      <xdr:nvCxnSpPr>
        <xdr:cNvPr id="75" name="直線コネクタ 74"/>
        <xdr:cNvCxnSpPr/>
      </xdr:nvCxnSpPr>
      <xdr:spPr>
        <a:xfrm>
          <a:off x="1447800" y="62369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102887</xdr:rowOff>
    </xdr:from>
    <xdr:ext cx="762000" cy="259045"/>
    <xdr:sp macro="" textlink="">
      <xdr:nvSpPr>
        <xdr:cNvPr id="86" name="財政力該当値テキスト"/>
        <xdr:cNvSpPr txBox="1"/>
      </xdr:nvSpPr>
      <xdr:spPr>
        <a:xfrm>
          <a:off x="5041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86360</xdr:rowOff>
    </xdr:from>
    <xdr:to>
      <xdr:col>6</xdr:col>
      <xdr:colOff>50800</xdr:colOff>
      <xdr:row>37</xdr:row>
      <xdr:rowOff>16510</xdr:rowOff>
    </xdr:to>
    <xdr:sp macro="" textlink="">
      <xdr:nvSpPr>
        <xdr:cNvPr id="87" name="円/楕円 86"/>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26687</xdr:rowOff>
    </xdr:from>
    <xdr:ext cx="736600" cy="259045"/>
    <xdr:sp macro="" textlink="">
      <xdr:nvSpPr>
        <xdr:cNvPr id="88" name="テキスト ボックス 87"/>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86360</xdr:rowOff>
    </xdr:from>
    <xdr:to>
      <xdr:col>4</xdr:col>
      <xdr:colOff>533400</xdr:colOff>
      <xdr:row>37</xdr:row>
      <xdr:rowOff>16510</xdr:rowOff>
    </xdr:to>
    <xdr:sp macro="" textlink="">
      <xdr:nvSpPr>
        <xdr:cNvPr id="89" name="円/楕円 88"/>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26687</xdr:rowOff>
    </xdr:from>
    <xdr:ext cx="762000" cy="259045"/>
    <xdr:sp macro="" textlink="">
      <xdr:nvSpPr>
        <xdr:cNvPr id="90" name="テキスト ボックス 89"/>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62230</xdr:rowOff>
    </xdr:from>
    <xdr:to>
      <xdr:col>3</xdr:col>
      <xdr:colOff>330200</xdr:colOff>
      <xdr:row>36</xdr:row>
      <xdr:rowOff>163830</xdr:rowOff>
    </xdr:to>
    <xdr:sp macro="" textlink="">
      <xdr:nvSpPr>
        <xdr:cNvPr id="91" name="円/楕円 90"/>
        <xdr:cNvSpPr/>
      </xdr:nvSpPr>
      <xdr:spPr>
        <a:xfrm>
          <a:off x="2286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2557</xdr:rowOff>
    </xdr:from>
    <xdr:ext cx="762000" cy="259045"/>
    <xdr:sp macro="" textlink="">
      <xdr:nvSpPr>
        <xdr:cNvPr id="92" name="テキスト ボックス 91"/>
        <xdr:cNvSpPr txBox="1"/>
      </xdr:nvSpPr>
      <xdr:spPr>
        <a:xfrm>
          <a:off x="1955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13970</xdr:rowOff>
    </xdr:from>
    <xdr:to>
      <xdr:col>2</xdr:col>
      <xdr:colOff>127000</xdr:colOff>
      <xdr:row>36</xdr:row>
      <xdr:rowOff>115570</xdr:rowOff>
    </xdr:to>
    <xdr:sp macro="" textlink="">
      <xdr:nvSpPr>
        <xdr:cNvPr id="93" name="円/楕円 92"/>
        <xdr:cNvSpPr/>
      </xdr:nvSpPr>
      <xdr:spPr>
        <a:xfrm>
          <a:off x="1397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125747</xdr:rowOff>
    </xdr:from>
    <xdr:ext cx="762000" cy="259045"/>
    <xdr:sp macro="" textlink="">
      <xdr:nvSpPr>
        <xdr:cNvPr id="94" name="テキスト ボックス 93"/>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決算において、法人市民税や地方消費税交付金の減収があったものの、市たばこ税及び固定資産税の増収等により経常一般財源等総額は増加となった。一方で扶助費等の伸びにより経常経費充当一般財源総額も増加となったが、経常一般財源等総額の増加が上回ったため、経常収支比率は前年度比</a:t>
          </a:r>
          <a:r>
            <a:rPr kumimoji="1" lang="en-US" altLang="ja-JP" sz="1200">
              <a:latin typeface="ＭＳ Ｐゴシック"/>
            </a:rPr>
            <a:t>1.6</a:t>
          </a:r>
          <a:r>
            <a:rPr kumimoji="1" lang="ja-JP" altLang="en-US" sz="1200">
              <a:latin typeface="ＭＳ Ｐゴシック"/>
            </a:rPr>
            <a:t>％改善の</a:t>
          </a:r>
          <a:r>
            <a:rPr kumimoji="1" lang="en-US" altLang="ja-JP" sz="1200">
              <a:latin typeface="ＭＳ Ｐゴシック"/>
            </a:rPr>
            <a:t>94.8</a:t>
          </a:r>
          <a:r>
            <a:rPr kumimoji="1" lang="ja-JP" altLang="en-US" sz="1200">
              <a:latin typeface="ＭＳ Ｐゴシック"/>
            </a:rPr>
            <a:t>％となった。今後も超高齢化社会における社会保障関係経費等、多様な財政需要に対応するため、行財政改革による歳出引き締め等、経常経費充当一般財源総額の抑制に努める。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61214</xdr:rowOff>
    </xdr:to>
    <xdr:cxnSp macro="">
      <xdr:nvCxnSpPr>
        <xdr:cNvPr id="127" name="直線コネクタ 126"/>
        <xdr:cNvCxnSpPr/>
      </xdr:nvCxnSpPr>
      <xdr:spPr>
        <a:xfrm flipV="1">
          <a:off x="4114800" y="107853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64</xdr:row>
      <xdr:rowOff>49022</xdr:rowOff>
    </xdr:to>
    <xdr:cxnSp macro="">
      <xdr:nvCxnSpPr>
        <xdr:cNvPr id="130" name="直線コネクタ 129"/>
        <xdr:cNvCxnSpPr/>
      </xdr:nvCxnSpPr>
      <xdr:spPr>
        <a:xfrm flipV="1">
          <a:off x="3225800" y="1086256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49022</xdr:rowOff>
    </xdr:to>
    <xdr:cxnSp macro="">
      <xdr:nvCxnSpPr>
        <xdr:cNvPr id="133" name="直線コネクタ 132"/>
        <xdr:cNvCxnSpPr/>
      </xdr:nvCxnSpPr>
      <xdr:spPr>
        <a:xfrm>
          <a:off x="2336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73152</xdr:rowOff>
    </xdr:to>
    <xdr:cxnSp macro="">
      <xdr:nvCxnSpPr>
        <xdr:cNvPr id="136" name="直線コネクタ 135"/>
        <xdr:cNvCxnSpPr/>
      </xdr:nvCxnSpPr>
      <xdr:spPr>
        <a:xfrm flipV="1">
          <a:off x="1447800" y="109735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6" name="円/楕円 145"/>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47"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48" name="円/楕円 147"/>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49" name="テキスト ボックス 148"/>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0" name="円/楕円 149"/>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1" name="テキスト ボックス 150"/>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2" name="円/楕円 151"/>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3" name="テキスト ボックス 152"/>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54" name="円/楕円 153"/>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108729</xdr:rowOff>
    </xdr:from>
    <xdr:ext cx="762000" cy="259045"/>
    <xdr:sp macro="" textlink="">
      <xdr:nvSpPr>
        <xdr:cNvPr id="155" name="テキスト ボックス 154"/>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[122,619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本市にお</a:t>
          </a:r>
          <a:r>
            <a:rPr kumimoji="1" lang="ja-JP" altLang="en-US" sz="1200" b="0" i="0" baseline="0">
              <a:solidFill>
                <a:schemeClr val="dk1"/>
              </a:solidFill>
              <a:effectLst/>
              <a:latin typeface="+mn-lt"/>
              <a:ea typeface="+mn-ea"/>
              <a:cs typeface="+mn-cs"/>
            </a:rPr>
            <a:t>ける人件費、物件費の特徴は、</a:t>
          </a:r>
          <a:r>
            <a:rPr kumimoji="1" lang="ja-JP" altLang="ja-JP" sz="1200" b="0" i="0" baseline="0">
              <a:solidFill>
                <a:schemeClr val="dk1"/>
              </a:solidFill>
              <a:effectLst/>
              <a:latin typeface="+mn-lt"/>
              <a:ea typeface="+mn-ea"/>
              <a:cs typeface="+mn-cs"/>
            </a:rPr>
            <a:t>消防・給食・ごみ収集業務</a:t>
          </a:r>
          <a:r>
            <a:rPr kumimoji="1" lang="ja-JP" altLang="en-US" sz="1200" b="0" i="0" baseline="0">
              <a:solidFill>
                <a:schemeClr val="dk1"/>
              </a:solidFill>
              <a:effectLst/>
              <a:latin typeface="+mn-lt"/>
              <a:ea typeface="+mn-ea"/>
              <a:cs typeface="+mn-cs"/>
            </a:rPr>
            <a:t>を</a:t>
          </a:r>
          <a:r>
            <a:rPr kumimoji="1" lang="ja-JP" altLang="ja-JP" sz="1200" b="0" i="0" baseline="0">
              <a:solidFill>
                <a:schemeClr val="dk1"/>
              </a:solidFill>
              <a:effectLst/>
              <a:latin typeface="+mn-lt"/>
              <a:ea typeface="+mn-ea"/>
              <a:cs typeface="+mn-cs"/>
            </a:rPr>
            <a:t>単独直営で行っている</a:t>
          </a:r>
          <a:r>
            <a:rPr kumimoji="1" lang="ja-JP" altLang="en-US" sz="1200" b="0" i="0" baseline="0">
              <a:solidFill>
                <a:schemeClr val="dk1"/>
              </a:solidFill>
              <a:effectLst/>
              <a:latin typeface="+mn-lt"/>
              <a:ea typeface="+mn-ea"/>
              <a:cs typeface="+mn-cs"/>
            </a:rPr>
            <a:t>ことから</a:t>
          </a:r>
          <a:r>
            <a:rPr kumimoji="1" lang="ja-JP" altLang="ja-JP" sz="1200" b="0" i="0" baseline="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一部事務組合を組織している類似団体に比して多額となる傾向にある。</a:t>
          </a:r>
          <a:r>
            <a:rPr kumimoji="1" lang="ja-JP" altLang="en-US"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27</a:t>
          </a:r>
          <a:r>
            <a:rPr kumimoji="1" lang="ja-JP" altLang="en-US" sz="1200">
              <a:solidFill>
                <a:schemeClr val="tx1"/>
              </a:solidFill>
              <a:effectLst/>
              <a:latin typeface="+mn-lt"/>
              <a:ea typeface="+mn-ea"/>
              <a:cs typeface="+mn-cs"/>
            </a:rPr>
            <a:t>年度におけるごみ処理委託料単価増の影響から、平成</a:t>
          </a:r>
          <a:r>
            <a:rPr kumimoji="1" lang="en-US" altLang="ja-JP" sz="1200">
              <a:solidFill>
                <a:schemeClr val="tx1"/>
              </a:solidFill>
              <a:effectLst/>
              <a:latin typeface="+mn-lt"/>
              <a:ea typeface="+mn-ea"/>
              <a:cs typeface="+mn-cs"/>
            </a:rPr>
            <a:t>28</a:t>
          </a:r>
          <a:r>
            <a:rPr kumimoji="1" lang="ja-JP" altLang="en-US" sz="1200">
              <a:solidFill>
                <a:schemeClr val="tx1"/>
              </a:solidFill>
              <a:effectLst/>
              <a:latin typeface="+mn-lt"/>
              <a:ea typeface="+mn-ea"/>
              <a:cs typeface="+mn-cs"/>
            </a:rPr>
            <a:t>年度決算においても引き続き高い数値となった。</a:t>
          </a:r>
          <a:endParaRPr kumimoji="1" lang="en-US" altLang="ja-JP"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baseline="0">
              <a:solidFill>
                <a:schemeClr val="dk1"/>
              </a:solidFill>
              <a:effectLst/>
              <a:latin typeface="+mn-lt"/>
              <a:ea typeface="+mn-ea"/>
              <a:cs typeface="+mn-cs"/>
            </a:rPr>
            <a:t>　府内平均値を上回る状況であるため、</a:t>
          </a:r>
          <a:r>
            <a:rPr kumimoji="1" lang="ja-JP" altLang="ja-JP" sz="1200" b="0" i="0" baseline="0">
              <a:solidFill>
                <a:schemeClr val="dk1"/>
              </a:solidFill>
              <a:effectLst/>
              <a:latin typeface="+mn-lt"/>
              <a:ea typeface="+mn-ea"/>
              <a:cs typeface="+mn-cs"/>
            </a:rPr>
            <a:t>職員の適数配置等による人件費の適正化、消防やごみ処理業務の広域化等、業務の見直しを行うことにより、経費の効率化に努め</a:t>
          </a:r>
          <a:r>
            <a:rPr kumimoji="1" lang="ja-JP" altLang="en-US" sz="1200" b="0" i="0" baseline="0">
              <a:solidFill>
                <a:schemeClr val="dk1"/>
              </a:solidFill>
              <a:effectLst/>
              <a:latin typeface="+mn-lt"/>
              <a:ea typeface="+mn-ea"/>
              <a:cs typeface="+mn-cs"/>
            </a:rPr>
            <a:t>ていく</a:t>
          </a:r>
          <a:r>
            <a:rPr kumimoji="1" lang="ja-JP" altLang="ja-JP" sz="1200" b="0" i="0" baseline="0">
              <a:solidFill>
                <a:schemeClr val="dk1"/>
              </a:solidFill>
              <a:effectLst/>
              <a:latin typeface="+mn-lt"/>
              <a:ea typeface="+mn-ea"/>
              <a:cs typeface="+mn-cs"/>
            </a:rPr>
            <a:t>。</a:t>
          </a:r>
          <a:endParaRPr lang="ja-JP" altLang="ja-JP" sz="1200">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66859</xdr:rowOff>
    </xdr:from>
    <xdr:to>
      <xdr:col>7</xdr:col>
      <xdr:colOff>152400</xdr:colOff>
      <xdr:row>85</xdr:row>
      <xdr:rowOff>73549</xdr:rowOff>
    </xdr:to>
    <xdr:cxnSp macro="">
      <xdr:nvCxnSpPr>
        <xdr:cNvPr id="190" name="直線コネクタ 189"/>
        <xdr:cNvCxnSpPr/>
      </xdr:nvCxnSpPr>
      <xdr:spPr>
        <a:xfrm flipV="1">
          <a:off x="4114800" y="14640109"/>
          <a:ext cx="8382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42729</xdr:rowOff>
    </xdr:from>
    <xdr:to>
      <xdr:col>6</xdr:col>
      <xdr:colOff>0</xdr:colOff>
      <xdr:row>85</xdr:row>
      <xdr:rowOff>73549</xdr:rowOff>
    </xdr:to>
    <xdr:cxnSp macro="">
      <xdr:nvCxnSpPr>
        <xdr:cNvPr id="193" name="直線コネクタ 192"/>
        <xdr:cNvCxnSpPr/>
      </xdr:nvCxnSpPr>
      <xdr:spPr>
        <a:xfrm>
          <a:off x="3225800" y="14615979"/>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152620</xdr:rowOff>
    </xdr:from>
    <xdr:to>
      <xdr:col>4</xdr:col>
      <xdr:colOff>482600</xdr:colOff>
      <xdr:row>85</xdr:row>
      <xdr:rowOff>42729</xdr:rowOff>
    </xdr:to>
    <xdr:cxnSp macro="">
      <xdr:nvCxnSpPr>
        <xdr:cNvPr id="196" name="直線コネクタ 195"/>
        <xdr:cNvCxnSpPr/>
      </xdr:nvCxnSpPr>
      <xdr:spPr>
        <a:xfrm>
          <a:off x="2336800" y="14554420"/>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152620</xdr:rowOff>
    </xdr:from>
    <xdr:to>
      <xdr:col>3</xdr:col>
      <xdr:colOff>279400</xdr:colOff>
      <xdr:row>84</xdr:row>
      <xdr:rowOff>158922</xdr:rowOff>
    </xdr:to>
    <xdr:cxnSp macro="">
      <xdr:nvCxnSpPr>
        <xdr:cNvPr id="199" name="直線コネクタ 198"/>
        <xdr:cNvCxnSpPr/>
      </xdr:nvCxnSpPr>
      <xdr:spPr>
        <a:xfrm flipV="1">
          <a:off x="1447800" y="14554420"/>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16059</xdr:rowOff>
    </xdr:from>
    <xdr:to>
      <xdr:col>7</xdr:col>
      <xdr:colOff>203200</xdr:colOff>
      <xdr:row>85</xdr:row>
      <xdr:rowOff>117659</xdr:rowOff>
    </xdr:to>
    <xdr:sp macro="" textlink="">
      <xdr:nvSpPr>
        <xdr:cNvPr id="209" name="円/楕円 208"/>
        <xdr:cNvSpPr/>
      </xdr:nvSpPr>
      <xdr:spPr>
        <a:xfrm>
          <a:off x="4902200" y="145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159586</xdr:rowOff>
    </xdr:from>
    <xdr:ext cx="762000" cy="259045"/>
    <xdr:sp macro="" textlink="">
      <xdr:nvSpPr>
        <xdr:cNvPr id="210" name="人件費・物件費等の状況該当値テキスト"/>
        <xdr:cNvSpPr txBox="1"/>
      </xdr:nvSpPr>
      <xdr:spPr>
        <a:xfrm>
          <a:off x="5041900" y="1456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122,619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22749</xdr:rowOff>
    </xdr:from>
    <xdr:to>
      <xdr:col>6</xdr:col>
      <xdr:colOff>50800</xdr:colOff>
      <xdr:row>85</xdr:row>
      <xdr:rowOff>124349</xdr:rowOff>
    </xdr:to>
    <xdr:sp macro="" textlink="">
      <xdr:nvSpPr>
        <xdr:cNvPr id="211" name="円/楕円 210"/>
        <xdr:cNvSpPr/>
      </xdr:nvSpPr>
      <xdr:spPr>
        <a:xfrm>
          <a:off x="4064000" y="14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109126</xdr:rowOff>
    </xdr:from>
    <xdr:ext cx="736600" cy="259045"/>
    <xdr:sp macro="" textlink="">
      <xdr:nvSpPr>
        <xdr:cNvPr id="212" name="テキスト ボックス 211"/>
        <xdr:cNvSpPr txBox="1"/>
      </xdr:nvSpPr>
      <xdr:spPr>
        <a:xfrm>
          <a:off x="3733800" y="1468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123,118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163379</xdr:rowOff>
    </xdr:from>
    <xdr:to>
      <xdr:col>4</xdr:col>
      <xdr:colOff>533400</xdr:colOff>
      <xdr:row>85</xdr:row>
      <xdr:rowOff>93529</xdr:rowOff>
    </xdr:to>
    <xdr:sp macro="" textlink="">
      <xdr:nvSpPr>
        <xdr:cNvPr id="213" name="円/楕円 212"/>
        <xdr:cNvSpPr/>
      </xdr:nvSpPr>
      <xdr:spPr>
        <a:xfrm>
          <a:off x="3175000" y="145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103706</xdr:rowOff>
    </xdr:from>
    <xdr:ext cx="762000" cy="259045"/>
    <xdr:sp macro="" textlink="">
      <xdr:nvSpPr>
        <xdr:cNvPr id="214" name="テキスト ボックス 213"/>
        <xdr:cNvSpPr txBox="1"/>
      </xdr:nvSpPr>
      <xdr:spPr>
        <a:xfrm>
          <a:off x="2844800" y="1433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120,819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101820</xdr:rowOff>
    </xdr:from>
    <xdr:to>
      <xdr:col>3</xdr:col>
      <xdr:colOff>330200</xdr:colOff>
      <xdr:row>85</xdr:row>
      <xdr:rowOff>31970</xdr:rowOff>
    </xdr:to>
    <xdr:sp macro="" textlink="">
      <xdr:nvSpPr>
        <xdr:cNvPr id="215" name="円/楕円 214"/>
        <xdr:cNvSpPr/>
      </xdr:nvSpPr>
      <xdr:spPr>
        <a:xfrm>
          <a:off x="2286000" y="145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42147</xdr:rowOff>
    </xdr:from>
    <xdr:ext cx="762000" cy="259045"/>
    <xdr:sp macro="" textlink="">
      <xdr:nvSpPr>
        <xdr:cNvPr id="216" name="テキスト ボックス 215"/>
        <xdr:cNvSpPr txBox="1"/>
      </xdr:nvSpPr>
      <xdr:spPr>
        <a:xfrm>
          <a:off x="1955800" y="142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116,227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108122</xdr:rowOff>
    </xdr:from>
    <xdr:to>
      <xdr:col>2</xdr:col>
      <xdr:colOff>127000</xdr:colOff>
      <xdr:row>85</xdr:row>
      <xdr:rowOff>38272</xdr:rowOff>
    </xdr:to>
    <xdr:sp macro="" textlink="">
      <xdr:nvSpPr>
        <xdr:cNvPr id="217" name="円/楕円 216"/>
        <xdr:cNvSpPr/>
      </xdr:nvSpPr>
      <xdr:spPr>
        <a:xfrm>
          <a:off x="1397000" y="145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48449</xdr:rowOff>
    </xdr:from>
    <xdr:ext cx="762000" cy="259045"/>
    <xdr:sp macro="" textlink="">
      <xdr:nvSpPr>
        <xdr:cNvPr id="218" name="テキスト ボックス 217"/>
        <xdr:cNvSpPr txBox="1"/>
      </xdr:nvSpPr>
      <xdr:spPr>
        <a:xfrm>
          <a:off x="1066800" y="142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11</a:t>
          </a:r>
          <a:r>
            <a:rPr kumimoji="1" lang="ja-JP" altLang="ja-JP" sz="1200" b="0" i="0" baseline="0">
              <a:solidFill>
                <a:schemeClr val="dk1"/>
              </a:solidFill>
              <a:effectLst/>
              <a:latin typeface="+mn-lt"/>
              <a:ea typeface="+mn-ea"/>
              <a:cs typeface="+mn-cs"/>
            </a:rPr>
            <a:t>年度に普通昇給の</a:t>
          </a:r>
          <a:r>
            <a:rPr kumimoji="1" lang="en-US" altLang="ja-JP" sz="1200" b="0" i="0" baseline="0">
              <a:solidFill>
                <a:schemeClr val="dk1"/>
              </a:solidFill>
              <a:effectLst/>
              <a:latin typeface="+mn-lt"/>
              <a:ea typeface="+mn-ea"/>
              <a:cs typeface="+mn-cs"/>
            </a:rPr>
            <a:t>12</a:t>
          </a:r>
          <a:r>
            <a:rPr kumimoji="1" lang="ja-JP" altLang="ja-JP" sz="1200" b="0" i="0" baseline="0">
              <a:solidFill>
                <a:schemeClr val="dk1"/>
              </a:solidFill>
              <a:effectLst/>
              <a:latin typeface="+mn-lt"/>
              <a:ea typeface="+mn-ea"/>
              <a:cs typeface="+mn-cs"/>
            </a:rPr>
            <a:t>ヶ月延伸、平成</a:t>
          </a:r>
          <a:r>
            <a:rPr kumimoji="1" lang="en-US" altLang="ja-JP" sz="1200" b="0" i="0" baseline="0">
              <a:solidFill>
                <a:schemeClr val="dk1"/>
              </a:solidFill>
              <a:effectLst/>
              <a:latin typeface="+mn-lt"/>
              <a:ea typeface="+mn-ea"/>
              <a:cs typeface="+mn-cs"/>
            </a:rPr>
            <a:t>14</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17</a:t>
          </a:r>
          <a:r>
            <a:rPr kumimoji="1" lang="ja-JP" altLang="ja-JP" sz="1200" b="0" i="0" baseline="0">
              <a:solidFill>
                <a:schemeClr val="dk1"/>
              </a:solidFill>
              <a:effectLst/>
              <a:latin typeface="+mn-lt"/>
              <a:ea typeface="+mn-ea"/>
              <a:cs typeface="+mn-cs"/>
            </a:rPr>
            <a:t>年度には職員の独自給料カット（管理職</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％、一般職員</a:t>
          </a:r>
          <a:r>
            <a:rPr kumimoji="1" lang="en-US" altLang="ja-JP" sz="1200" b="0" i="0" baseline="0">
              <a:solidFill>
                <a:schemeClr val="dk1"/>
              </a:solidFill>
              <a:effectLst/>
              <a:latin typeface="+mn-lt"/>
              <a:ea typeface="+mn-ea"/>
              <a:cs typeface="+mn-cs"/>
            </a:rPr>
            <a:t>2</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19</a:t>
          </a:r>
          <a:r>
            <a:rPr kumimoji="1" lang="ja-JP" altLang="ja-JP" sz="1200" b="0" i="0" baseline="0">
              <a:solidFill>
                <a:schemeClr val="dk1"/>
              </a:solidFill>
              <a:effectLst/>
              <a:latin typeface="+mn-lt"/>
              <a:ea typeface="+mn-ea"/>
              <a:cs typeface="+mn-cs"/>
            </a:rPr>
            <a:t>年度からは高齢層職員昇給抑制を行い給与の適正化に努めてきた。また、平成</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年度において、国家公務員の給与減額に準じた給与削減を実施した。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今後とも、国家公務員準拠、人事院勧告の尊重を基本とし、適正な給与水準を維持していく。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53823</xdr:rowOff>
    </xdr:to>
    <xdr:cxnSp macro="">
      <xdr:nvCxnSpPr>
        <xdr:cNvPr id="254" name="直線コネクタ 253"/>
        <xdr:cNvCxnSpPr/>
      </xdr:nvCxnSpPr>
      <xdr:spPr>
        <a:xfrm flipV="1">
          <a:off x="16179800" y="144441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53823</xdr:rowOff>
    </xdr:to>
    <xdr:cxnSp macro="">
      <xdr:nvCxnSpPr>
        <xdr:cNvPr id="257" name="直線コネクタ 256"/>
        <xdr:cNvCxnSpPr/>
      </xdr:nvCxnSpPr>
      <xdr:spPr>
        <a:xfrm>
          <a:off x="15290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156332</xdr:rowOff>
    </xdr:to>
    <xdr:cxnSp macro="">
      <xdr:nvCxnSpPr>
        <xdr:cNvPr id="260" name="直線コネクタ 259"/>
        <xdr:cNvCxnSpPr/>
      </xdr:nvCxnSpPr>
      <xdr:spPr>
        <a:xfrm>
          <a:off x="14401800" y="143522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907</xdr:rowOff>
    </xdr:to>
    <xdr:cxnSp macro="">
      <xdr:nvCxnSpPr>
        <xdr:cNvPr id="263" name="直線コネクタ 262"/>
        <xdr:cNvCxnSpPr/>
      </xdr:nvCxnSpPr>
      <xdr:spPr>
        <a:xfrm flipV="1">
          <a:off x="13512800" y="1435220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4"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5" name="円/楕円 274"/>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76" name="テキスト ボックス 275"/>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7" name="円/楕円 276"/>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78" name="テキスト ボックス 277"/>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79" name="円/楕円 278"/>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0" name="テキスト ボックス 279"/>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1" name="円/楕円 280"/>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2" name="テキスト ボックス 281"/>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本市においては、消防・給食・ごみ収集などを単独直営で行ってきたことや、保育行政の充実に取り組むため保育士等が加配となっていることで職員数は大阪府平均を上回っていた。平成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年度から実施した「摂津市第四次行財政改革実施計画」では職員数の</a:t>
          </a:r>
          <a:r>
            <a:rPr lang="en-US" altLang="ja-JP" sz="1100" b="0" i="0" baseline="0">
              <a:solidFill>
                <a:schemeClr val="dk1"/>
              </a:solidFill>
              <a:effectLst/>
              <a:latin typeface="+mn-lt"/>
              <a:ea typeface="+mn-ea"/>
              <a:cs typeface="+mn-cs"/>
            </a:rPr>
            <a:t>660</a:t>
          </a:r>
          <a:r>
            <a:rPr lang="ja-JP" altLang="ja-JP" sz="1100" b="0" i="0" baseline="0">
              <a:solidFill>
                <a:schemeClr val="dk1"/>
              </a:solidFill>
              <a:effectLst/>
              <a:latin typeface="+mn-lt"/>
              <a:ea typeface="+mn-ea"/>
              <a:cs typeface="+mn-cs"/>
            </a:rPr>
            <a:t>人体制に取り組み、事務職員は退職者の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割補充、現業職員は不補充を原則として取り組んできた。また、平成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年度から実施している「摂津市第五次行財政改革実施計画」において、定員管理の方針に基づき、民間保育所等民営化や窓口業務委託等により職員数の適正管理を行っている。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年度では人口千人当たりの職員数が</a:t>
          </a:r>
          <a:r>
            <a:rPr lang="en-US" altLang="ja-JP" sz="1100" b="0" i="0" baseline="0">
              <a:solidFill>
                <a:schemeClr val="dk1"/>
              </a:solidFill>
              <a:effectLst/>
              <a:latin typeface="+mn-lt"/>
              <a:ea typeface="+mn-ea"/>
              <a:cs typeface="+mn-cs"/>
            </a:rPr>
            <a:t>6.34</a:t>
          </a:r>
          <a:r>
            <a:rPr lang="ja-JP" altLang="ja-JP" sz="1100" b="0" i="0" baseline="0">
              <a:solidFill>
                <a:schemeClr val="dk1"/>
              </a:solidFill>
              <a:effectLst/>
              <a:latin typeface="+mn-lt"/>
              <a:ea typeface="+mn-ea"/>
              <a:cs typeface="+mn-cs"/>
            </a:rPr>
            <a:t>人と類似団体平均を上回るものの、前年度比改善となった。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組織運営力を高め、効率的な執行体制を確立し、</a:t>
          </a:r>
          <a:r>
            <a:rPr lang="ja-JP" altLang="ja-JP" sz="1100" b="0" i="0" baseline="0">
              <a:solidFill>
                <a:schemeClr val="dk1"/>
              </a:solidFill>
              <a:effectLst/>
              <a:latin typeface="+mn-lt"/>
              <a:ea typeface="+mn-ea"/>
              <a:cs typeface="+mn-cs"/>
            </a:rPr>
            <a:t>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2752</xdr:rowOff>
    </xdr:from>
    <xdr:to>
      <xdr:col>24</xdr:col>
      <xdr:colOff>558800</xdr:colOff>
      <xdr:row>61</xdr:row>
      <xdr:rowOff>16828</xdr:rowOff>
    </xdr:to>
    <xdr:cxnSp macro="">
      <xdr:nvCxnSpPr>
        <xdr:cNvPr id="317" name="直線コネクタ 316"/>
        <xdr:cNvCxnSpPr/>
      </xdr:nvCxnSpPr>
      <xdr:spPr>
        <a:xfrm flipV="1">
          <a:off x="16179800" y="1046120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16828</xdr:rowOff>
    </xdr:from>
    <xdr:to>
      <xdr:col>23</xdr:col>
      <xdr:colOff>406400</xdr:colOff>
      <xdr:row>61</xdr:row>
      <xdr:rowOff>57044</xdr:rowOff>
    </xdr:to>
    <xdr:cxnSp macro="">
      <xdr:nvCxnSpPr>
        <xdr:cNvPr id="320" name="直線コネクタ 319"/>
        <xdr:cNvCxnSpPr/>
      </xdr:nvCxnSpPr>
      <xdr:spPr>
        <a:xfrm flipV="1">
          <a:off x="15290800" y="104752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57044</xdr:rowOff>
    </xdr:to>
    <xdr:cxnSp macro="">
      <xdr:nvCxnSpPr>
        <xdr:cNvPr id="323" name="直線コネクタ 322"/>
        <xdr:cNvCxnSpPr/>
      </xdr:nvCxnSpPr>
      <xdr:spPr>
        <a:xfrm>
          <a:off x="14401800" y="105054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77153</xdr:rowOff>
    </xdr:to>
    <xdr:cxnSp macro="">
      <xdr:nvCxnSpPr>
        <xdr:cNvPr id="326" name="直線コネクタ 325"/>
        <xdr:cNvCxnSpPr/>
      </xdr:nvCxnSpPr>
      <xdr:spPr>
        <a:xfrm flipV="1">
          <a:off x="13512800" y="105054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36" name="円/楕円 335"/>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95479</xdr:rowOff>
    </xdr:from>
    <xdr:ext cx="762000" cy="259045"/>
    <xdr:sp macro="" textlink="">
      <xdr:nvSpPr>
        <xdr:cNvPr id="337" name="定員管理の状況該当値テキスト"/>
        <xdr:cNvSpPr txBox="1"/>
      </xdr:nvSpPr>
      <xdr:spPr>
        <a:xfrm>
          <a:off x="17106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137478</xdr:rowOff>
    </xdr:from>
    <xdr:to>
      <xdr:col>23</xdr:col>
      <xdr:colOff>457200</xdr:colOff>
      <xdr:row>61</xdr:row>
      <xdr:rowOff>67628</xdr:rowOff>
    </xdr:to>
    <xdr:sp macro="" textlink="">
      <xdr:nvSpPr>
        <xdr:cNvPr id="338" name="円/楕円 337"/>
        <xdr:cNvSpPr/>
      </xdr:nvSpPr>
      <xdr:spPr>
        <a:xfrm>
          <a:off x="16129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52405</xdr:rowOff>
    </xdr:from>
    <xdr:ext cx="736600" cy="259045"/>
    <xdr:sp macro="" textlink="">
      <xdr:nvSpPr>
        <xdr:cNvPr id="339" name="テキスト ボックス 338"/>
        <xdr:cNvSpPr txBox="1"/>
      </xdr:nvSpPr>
      <xdr:spPr>
        <a:xfrm>
          <a:off x="15798800" y="105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6244</xdr:rowOff>
    </xdr:from>
    <xdr:to>
      <xdr:col>22</xdr:col>
      <xdr:colOff>254000</xdr:colOff>
      <xdr:row>61</xdr:row>
      <xdr:rowOff>107844</xdr:rowOff>
    </xdr:to>
    <xdr:sp macro="" textlink="">
      <xdr:nvSpPr>
        <xdr:cNvPr id="340" name="円/楕円 339"/>
        <xdr:cNvSpPr/>
      </xdr:nvSpPr>
      <xdr:spPr>
        <a:xfrm>
          <a:off x="15240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118021</xdr:rowOff>
    </xdr:from>
    <xdr:ext cx="762000" cy="259045"/>
    <xdr:sp macro="" textlink="">
      <xdr:nvSpPr>
        <xdr:cNvPr id="341" name="テキスト ボックス 340"/>
        <xdr:cNvSpPr txBox="1"/>
      </xdr:nvSpPr>
      <xdr:spPr>
        <a:xfrm>
          <a:off x="14909800" y="102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2" name="円/楕円 341"/>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3" name="テキスト ボックス 342"/>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26353</xdr:rowOff>
    </xdr:from>
    <xdr:to>
      <xdr:col>19</xdr:col>
      <xdr:colOff>533400</xdr:colOff>
      <xdr:row>61</xdr:row>
      <xdr:rowOff>127953</xdr:rowOff>
    </xdr:to>
    <xdr:sp macro="" textlink="">
      <xdr:nvSpPr>
        <xdr:cNvPr id="344" name="円/楕円 343"/>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138130</xdr:rowOff>
    </xdr:from>
    <xdr:ext cx="762000" cy="259045"/>
    <xdr:sp macro="" textlink="">
      <xdr:nvSpPr>
        <xdr:cNvPr id="345" name="テキスト ボックス 344"/>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新規市債発行を</a:t>
          </a:r>
          <a:r>
            <a:rPr kumimoji="1" lang="ja-JP" altLang="en-US" sz="1200" b="0" i="0" baseline="0">
              <a:solidFill>
                <a:schemeClr val="dk1"/>
              </a:solidFill>
              <a:effectLst/>
              <a:latin typeface="+mn-lt"/>
              <a:ea typeface="+mn-ea"/>
              <a:cs typeface="+mn-cs"/>
            </a:rPr>
            <a:t>償還額以内に</a:t>
          </a:r>
          <a:r>
            <a:rPr kumimoji="1" lang="ja-JP" altLang="ja-JP" sz="1200" b="0" i="0" baseline="0">
              <a:solidFill>
                <a:schemeClr val="dk1"/>
              </a:solidFill>
              <a:effectLst/>
              <a:latin typeface="+mn-lt"/>
              <a:ea typeface="+mn-ea"/>
              <a:cs typeface="+mn-cs"/>
            </a:rPr>
            <a:t>抑制</a:t>
          </a:r>
          <a:r>
            <a:rPr kumimoji="1" lang="ja-JP" altLang="en-US" sz="1200" b="0" i="0" baseline="0">
              <a:solidFill>
                <a:schemeClr val="dk1"/>
              </a:solidFill>
              <a:effectLst/>
              <a:latin typeface="+mn-lt"/>
              <a:ea typeface="+mn-ea"/>
              <a:cs typeface="+mn-cs"/>
            </a:rPr>
            <a:t>してきた結果、</a:t>
          </a:r>
          <a:r>
            <a:rPr kumimoji="1" lang="ja-JP" altLang="ja-JP" sz="1200" b="0" i="0" baseline="0">
              <a:solidFill>
                <a:schemeClr val="dk1"/>
              </a:solidFill>
              <a:effectLst/>
              <a:latin typeface="+mn-lt"/>
              <a:ea typeface="+mn-ea"/>
              <a:cs typeface="+mn-cs"/>
            </a:rPr>
            <a:t>実質公債費比率の算定の対象となる元利償還金が低減して</a:t>
          </a:r>
          <a:r>
            <a:rPr kumimoji="1" lang="ja-JP" altLang="en-US" sz="1200" b="0" i="0" baseline="0">
              <a:solidFill>
                <a:schemeClr val="dk1"/>
              </a:solidFill>
              <a:effectLst/>
              <a:latin typeface="+mn-lt"/>
              <a:ea typeface="+mn-ea"/>
              <a:cs typeface="+mn-cs"/>
            </a:rPr>
            <a:t>おり</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a:t>
          </a:r>
          <a:r>
            <a:rPr kumimoji="1" lang="ja-JP" altLang="en-US" sz="1200" b="0" i="0" baseline="0">
              <a:solidFill>
                <a:schemeClr val="dk1"/>
              </a:solidFill>
              <a:effectLst/>
              <a:latin typeface="+mn-lt"/>
              <a:ea typeface="+mn-ea"/>
              <a:cs typeface="+mn-cs"/>
            </a:rPr>
            <a:t>は前年度比</a:t>
          </a:r>
          <a:r>
            <a:rPr kumimoji="1" lang="en-US" altLang="ja-JP" sz="1200" b="0" i="0" baseline="0">
              <a:solidFill>
                <a:schemeClr val="dk1"/>
              </a:solidFill>
              <a:effectLst/>
              <a:latin typeface="+mn-lt"/>
              <a:ea typeface="+mn-ea"/>
              <a:cs typeface="+mn-cs"/>
            </a:rPr>
            <a:t>1.1</a:t>
          </a:r>
          <a:r>
            <a:rPr kumimoji="1" lang="ja-JP" altLang="en-US" sz="1200" b="0" i="0" baseline="0">
              <a:solidFill>
                <a:schemeClr val="dk1"/>
              </a:solidFill>
              <a:effectLst/>
              <a:latin typeface="+mn-lt"/>
              <a:ea typeface="+mn-ea"/>
              <a:cs typeface="+mn-cs"/>
            </a:rPr>
            <a:t>ポイント改善の</a:t>
          </a:r>
          <a:r>
            <a:rPr kumimoji="1" lang="en-US" altLang="ja-JP" sz="1200" b="0" i="0" baseline="0">
              <a:solidFill>
                <a:schemeClr val="dk1"/>
              </a:solidFill>
              <a:effectLst/>
              <a:latin typeface="+mn-lt"/>
              <a:ea typeface="+mn-ea"/>
              <a:cs typeface="+mn-cs"/>
            </a:rPr>
            <a:t>4.2</a:t>
          </a:r>
          <a:r>
            <a:rPr kumimoji="1" lang="ja-JP" altLang="ja-JP" sz="120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今後も新規市債発行を抑制するとともに、</a:t>
          </a:r>
          <a:r>
            <a:rPr kumimoji="1" lang="ja-JP" altLang="en-US" sz="1200" b="0" i="0" baseline="0">
              <a:solidFill>
                <a:schemeClr val="dk1"/>
              </a:solidFill>
              <a:effectLst/>
              <a:latin typeface="+mn-lt"/>
              <a:ea typeface="+mn-ea"/>
              <a:cs typeface="+mn-cs"/>
            </a:rPr>
            <a:t>公営企業会計</a:t>
          </a:r>
          <a:r>
            <a:rPr kumimoji="1" lang="ja-JP" altLang="ja-JP" sz="1200" b="0" i="0" baseline="0">
              <a:solidFill>
                <a:schemeClr val="dk1"/>
              </a:solidFill>
              <a:effectLst/>
              <a:latin typeface="+mn-lt"/>
              <a:ea typeface="+mn-ea"/>
              <a:cs typeface="+mn-cs"/>
            </a:rPr>
            <a:t>の経営健全化に努める。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39</xdr:row>
      <xdr:rowOff>14922</xdr:rowOff>
    </xdr:to>
    <xdr:cxnSp macro="">
      <xdr:nvCxnSpPr>
        <xdr:cNvPr id="375" name="直線コネクタ 374"/>
        <xdr:cNvCxnSpPr/>
      </xdr:nvCxnSpPr>
      <xdr:spPr>
        <a:xfrm flipV="1">
          <a:off x="16179800" y="663511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14922</xdr:rowOff>
    </xdr:from>
    <xdr:to>
      <xdr:col>23</xdr:col>
      <xdr:colOff>406400</xdr:colOff>
      <xdr:row>39</xdr:row>
      <xdr:rowOff>75247</xdr:rowOff>
    </xdr:to>
    <xdr:cxnSp macro="">
      <xdr:nvCxnSpPr>
        <xdr:cNvPr id="378" name="直線コネクタ 377"/>
        <xdr:cNvCxnSpPr/>
      </xdr:nvCxnSpPr>
      <xdr:spPr>
        <a:xfrm flipV="1">
          <a:off x="15290800" y="67014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75247</xdr:rowOff>
    </xdr:from>
    <xdr:to>
      <xdr:col>22</xdr:col>
      <xdr:colOff>203200</xdr:colOff>
      <xdr:row>39</xdr:row>
      <xdr:rowOff>135572</xdr:rowOff>
    </xdr:to>
    <xdr:cxnSp macro="">
      <xdr:nvCxnSpPr>
        <xdr:cNvPr id="381" name="直線コネクタ 380"/>
        <xdr:cNvCxnSpPr/>
      </xdr:nvCxnSpPr>
      <xdr:spPr>
        <a:xfrm flipV="1">
          <a:off x="14401800" y="67617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135572</xdr:rowOff>
    </xdr:from>
    <xdr:to>
      <xdr:col>21</xdr:col>
      <xdr:colOff>0</xdr:colOff>
      <xdr:row>40</xdr:row>
      <xdr:rowOff>318</xdr:rowOff>
    </xdr:to>
    <xdr:cxnSp macro="">
      <xdr:nvCxnSpPr>
        <xdr:cNvPr id="384" name="直線コネクタ 383"/>
        <xdr:cNvCxnSpPr/>
      </xdr:nvCxnSpPr>
      <xdr:spPr>
        <a:xfrm flipV="1">
          <a:off x="13512800" y="68221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4" name="円/楕円 393"/>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5"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135572</xdr:rowOff>
    </xdr:from>
    <xdr:to>
      <xdr:col>23</xdr:col>
      <xdr:colOff>457200</xdr:colOff>
      <xdr:row>39</xdr:row>
      <xdr:rowOff>65722</xdr:rowOff>
    </xdr:to>
    <xdr:sp macro="" textlink="">
      <xdr:nvSpPr>
        <xdr:cNvPr id="396" name="円/楕円 395"/>
        <xdr:cNvSpPr/>
      </xdr:nvSpPr>
      <xdr:spPr>
        <a:xfrm>
          <a:off x="16129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97" name="テキスト ボックス 396"/>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24447</xdr:rowOff>
    </xdr:from>
    <xdr:to>
      <xdr:col>22</xdr:col>
      <xdr:colOff>254000</xdr:colOff>
      <xdr:row>39</xdr:row>
      <xdr:rowOff>126047</xdr:rowOff>
    </xdr:to>
    <xdr:sp macro="" textlink="">
      <xdr:nvSpPr>
        <xdr:cNvPr id="398" name="円/楕円 397"/>
        <xdr:cNvSpPr/>
      </xdr:nvSpPr>
      <xdr:spPr>
        <a:xfrm>
          <a:off x="15240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136224</xdr:rowOff>
    </xdr:from>
    <xdr:ext cx="762000" cy="259045"/>
    <xdr:sp macro="" textlink="">
      <xdr:nvSpPr>
        <xdr:cNvPr id="399" name="テキスト ボックス 398"/>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84772</xdr:rowOff>
    </xdr:from>
    <xdr:to>
      <xdr:col>21</xdr:col>
      <xdr:colOff>50800</xdr:colOff>
      <xdr:row>40</xdr:row>
      <xdr:rowOff>14922</xdr:rowOff>
    </xdr:to>
    <xdr:sp macro="" textlink="">
      <xdr:nvSpPr>
        <xdr:cNvPr id="400" name="円/楕円 399"/>
        <xdr:cNvSpPr/>
      </xdr:nvSpPr>
      <xdr:spPr>
        <a:xfrm>
          <a:off x="14351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25099</xdr:rowOff>
    </xdr:from>
    <xdr:ext cx="762000" cy="259045"/>
    <xdr:sp macro="" textlink="">
      <xdr:nvSpPr>
        <xdr:cNvPr id="401" name="テキスト ボックス 400"/>
        <xdr:cNvSpPr txBox="1"/>
      </xdr:nvSpPr>
      <xdr:spPr>
        <a:xfrm>
          <a:off x="14020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120968</xdr:rowOff>
    </xdr:from>
    <xdr:to>
      <xdr:col>19</xdr:col>
      <xdr:colOff>533400</xdr:colOff>
      <xdr:row>40</xdr:row>
      <xdr:rowOff>51118</xdr:rowOff>
    </xdr:to>
    <xdr:sp macro="" textlink="">
      <xdr:nvSpPr>
        <xdr:cNvPr id="402" name="円/楕円 401"/>
        <xdr:cNvSpPr/>
      </xdr:nvSpPr>
      <xdr:spPr>
        <a:xfrm>
          <a:off x="13462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61295</xdr:rowOff>
    </xdr:from>
    <xdr:ext cx="762000" cy="259045"/>
    <xdr:sp macro="" textlink="">
      <xdr:nvSpPr>
        <xdr:cNvPr id="403" name="テキスト ボックス 40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200" b="0" i="0" baseline="0">
              <a:solidFill>
                <a:schemeClr val="dk1"/>
              </a:solidFill>
              <a:effectLst/>
              <a:latin typeface="+mn-ea"/>
              <a:ea typeface="+mn-ea"/>
              <a:cs typeface="+mn-cs"/>
            </a:rPr>
            <a:t>充当可能基金の増加や、繰上償還の実施等による地方債現在高の減少により、比率は</a:t>
          </a:r>
          <a:r>
            <a:rPr kumimoji="1" lang="en-US" altLang="ja-JP" sz="1200" b="0" i="0" baseline="0">
              <a:solidFill>
                <a:schemeClr val="dk1"/>
              </a:solidFill>
              <a:effectLst/>
              <a:latin typeface="+mn-ea"/>
              <a:ea typeface="+mn-ea"/>
              <a:cs typeface="+mn-cs"/>
            </a:rPr>
            <a:t>0</a:t>
          </a:r>
          <a:r>
            <a:rPr kumimoji="1" lang="ja-JP" altLang="en-US" sz="1200" b="0" i="0" baseline="0">
              <a:solidFill>
                <a:schemeClr val="dk1"/>
              </a:solidFill>
              <a:effectLst/>
              <a:latin typeface="+mn-ea"/>
              <a:ea typeface="+mn-ea"/>
              <a:cs typeface="+mn-cs"/>
            </a:rPr>
            <a:t>％を下回り（△</a:t>
          </a:r>
          <a:r>
            <a:rPr kumimoji="1" lang="en-US" altLang="ja-JP" sz="1200" b="0" i="0" baseline="0">
              <a:solidFill>
                <a:schemeClr val="dk1"/>
              </a:solidFill>
              <a:effectLst/>
              <a:latin typeface="+mn-ea"/>
              <a:ea typeface="+mn-ea"/>
              <a:cs typeface="+mn-cs"/>
            </a:rPr>
            <a:t>97.2</a:t>
          </a:r>
          <a:r>
            <a:rPr kumimoji="1" lang="ja-JP" altLang="en-US" sz="1200" b="0" i="0" baseline="0">
              <a:solidFill>
                <a:schemeClr val="dk1"/>
              </a:solidFill>
              <a:effectLst/>
              <a:latin typeface="+mn-ea"/>
              <a:ea typeface="+mn-ea"/>
              <a:cs typeface="+mn-cs"/>
            </a:rPr>
            <a:t>％）、類似団体平均を下回る水準を維持している。</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今後も公債費等義務的経費の削減を中心とする行財政改革を進め、財政の健全化に努める。</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85,434
84,214
14.87
33,874,484
33,533,891
274,375
18,594,897
21,706,268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職員数の抑制や給与制度の適正化等により、前年度より</a:t>
          </a:r>
          <a:r>
            <a:rPr kumimoji="1" lang="en-US" altLang="ja-JP" sz="1100">
              <a:latin typeface="ＭＳ Ｐゴシック"/>
            </a:rPr>
            <a:t>0.8</a:t>
          </a:r>
          <a:r>
            <a:rPr kumimoji="1" lang="ja-JP" altLang="en-US" sz="1100">
              <a:latin typeface="ＭＳ Ｐゴシック"/>
            </a:rPr>
            <a:t>ポイント改善し、類似団体平均を下回ることができた。引き続き職員数及び給与制度の適正化に取り組んでいく。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64951</xdr:rowOff>
    </xdr:to>
    <xdr:cxnSp macro="">
      <xdr:nvCxnSpPr>
        <xdr:cNvPr id="68" name="直線コネクタ 67"/>
        <xdr:cNvCxnSpPr/>
      </xdr:nvCxnSpPr>
      <xdr:spPr>
        <a:xfrm flipV="1">
          <a:off x="3987800" y="6184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64951</xdr:rowOff>
    </xdr:from>
    <xdr:to>
      <xdr:col>5</xdr:col>
      <xdr:colOff>549275</xdr:colOff>
      <xdr:row>36</xdr:row>
      <xdr:rowOff>143328</xdr:rowOff>
    </xdr:to>
    <xdr:cxnSp macro="">
      <xdr:nvCxnSpPr>
        <xdr:cNvPr id="71" name="直線コネクタ 70"/>
        <xdr:cNvCxnSpPr/>
      </xdr:nvCxnSpPr>
      <xdr:spPr>
        <a:xfrm flipV="1">
          <a:off x="3098800" y="62371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36</xdr:row>
      <xdr:rowOff>156392</xdr:rowOff>
    </xdr:to>
    <xdr:cxnSp macro="">
      <xdr:nvCxnSpPr>
        <xdr:cNvPr id="74" name="直線コネクタ 73"/>
        <xdr:cNvCxnSpPr/>
      </xdr:nvCxnSpPr>
      <xdr:spPr>
        <a:xfrm flipV="1">
          <a:off x="2209800" y="63155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156392</xdr:rowOff>
    </xdr:from>
    <xdr:to>
      <xdr:col>3</xdr:col>
      <xdr:colOff>142875</xdr:colOff>
      <xdr:row>37</xdr:row>
      <xdr:rowOff>95976</xdr:rowOff>
    </xdr:to>
    <xdr:cxnSp macro="">
      <xdr:nvCxnSpPr>
        <xdr:cNvPr id="77" name="直線コネクタ 76"/>
        <xdr:cNvCxnSpPr/>
      </xdr:nvCxnSpPr>
      <xdr:spPr>
        <a:xfrm flipV="1">
          <a:off x="1320800" y="632859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xdr:rowOff>
    </xdr:from>
    <xdr:to>
      <xdr:col>5</xdr:col>
      <xdr:colOff>600075</xdr:colOff>
      <xdr:row>36</xdr:row>
      <xdr:rowOff>115751</xdr:rowOff>
    </xdr:to>
    <xdr:sp macro="" textlink="">
      <xdr:nvSpPr>
        <xdr:cNvPr id="89" name="円/楕円 88"/>
        <xdr:cNvSpPr/>
      </xdr:nvSpPr>
      <xdr:spPr>
        <a:xfrm>
          <a:off x="3937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100528</xdr:rowOff>
    </xdr:from>
    <xdr:ext cx="736600" cy="259045"/>
    <xdr:sp macro="" textlink="">
      <xdr:nvSpPr>
        <xdr:cNvPr id="90" name="テキスト ボックス 89"/>
        <xdr:cNvSpPr txBox="1"/>
      </xdr:nvSpPr>
      <xdr:spPr>
        <a:xfrm>
          <a:off x="3606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92" name="テキスト ボックス 91"/>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105592</xdr:rowOff>
    </xdr:from>
    <xdr:to>
      <xdr:col>3</xdr:col>
      <xdr:colOff>193675</xdr:colOff>
      <xdr:row>37</xdr:row>
      <xdr:rowOff>35742</xdr:rowOff>
    </xdr:to>
    <xdr:sp macro="" textlink="">
      <xdr:nvSpPr>
        <xdr:cNvPr id="93" name="円/楕円 92"/>
        <xdr:cNvSpPr/>
      </xdr:nvSpPr>
      <xdr:spPr>
        <a:xfrm>
          <a:off x="2159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20519</xdr:rowOff>
    </xdr:from>
    <xdr:ext cx="762000" cy="259045"/>
    <xdr:sp macro="" textlink="">
      <xdr:nvSpPr>
        <xdr:cNvPr id="94" name="テキスト ボックス 93"/>
        <xdr:cNvSpPr txBox="1"/>
      </xdr:nvSpPr>
      <xdr:spPr>
        <a:xfrm>
          <a:off x="1828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95" name="円/楕円 94"/>
        <xdr:cNvSpPr/>
      </xdr:nvSpPr>
      <xdr:spPr>
        <a:xfrm>
          <a:off x="1270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96" name="テキスト ボックス 95"/>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ごみ処理委託料の増や、</a:t>
          </a:r>
          <a:r>
            <a:rPr lang="ja-JP" altLang="ja-JP" sz="1100" b="0" i="0" baseline="0">
              <a:solidFill>
                <a:schemeClr val="dk1"/>
              </a:solidFill>
              <a:effectLst/>
              <a:latin typeface="+mn-lt"/>
              <a:ea typeface="+mn-ea"/>
              <a:cs typeface="+mn-cs"/>
            </a:rPr>
            <a:t>業務の民間委託</a:t>
          </a:r>
          <a:r>
            <a:rPr lang="ja-JP" altLang="en-US" sz="1100" b="0" i="0" baseline="0">
              <a:solidFill>
                <a:schemeClr val="dk1"/>
              </a:solidFill>
              <a:effectLst/>
              <a:latin typeface="+mn-lt"/>
              <a:ea typeface="+mn-ea"/>
              <a:cs typeface="+mn-cs"/>
            </a:rPr>
            <a:t>範囲拡大を推進してきたことにより、類似団体を上回る数値となっている。今後もごみ処理業務及び給食業務の委託範囲精査、非常勤職員等の雇用適正化を図っていく。</a:t>
          </a:r>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53848</xdr:rowOff>
    </xdr:from>
    <xdr:to>
      <xdr:col>24</xdr:col>
      <xdr:colOff>31750</xdr:colOff>
      <xdr:row>18</xdr:row>
      <xdr:rowOff>108712</xdr:rowOff>
    </xdr:to>
    <xdr:cxnSp macro="">
      <xdr:nvCxnSpPr>
        <xdr:cNvPr id="127" name="直線コネクタ 126"/>
        <xdr:cNvCxnSpPr/>
      </xdr:nvCxnSpPr>
      <xdr:spPr>
        <a:xfrm>
          <a:off x="15671800" y="31399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53848</xdr:rowOff>
    </xdr:to>
    <xdr:cxnSp macro="">
      <xdr:nvCxnSpPr>
        <xdr:cNvPr id="130" name="直線コネクタ 129"/>
        <xdr:cNvCxnSpPr/>
      </xdr:nvCxnSpPr>
      <xdr:spPr>
        <a:xfrm>
          <a:off x="14782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42418</xdr:rowOff>
    </xdr:from>
    <xdr:to>
      <xdr:col>21</xdr:col>
      <xdr:colOff>361950</xdr:colOff>
      <xdr:row>18</xdr:row>
      <xdr:rowOff>35560</xdr:rowOff>
    </xdr:to>
    <xdr:cxnSp macro="">
      <xdr:nvCxnSpPr>
        <xdr:cNvPr id="133" name="直線コネクタ 132"/>
        <xdr:cNvCxnSpPr/>
      </xdr:nvCxnSpPr>
      <xdr:spPr>
        <a:xfrm>
          <a:off x="13893800" y="29570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42418</xdr:rowOff>
    </xdr:from>
    <xdr:to>
      <xdr:col>20</xdr:col>
      <xdr:colOff>158750</xdr:colOff>
      <xdr:row>17</xdr:row>
      <xdr:rowOff>60706</xdr:rowOff>
    </xdr:to>
    <xdr:cxnSp macro="">
      <xdr:nvCxnSpPr>
        <xdr:cNvPr id="136" name="直線コネクタ 135"/>
        <xdr:cNvCxnSpPr/>
      </xdr:nvCxnSpPr>
      <xdr:spPr>
        <a:xfrm flipV="1">
          <a:off x="13004800" y="2957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57912</xdr:rowOff>
    </xdr:from>
    <xdr:to>
      <xdr:col>24</xdr:col>
      <xdr:colOff>82550</xdr:colOff>
      <xdr:row>18</xdr:row>
      <xdr:rowOff>159512</xdr:rowOff>
    </xdr:to>
    <xdr:sp macro="" textlink="">
      <xdr:nvSpPr>
        <xdr:cNvPr id="146" name="円/楕円 145"/>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29989</xdr:rowOff>
    </xdr:from>
    <xdr:ext cx="762000" cy="259045"/>
    <xdr:sp macro="" textlink="">
      <xdr:nvSpPr>
        <xdr:cNvPr id="147"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xdr:rowOff>
    </xdr:from>
    <xdr:to>
      <xdr:col>22</xdr:col>
      <xdr:colOff>615950</xdr:colOff>
      <xdr:row>18</xdr:row>
      <xdr:rowOff>104648</xdr:rowOff>
    </xdr:to>
    <xdr:sp macro="" textlink="">
      <xdr:nvSpPr>
        <xdr:cNvPr id="148" name="円/楕円 147"/>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89425</xdr:rowOff>
    </xdr:from>
    <xdr:ext cx="736600" cy="259045"/>
    <xdr:sp macro="" textlink="">
      <xdr:nvSpPr>
        <xdr:cNvPr id="149" name="テキスト ボックス 148"/>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50" name="円/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163068</xdr:rowOff>
    </xdr:from>
    <xdr:to>
      <xdr:col>20</xdr:col>
      <xdr:colOff>209550</xdr:colOff>
      <xdr:row>17</xdr:row>
      <xdr:rowOff>93218</xdr:rowOff>
    </xdr:to>
    <xdr:sp macro="" textlink="">
      <xdr:nvSpPr>
        <xdr:cNvPr id="152" name="円/楕円 151"/>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77995</xdr:rowOff>
    </xdr:from>
    <xdr:ext cx="762000" cy="259045"/>
    <xdr:sp macro="" textlink="">
      <xdr:nvSpPr>
        <xdr:cNvPr id="153" name="テキスト ボックス 152"/>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9906</xdr:rowOff>
    </xdr:from>
    <xdr:to>
      <xdr:col>19</xdr:col>
      <xdr:colOff>6350</xdr:colOff>
      <xdr:row>17</xdr:row>
      <xdr:rowOff>111506</xdr:rowOff>
    </xdr:to>
    <xdr:sp macro="" textlink="">
      <xdr:nvSpPr>
        <xdr:cNvPr id="154" name="円/楕円 153"/>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96283</xdr:rowOff>
    </xdr:from>
    <xdr:ext cx="762000" cy="259045"/>
    <xdr:sp macro="" textlink="">
      <xdr:nvSpPr>
        <xdr:cNvPr id="155" name="テキスト ボックス 154"/>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en-US" sz="1100">
              <a:solidFill>
                <a:schemeClr val="dk1"/>
              </a:solidFill>
              <a:effectLst/>
              <a:latin typeface="+mn-lt"/>
              <a:ea typeface="+mn-ea"/>
              <a:cs typeface="+mn-cs"/>
            </a:rPr>
            <a:t>障害福祉関係経費やこども医療費等</a:t>
          </a:r>
          <a:r>
            <a:rPr kumimoji="1" lang="ja-JP" altLang="en-US" sz="1100">
              <a:latin typeface="ＭＳ Ｐゴシック"/>
            </a:rPr>
            <a:t>が増加しており、扶助費全体では、依然類似団体平均を上回っている。</a:t>
          </a:r>
          <a:r>
            <a:rPr kumimoji="1" lang="ja-JP" altLang="ja-JP" sz="1100" b="0" i="0" baseline="0">
              <a:solidFill>
                <a:schemeClr val="dk1"/>
              </a:solidFill>
              <a:effectLst/>
              <a:latin typeface="+mn-lt"/>
              <a:ea typeface="+mn-ea"/>
              <a:cs typeface="+mn-cs"/>
            </a:rPr>
            <a:t>今後も扶助費の増は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高い水準で推移することが見込まれるため事業の見直し等、適切な財政運営を行う。</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57</xdr:row>
      <xdr:rowOff>167822</xdr:rowOff>
    </xdr:to>
    <xdr:cxnSp macro="">
      <xdr:nvCxnSpPr>
        <xdr:cNvPr id="190" name="直線コネクタ 189"/>
        <xdr:cNvCxnSpPr/>
      </xdr:nvCxnSpPr>
      <xdr:spPr>
        <a:xfrm>
          <a:off x="3987800" y="9918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29028</xdr:rowOff>
    </xdr:to>
    <xdr:cxnSp macro="">
      <xdr:nvCxnSpPr>
        <xdr:cNvPr id="193" name="直線コネクタ 192"/>
        <xdr:cNvCxnSpPr/>
      </xdr:nvCxnSpPr>
      <xdr:spPr>
        <a:xfrm flipV="1">
          <a:off x="3098800" y="991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113393</xdr:rowOff>
    </xdr:from>
    <xdr:to>
      <xdr:col>4</xdr:col>
      <xdr:colOff>346075</xdr:colOff>
      <xdr:row>58</xdr:row>
      <xdr:rowOff>29028</xdr:rowOff>
    </xdr:to>
    <xdr:cxnSp macro="">
      <xdr:nvCxnSpPr>
        <xdr:cNvPr id="196" name="直線コネクタ 195"/>
        <xdr:cNvCxnSpPr/>
      </xdr:nvCxnSpPr>
      <xdr:spPr>
        <a:xfrm>
          <a:off x="2209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113393</xdr:rowOff>
    </xdr:from>
    <xdr:to>
      <xdr:col>3</xdr:col>
      <xdr:colOff>142875</xdr:colOff>
      <xdr:row>57</xdr:row>
      <xdr:rowOff>113393</xdr:rowOff>
    </xdr:to>
    <xdr:cxnSp macro="">
      <xdr:nvCxnSpPr>
        <xdr:cNvPr id="199" name="直線コネクタ 198"/>
        <xdr:cNvCxnSpPr/>
      </xdr:nvCxnSpPr>
      <xdr:spPr>
        <a:xfrm>
          <a:off x="1320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9" name="円/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3" name="円/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62593</xdr:rowOff>
    </xdr:from>
    <xdr:to>
      <xdr:col>3</xdr:col>
      <xdr:colOff>193675</xdr:colOff>
      <xdr:row>57</xdr:row>
      <xdr:rowOff>164193</xdr:rowOff>
    </xdr:to>
    <xdr:sp macro="" textlink="">
      <xdr:nvSpPr>
        <xdr:cNvPr id="215" name="円/楕円 214"/>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148970</xdr:rowOff>
    </xdr:from>
    <xdr:ext cx="762000" cy="259045"/>
    <xdr:sp macro="" textlink="">
      <xdr:nvSpPr>
        <xdr:cNvPr id="216" name="テキスト ボックス 215"/>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62593</xdr:rowOff>
    </xdr:from>
    <xdr:to>
      <xdr:col>1</xdr:col>
      <xdr:colOff>676275</xdr:colOff>
      <xdr:row>57</xdr:row>
      <xdr:rowOff>164193</xdr:rowOff>
    </xdr:to>
    <xdr:sp macro="" textlink="">
      <xdr:nvSpPr>
        <xdr:cNvPr id="217" name="円/楕円 216"/>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148970</xdr:rowOff>
    </xdr:from>
    <xdr:ext cx="762000" cy="259045"/>
    <xdr:sp macro="" textlink="">
      <xdr:nvSpPr>
        <xdr:cNvPr id="218" name="テキスト ボックス 217"/>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平成元年より公共下水道の整備を急激に推進した結果、下水道事業会計における公営企業債の償還の財源に充てる繰出金が多額に上っている。公営企業債の発行について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年度から元金償還金以内の発行に努め</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、新規の発行を抑制している。平成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年度からは企業会計へ移行し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、経営効率化</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繰出金の抑制を図る。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59</xdr:row>
      <xdr:rowOff>115570</xdr:rowOff>
    </xdr:to>
    <xdr:cxnSp macro="">
      <xdr:nvCxnSpPr>
        <xdr:cNvPr id="251" name="直線コネクタ 250"/>
        <xdr:cNvCxnSpPr/>
      </xdr:nvCxnSpPr>
      <xdr:spPr>
        <a:xfrm>
          <a:off x="15671800" y="1023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146050</xdr:rowOff>
    </xdr:to>
    <xdr:cxnSp macro="">
      <xdr:nvCxnSpPr>
        <xdr:cNvPr id="254" name="直線コネクタ 253"/>
        <xdr:cNvCxnSpPr/>
      </xdr:nvCxnSpPr>
      <xdr:spPr>
        <a:xfrm flipV="1">
          <a:off x="14782800" y="1023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92710</xdr:rowOff>
    </xdr:from>
    <xdr:to>
      <xdr:col>21</xdr:col>
      <xdr:colOff>361950</xdr:colOff>
      <xdr:row>59</xdr:row>
      <xdr:rowOff>146050</xdr:rowOff>
    </xdr:to>
    <xdr:cxnSp macro="">
      <xdr:nvCxnSpPr>
        <xdr:cNvPr id="257" name="直線コネクタ 256"/>
        <xdr:cNvCxnSpPr/>
      </xdr:nvCxnSpPr>
      <xdr:spPr>
        <a:xfrm>
          <a:off x="13893800" y="1020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62230</xdr:rowOff>
    </xdr:from>
    <xdr:to>
      <xdr:col>20</xdr:col>
      <xdr:colOff>158750</xdr:colOff>
      <xdr:row>59</xdr:row>
      <xdr:rowOff>92710</xdr:rowOff>
    </xdr:to>
    <xdr:cxnSp macro="">
      <xdr:nvCxnSpPr>
        <xdr:cNvPr id="260" name="直線コネクタ 259"/>
        <xdr:cNvCxnSpPr/>
      </xdr:nvCxnSpPr>
      <xdr:spPr>
        <a:xfrm>
          <a:off x="13004800" y="1017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70" name="円/楕円 269"/>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71"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72" name="円/楕円 271"/>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73" name="テキスト ボックス 272"/>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4" name="円/楕円 273"/>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5" name="テキスト ボックス 274"/>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41910</xdr:rowOff>
    </xdr:from>
    <xdr:to>
      <xdr:col>20</xdr:col>
      <xdr:colOff>209550</xdr:colOff>
      <xdr:row>59</xdr:row>
      <xdr:rowOff>143510</xdr:rowOff>
    </xdr:to>
    <xdr:sp macro="" textlink="">
      <xdr:nvSpPr>
        <xdr:cNvPr id="276" name="円/楕円 275"/>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128287</xdr:rowOff>
    </xdr:from>
    <xdr:ext cx="762000" cy="259045"/>
    <xdr:sp macro="" textlink="">
      <xdr:nvSpPr>
        <xdr:cNvPr id="277" name="テキスト ボックス 276"/>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8" name="円/楕円 277"/>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9" name="テキスト ボックス 278"/>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ごみ処理</a:t>
          </a:r>
          <a:r>
            <a:rPr kumimoji="1" lang="ja-JP" altLang="en-US" sz="1100" b="0" i="0" baseline="0">
              <a:solidFill>
                <a:schemeClr val="dk1"/>
              </a:solidFill>
              <a:effectLst/>
              <a:latin typeface="+mn-lt"/>
              <a:ea typeface="+mn-ea"/>
              <a:cs typeface="+mn-cs"/>
            </a:rPr>
            <a:t>業務</a:t>
          </a:r>
          <a:r>
            <a:rPr kumimoji="1" lang="ja-JP" altLang="ja-JP" sz="1100" b="0" i="0" baseline="0">
              <a:solidFill>
                <a:schemeClr val="dk1"/>
              </a:solidFill>
              <a:effectLst/>
              <a:latin typeface="+mn-lt"/>
              <a:ea typeface="+mn-ea"/>
              <a:cs typeface="+mn-cs"/>
            </a:rPr>
            <a:t>、消防行政を単独運営していることから、一部事務組合等への負担金が無いため類似団体を大きく下回る</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67564</xdr:rowOff>
    </xdr:from>
    <xdr:to>
      <xdr:col>24</xdr:col>
      <xdr:colOff>31750</xdr:colOff>
      <xdr:row>34</xdr:row>
      <xdr:rowOff>72136</xdr:rowOff>
    </xdr:to>
    <xdr:cxnSp macro="">
      <xdr:nvCxnSpPr>
        <xdr:cNvPr id="309" name="直線コネクタ 308"/>
        <xdr:cNvCxnSpPr/>
      </xdr:nvCxnSpPr>
      <xdr:spPr>
        <a:xfrm>
          <a:off x="15671800" y="58968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67564</xdr:rowOff>
    </xdr:from>
    <xdr:to>
      <xdr:col>22</xdr:col>
      <xdr:colOff>565150</xdr:colOff>
      <xdr:row>34</xdr:row>
      <xdr:rowOff>90424</xdr:rowOff>
    </xdr:to>
    <xdr:cxnSp macro="">
      <xdr:nvCxnSpPr>
        <xdr:cNvPr id="312" name="直線コネクタ 311"/>
        <xdr:cNvCxnSpPr/>
      </xdr:nvCxnSpPr>
      <xdr:spPr>
        <a:xfrm flipV="1">
          <a:off x="14782800" y="5896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127000</xdr:rowOff>
    </xdr:to>
    <xdr:cxnSp macro="">
      <xdr:nvCxnSpPr>
        <xdr:cNvPr id="315" name="直線コネクタ 314"/>
        <xdr:cNvCxnSpPr/>
      </xdr:nvCxnSpPr>
      <xdr:spPr>
        <a:xfrm flipV="1">
          <a:off x="13893800" y="5919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127000</xdr:rowOff>
    </xdr:to>
    <xdr:cxnSp macro="">
      <xdr:nvCxnSpPr>
        <xdr:cNvPr id="318" name="直線コネクタ 317"/>
        <xdr:cNvCxnSpPr/>
      </xdr:nvCxnSpPr>
      <xdr:spPr>
        <a:xfrm>
          <a:off x="13004800" y="5915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8" name="円/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xdr:rowOff>
    </xdr:from>
    <xdr:to>
      <xdr:col>22</xdr:col>
      <xdr:colOff>615950</xdr:colOff>
      <xdr:row>34</xdr:row>
      <xdr:rowOff>118364</xdr:rowOff>
    </xdr:to>
    <xdr:sp macro="" textlink="">
      <xdr:nvSpPr>
        <xdr:cNvPr id="330" name="円/楕円 329"/>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128541</xdr:rowOff>
    </xdr:from>
    <xdr:ext cx="736600" cy="259045"/>
    <xdr:sp macro="" textlink="">
      <xdr:nvSpPr>
        <xdr:cNvPr id="331" name="テキスト ボックス 330"/>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32" name="円/楕円 331"/>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151401</xdr:rowOff>
    </xdr:from>
    <xdr:ext cx="762000" cy="259045"/>
    <xdr:sp macro="" textlink="">
      <xdr:nvSpPr>
        <xdr:cNvPr id="333" name="テキスト ボックス 332"/>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4" name="円/楕円 333"/>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5" name="テキスト ボックス 33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36" name="円/楕円 335"/>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7" name="テキスト ボックス 336"/>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en-US" sz="1100">
              <a:latin typeface="ＭＳ Ｐゴシック"/>
            </a:rPr>
            <a:t>将来の財政負担を考慮し、市債発行額を元金償還金以内に抑制してきたことにより、前年度と比べ</a:t>
          </a:r>
          <a:r>
            <a:rPr kumimoji="1" lang="en-US" altLang="ja-JP" sz="1100">
              <a:latin typeface="ＭＳ Ｐゴシック"/>
            </a:rPr>
            <a:t>1.7</a:t>
          </a:r>
          <a:r>
            <a:rPr kumimoji="1" lang="ja-JP" altLang="en-US" sz="1100">
              <a:latin typeface="ＭＳ Ｐゴシック"/>
            </a:rPr>
            <a:t>ポイント改善している。今後も引き続き、</a:t>
          </a:r>
          <a:r>
            <a:rPr lang="ja-JP" altLang="ja-JP" sz="1100" b="0" i="0" baseline="0">
              <a:solidFill>
                <a:schemeClr val="dk1"/>
              </a:solidFill>
              <a:effectLst/>
              <a:latin typeface="+mn-lt"/>
              <a:ea typeface="+mn-ea"/>
              <a:cs typeface="+mn-cs"/>
            </a:rPr>
            <a:t>建設事業を精査し、新規市債発行の抑制を図り公債費の減少に努める。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42418</xdr:rowOff>
    </xdr:to>
    <xdr:cxnSp macro="">
      <xdr:nvCxnSpPr>
        <xdr:cNvPr id="367" name="直線コネクタ 366"/>
        <xdr:cNvCxnSpPr/>
      </xdr:nvCxnSpPr>
      <xdr:spPr>
        <a:xfrm flipV="1">
          <a:off x="3987800" y="131663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83565</xdr:rowOff>
    </xdr:to>
    <xdr:cxnSp macro="">
      <xdr:nvCxnSpPr>
        <xdr:cNvPr id="370" name="直線コネクタ 369"/>
        <xdr:cNvCxnSpPr/>
      </xdr:nvCxnSpPr>
      <xdr:spPr>
        <a:xfrm flipV="1">
          <a:off x="3098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143002</xdr:rowOff>
    </xdr:to>
    <xdr:cxnSp macro="">
      <xdr:nvCxnSpPr>
        <xdr:cNvPr id="373" name="直線コネクタ 372"/>
        <xdr:cNvCxnSpPr/>
      </xdr:nvCxnSpPr>
      <xdr:spPr>
        <a:xfrm flipV="1">
          <a:off x="2209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12700</xdr:rowOff>
    </xdr:to>
    <xdr:cxnSp macro="">
      <xdr:nvCxnSpPr>
        <xdr:cNvPr id="376" name="直線コネクタ 375"/>
        <xdr:cNvCxnSpPr/>
      </xdr:nvCxnSpPr>
      <xdr:spPr>
        <a:xfrm flipV="1">
          <a:off x="1320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6" name="円/楕円 38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8" name="円/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0" name="円/楕円 389"/>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1" name="テキスト ボックス 39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2" name="円/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4" name="円/楕円 393"/>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5" name="テキスト ボックス 39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経常経費一般財源等総額の伸びにより、数値</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は最小限となっているものの、</a:t>
          </a:r>
          <a:r>
            <a:rPr kumimoji="1" lang="ja-JP" altLang="en-US" sz="1100">
              <a:latin typeface="ＭＳ Ｐゴシック"/>
            </a:rPr>
            <a:t>障害福祉サービス経費等、扶助費の増額や業務委託の拡大等、物件費の増額の影響により、</a:t>
          </a:r>
          <a:r>
            <a:rPr kumimoji="1" lang="en-US" altLang="ja-JP" sz="1100">
              <a:latin typeface="ＭＳ Ｐゴシック"/>
            </a:rPr>
            <a:t>82.1</a:t>
          </a:r>
          <a:r>
            <a:rPr kumimoji="1" lang="ja-JP" altLang="en-US" sz="1100">
              <a:latin typeface="ＭＳ Ｐゴシック"/>
            </a:rPr>
            <a:t>％となっている。今後も、より一層の行財政改革を推進し、経常経費充当一般財源の削減に努める。</a:t>
          </a:r>
        </a:p>
        <a:p>
          <a:endParaRPr kumimoji="1" lang="en-US" altLang="ja-JP"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77</xdr:row>
      <xdr:rowOff>149861</xdr:rowOff>
    </xdr:to>
    <xdr:cxnSp macro="">
      <xdr:nvCxnSpPr>
        <xdr:cNvPr id="428" name="直線コネクタ 427"/>
        <xdr:cNvCxnSpPr/>
      </xdr:nvCxnSpPr>
      <xdr:spPr>
        <a:xfrm>
          <a:off x="15671800" y="13347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66039</xdr:rowOff>
    </xdr:to>
    <xdr:cxnSp macro="">
      <xdr:nvCxnSpPr>
        <xdr:cNvPr id="431" name="直線コネクタ 430"/>
        <xdr:cNvCxnSpPr/>
      </xdr:nvCxnSpPr>
      <xdr:spPr>
        <a:xfrm flipV="1">
          <a:off x="14782800" y="13347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66039</xdr:rowOff>
    </xdr:to>
    <xdr:cxnSp macro="">
      <xdr:nvCxnSpPr>
        <xdr:cNvPr id="434" name="直線コネクタ 433"/>
        <xdr:cNvCxnSpPr/>
      </xdr:nvCxnSpPr>
      <xdr:spPr>
        <a:xfrm>
          <a:off x="13893800" y="133515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78</xdr:row>
      <xdr:rowOff>1270</xdr:rowOff>
    </xdr:to>
    <xdr:cxnSp macro="">
      <xdr:nvCxnSpPr>
        <xdr:cNvPr id="437" name="直線コネクタ 436"/>
        <xdr:cNvCxnSpPr/>
      </xdr:nvCxnSpPr>
      <xdr:spPr>
        <a:xfrm flipV="1">
          <a:off x="13004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7" name="円/楕円 446"/>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8"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9" name="円/楕円 448"/>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0" name="テキスト ボックス 449"/>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1" name="円/楕円 450"/>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2" name="テキスト ボックス 451"/>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53" name="円/楕円 452"/>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54" name="テキスト ボックス 453"/>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5" name="円/楕円 454"/>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6" name="テキスト ボックス 455"/>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大阪府摂津市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95720</xdr:rowOff>
    </xdr:from>
    <xdr:to>
      <xdr:col>4</xdr:col>
      <xdr:colOff>1117600</xdr:colOff>
      <xdr:row>17</xdr:row>
      <xdr:rowOff>114351</xdr:rowOff>
    </xdr:to>
    <xdr:cxnSp macro="">
      <xdr:nvCxnSpPr>
        <xdr:cNvPr id="50" name="直線コネクタ 49"/>
        <xdr:cNvCxnSpPr/>
      </xdr:nvCxnSpPr>
      <xdr:spPr bwMode="auto">
        <a:xfrm>
          <a:off x="5003800" y="3057995"/>
          <a:ext cx="6477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95720</xdr:rowOff>
    </xdr:from>
    <xdr:to>
      <xdr:col>4</xdr:col>
      <xdr:colOff>469900</xdr:colOff>
      <xdr:row>17</xdr:row>
      <xdr:rowOff>114637</xdr:rowOff>
    </xdr:to>
    <xdr:cxnSp macro="">
      <xdr:nvCxnSpPr>
        <xdr:cNvPr id="53" name="直線コネクタ 52"/>
        <xdr:cNvCxnSpPr/>
      </xdr:nvCxnSpPr>
      <xdr:spPr bwMode="auto">
        <a:xfrm flipV="1">
          <a:off x="4305300" y="3057995"/>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104864</xdr:rowOff>
    </xdr:from>
    <xdr:to>
      <xdr:col>3</xdr:col>
      <xdr:colOff>904875</xdr:colOff>
      <xdr:row>17</xdr:row>
      <xdr:rowOff>114637</xdr:rowOff>
    </xdr:to>
    <xdr:cxnSp macro="">
      <xdr:nvCxnSpPr>
        <xdr:cNvPr id="56" name="直線コネクタ 55"/>
        <xdr:cNvCxnSpPr/>
      </xdr:nvCxnSpPr>
      <xdr:spPr bwMode="auto">
        <a:xfrm>
          <a:off x="3606800" y="3067139"/>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67964</xdr:rowOff>
    </xdr:from>
    <xdr:to>
      <xdr:col>3</xdr:col>
      <xdr:colOff>206375</xdr:colOff>
      <xdr:row>17</xdr:row>
      <xdr:rowOff>104864</xdr:rowOff>
    </xdr:to>
    <xdr:cxnSp macro="">
      <xdr:nvCxnSpPr>
        <xdr:cNvPr id="59" name="直線コネクタ 58"/>
        <xdr:cNvCxnSpPr/>
      </xdr:nvCxnSpPr>
      <xdr:spPr bwMode="auto">
        <a:xfrm>
          <a:off x="2908300" y="303023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63551</xdr:rowOff>
    </xdr:from>
    <xdr:to>
      <xdr:col>5</xdr:col>
      <xdr:colOff>34925</xdr:colOff>
      <xdr:row>17</xdr:row>
      <xdr:rowOff>165151</xdr:rowOff>
    </xdr:to>
    <xdr:sp macro="" textlink="">
      <xdr:nvSpPr>
        <xdr:cNvPr id="69" name="円/楕円 68"/>
        <xdr:cNvSpPr/>
      </xdr:nvSpPr>
      <xdr:spPr bwMode="auto">
        <a:xfrm>
          <a:off x="56007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35628</xdr:rowOff>
    </xdr:from>
    <xdr:ext cx="762000" cy="259045"/>
    <xdr:sp macro="" textlink="">
      <xdr:nvSpPr>
        <xdr:cNvPr id="70" name="人口1人当たり決算額の推移該当値テキスト130"/>
        <xdr:cNvSpPr txBox="1"/>
      </xdr:nvSpPr>
      <xdr:spPr>
        <a:xfrm>
          <a:off x="5740400" y="29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44920</xdr:rowOff>
    </xdr:from>
    <xdr:to>
      <xdr:col>4</xdr:col>
      <xdr:colOff>520700</xdr:colOff>
      <xdr:row>17</xdr:row>
      <xdr:rowOff>146520</xdr:rowOff>
    </xdr:to>
    <xdr:sp macro="" textlink="">
      <xdr:nvSpPr>
        <xdr:cNvPr id="71" name="円/楕円 70"/>
        <xdr:cNvSpPr/>
      </xdr:nvSpPr>
      <xdr:spPr bwMode="auto">
        <a:xfrm>
          <a:off x="49530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131297</xdr:rowOff>
    </xdr:from>
    <xdr:ext cx="736600" cy="259045"/>
    <xdr:sp macro="" textlink="">
      <xdr:nvSpPr>
        <xdr:cNvPr id="72" name="テキスト ボックス 71"/>
        <xdr:cNvSpPr txBox="1"/>
      </xdr:nvSpPr>
      <xdr:spPr>
        <a:xfrm>
          <a:off x="4622800" y="309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63837</xdr:rowOff>
    </xdr:from>
    <xdr:to>
      <xdr:col>3</xdr:col>
      <xdr:colOff>955675</xdr:colOff>
      <xdr:row>17</xdr:row>
      <xdr:rowOff>165437</xdr:rowOff>
    </xdr:to>
    <xdr:sp macro="" textlink="">
      <xdr:nvSpPr>
        <xdr:cNvPr id="73" name="円/楕円 72"/>
        <xdr:cNvSpPr/>
      </xdr:nvSpPr>
      <xdr:spPr bwMode="auto">
        <a:xfrm>
          <a:off x="4254500" y="3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150214</xdr:rowOff>
    </xdr:from>
    <xdr:ext cx="762000" cy="259045"/>
    <xdr:sp macro="" textlink="">
      <xdr:nvSpPr>
        <xdr:cNvPr id="74" name="テキスト ボックス 73"/>
        <xdr:cNvSpPr txBox="1"/>
      </xdr:nvSpPr>
      <xdr:spPr>
        <a:xfrm>
          <a:off x="3924300" y="311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54064</xdr:rowOff>
    </xdr:from>
    <xdr:to>
      <xdr:col>3</xdr:col>
      <xdr:colOff>257175</xdr:colOff>
      <xdr:row>17</xdr:row>
      <xdr:rowOff>155664</xdr:rowOff>
    </xdr:to>
    <xdr:sp macro="" textlink="">
      <xdr:nvSpPr>
        <xdr:cNvPr id="75" name="円/楕円 74"/>
        <xdr:cNvSpPr/>
      </xdr:nvSpPr>
      <xdr:spPr bwMode="auto">
        <a:xfrm>
          <a:off x="35560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140441</xdr:rowOff>
    </xdr:from>
    <xdr:ext cx="762000" cy="259045"/>
    <xdr:sp macro="" textlink="">
      <xdr:nvSpPr>
        <xdr:cNvPr id="76" name="テキスト ボックス 75"/>
        <xdr:cNvSpPr txBox="1"/>
      </xdr:nvSpPr>
      <xdr:spPr>
        <a:xfrm>
          <a:off x="3225800" y="3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17164</xdr:rowOff>
    </xdr:from>
    <xdr:to>
      <xdr:col>2</xdr:col>
      <xdr:colOff>692150</xdr:colOff>
      <xdr:row>17</xdr:row>
      <xdr:rowOff>118764</xdr:rowOff>
    </xdr:to>
    <xdr:sp macro="" textlink="">
      <xdr:nvSpPr>
        <xdr:cNvPr id="77" name="円/楕円 76"/>
        <xdr:cNvSpPr/>
      </xdr:nvSpPr>
      <xdr:spPr bwMode="auto">
        <a:xfrm>
          <a:off x="2857500" y="297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103541</xdr:rowOff>
    </xdr:from>
    <xdr:ext cx="762000" cy="259045"/>
    <xdr:sp macro="" textlink="">
      <xdr:nvSpPr>
        <xdr:cNvPr id="78" name="テキスト ボックス 77"/>
        <xdr:cNvSpPr txBox="1"/>
      </xdr:nvSpPr>
      <xdr:spPr>
        <a:xfrm>
          <a:off x="2527300" y="306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80994</xdr:rowOff>
    </xdr:from>
    <xdr:to>
      <xdr:col>4</xdr:col>
      <xdr:colOff>1117600</xdr:colOff>
      <xdr:row>36</xdr:row>
      <xdr:rowOff>105969</xdr:rowOff>
    </xdr:to>
    <xdr:cxnSp macro="">
      <xdr:nvCxnSpPr>
        <xdr:cNvPr id="111" name="直線コネクタ 110"/>
        <xdr:cNvCxnSpPr/>
      </xdr:nvCxnSpPr>
      <xdr:spPr bwMode="auto">
        <a:xfrm>
          <a:off x="5003800" y="7034244"/>
          <a:ext cx="6477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35637</xdr:rowOff>
    </xdr:from>
    <xdr:to>
      <xdr:col>4</xdr:col>
      <xdr:colOff>469900</xdr:colOff>
      <xdr:row>36</xdr:row>
      <xdr:rowOff>80994</xdr:rowOff>
    </xdr:to>
    <xdr:cxnSp macro="">
      <xdr:nvCxnSpPr>
        <xdr:cNvPr id="114" name="直線コネクタ 113"/>
        <xdr:cNvCxnSpPr/>
      </xdr:nvCxnSpPr>
      <xdr:spPr bwMode="auto">
        <a:xfrm>
          <a:off x="4305300" y="6988887"/>
          <a:ext cx="698500" cy="4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336836</xdr:rowOff>
    </xdr:from>
    <xdr:to>
      <xdr:col>3</xdr:col>
      <xdr:colOff>904875</xdr:colOff>
      <xdr:row>36</xdr:row>
      <xdr:rowOff>35637</xdr:rowOff>
    </xdr:to>
    <xdr:cxnSp macro="">
      <xdr:nvCxnSpPr>
        <xdr:cNvPr id="117" name="直線コネクタ 116"/>
        <xdr:cNvCxnSpPr/>
      </xdr:nvCxnSpPr>
      <xdr:spPr bwMode="auto">
        <a:xfrm>
          <a:off x="3606800" y="6947186"/>
          <a:ext cx="698500" cy="4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310299</xdr:rowOff>
    </xdr:from>
    <xdr:to>
      <xdr:col>3</xdr:col>
      <xdr:colOff>206375</xdr:colOff>
      <xdr:row>35</xdr:row>
      <xdr:rowOff>336836</xdr:rowOff>
    </xdr:to>
    <xdr:cxnSp macro="">
      <xdr:nvCxnSpPr>
        <xdr:cNvPr id="120" name="直線コネクタ 119"/>
        <xdr:cNvCxnSpPr/>
      </xdr:nvCxnSpPr>
      <xdr:spPr bwMode="auto">
        <a:xfrm>
          <a:off x="2908300" y="6920649"/>
          <a:ext cx="698500" cy="2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55169</xdr:rowOff>
    </xdr:from>
    <xdr:to>
      <xdr:col>5</xdr:col>
      <xdr:colOff>34925</xdr:colOff>
      <xdr:row>36</xdr:row>
      <xdr:rowOff>156769</xdr:rowOff>
    </xdr:to>
    <xdr:sp macro="" textlink="">
      <xdr:nvSpPr>
        <xdr:cNvPr id="130" name="円/楕円 129"/>
        <xdr:cNvSpPr/>
      </xdr:nvSpPr>
      <xdr:spPr bwMode="auto">
        <a:xfrm>
          <a:off x="5600700" y="700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27246</xdr:rowOff>
    </xdr:from>
    <xdr:ext cx="762000" cy="259045"/>
    <xdr:sp macro="" textlink="">
      <xdr:nvSpPr>
        <xdr:cNvPr id="131" name="人口1人当たり決算額の推移該当値テキスト445"/>
        <xdr:cNvSpPr txBox="1"/>
      </xdr:nvSpPr>
      <xdr:spPr>
        <a:xfrm>
          <a:off x="5740400" y="698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30194</xdr:rowOff>
    </xdr:from>
    <xdr:to>
      <xdr:col>4</xdr:col>
      <xdr:colOff>520700</xdr:colOff>
      <xdr:row>36</xdr:row>
      <xdr:rowOff>131794</xdr:rowOff>
    </xdr:to>
    <xdr:sp macro="" textlink="">
      <xdr:nvSpPr>
        <xdr:cNvPr id="132" name="円/楕円 131"/>
        <xdr:cNvSpPr/>
      </xdr:nvSpPr>
      <xdr:spPr bwMode="auto">
        <a:xfrm>
          <a:off x="4953000" y="6983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116571</xdr:rowOff>
    </xdr:from>
    <xdr:ext cx="736600" cy="259045"/>
    <xdr:sp macro="" textlink="">
      <xdr:nvSpPr>
        <xdr:cNvPr id="133" name="テキスト ボックス 132"/>
        <xdr:cNvSpPr txBox="1"/>
      </xdr:nvSpPr>
      <xdr:spPr>
        <a:xfrm>
          <a:off x="4622800" y="70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327737</xdr:rowOff>
    </xdr:from>
    <xdr:to>
      <xdr:col>3</xdr:col>
      <xdr:colOff>955675</xdr:colOff>
      <xdr:row>36</xdr:row>
      <xdr:rowOff>86437</xdr:rowOff>
    </xdr:to>
    <xdr:sp macro="" textlink="">
      <xdr:nvSpPr>
        <xdr:cNvPr id="134" name="円/楕円 133"/>
        <xdr:cNvSpPr/>
      </xdr:nvSpPr>
      <xdr:spPr bwMode="auto">
        <a:xfrm>
          <a:off x="4254500" y="693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71214</xdr:rowOff>
    </xdr:from>
    <xdr:ext cx="762000" cy="259045"/>
    <xdr:sp macro="" textlink="">
      <xdr:nvSpPr>
        <xdr:cNvPr id="135" name="テキスト ボックス 134"/>
        <xdr:cNvSpPr txBox="1"/>
      </xdr:nvSpPr>
      <xdr:spPr>
        <a:xfrm>
          <a:off x="3924300" y="70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286036</xdr:rowOff>
    </xdr:from>
    <xdr:to>
      <xdr:col>3</xdr:col>
      <xdr:colOff>257175</xdr:colOff>
      <xdr:row>36</xdr:row>
      <xdr:rowOff>44736</xdr:rowOff>
    </xdr:to>
    <xdr:sp macro="" textlink="">
      <xdr:nvSpPr>
        <xdr:cNvPr id="136" name="円/楕円 135"/>
        <xdr:cNvSpPr/>
      </xdr:nvSpPr>
      <xdr:spPr bwMode="auto">
        <a:xfrm>
          <a:off x="35560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29513</xdr:rowOff>
    </xdr:from>
    <xdr:ext cx="762000" cy="259045"/>
    <xdr:sp macro="" textlink="">
      <xdr:nvSpPr>
        <xdr:cNvPr id="137" name="テキスト ボックス 136"/>
        <xdr:cNvSpPr txBox="1"/>
      </xdr:nvSpPr>
      <xdr:spPr>
        <a:xfrm>
          <a:off x="3225800" y="69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259499</xdr:rowOff>
    </xdr:from>
    <xdr:to>
      <xdr:col>2</xdr:col>
      <xdr:colOff>692150</xdr:colOff>
      <xdr:row>36</xdr:row>
      <xdr:rowOff>18199</xdr:rowOff>
    </xdr:to>
    <xdr:sp macro="" textlink="">
      <xdr:nvSpPr>
        <xdr:cNvPr id="138" name="円/楕円 137"/>
        <xdr:cNvSpPr/>
      </xdr:nvSpPr>
      <xdr:spPr bwMode="auto">
        <a:xfrm>
          <a:off x="2857500" y="686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2976</xdr:rowOff>
    </xdr:from>
    <xdr:ext cx="762000" cy="259045"/>
    <xdr:sp macro="" textlink="">
      <xdr:nvSpPr>
        <xdr:cNvPr id="139" name="テキスト ボックス 138"/>
        <xdr:cNvSpPr txBox="1"/>
      </xdr:nvSpPr>
      <xdr:spPr>
        <a:xfrm>
          <a:off x="2527300" y="695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85,434
84,214
14.87
33,874,484
33,533,891
274,375
18,594,897
21,706,268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156731</xdr:rowOff>
    </xdr:from>
    <xdr:to>
      <xdr:col>6</xdr:col>
      <xdr:colOff>511175</xdr:colOff>
      <xdr:row>36</xdr:row>
      <xdr:rowOff>7729</xdr:rowOff>
    </xdr:to>
    <xdr:cxnSp macro="">
      <xdr:nvCxnSpPr>
        <xdr:cNvPr id="59" name="直線コネクタ 58"/>
        <xdr:cNvCxnSpPr/>
      </xdr:nvCxnSpPr>
      <xdr:spPr>
        <a:xfrm>
          <a:off x="3797300" y="6157481"/>
          <a:ext cx="8382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152982</xdr:rowOff>
    </xdr:from>
    <xdr:to>
      <xdr:col>5</xdr:col>
      <xdr:colOff>358775</xdr:colOff>
      <xdr:row>35</xdr:row>
      <xdr:rowOff>156731</xdr:rowOff>
    </xdr:to>
    <xdr:cxnSp macro="">
      <xdr:nvCxnSpPr>
        <xdr:cNvPr id="62" name="直線コネクタ 61"/>
        <xdr:cNvCxnSpPr/>
      </xdr:nvCxnSpPr>
      <xdr:spPr>
        <a:xfrm>
          <a:off x="2908300" y="6153732"/>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119172</xdr:rowOff>
    </xdr:from>
    <xdr:to>
      <xdr:col>4</xdr:col>
      <xdr:colOff>155575</xdr:colOff>
      <xdr:row>35</xdr:row>
      <xdr:rowOff>152982</xdr:rowOff>
    </xdr:to>
    <xdr:cxnSp macro="">
      <xdr:nvCxnSpPr>
        <xdr:cNvPr id="65" name="直線コネクタ 64"/>
        <xdr:cNvCxnSpPr/>
      </xdr:nvCxnSpPr>
      <xdr:spPr>
        <a:xfrm>
          <a:off x="2019300" y="6119922"/>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46980</xdr:rowOff>
    </xdr:from>
    <xdr:to>
      <xdr:col>2</xdr:col>
      <xdr:colOff>638175</xdr:colOff>
      <xdr:row>35</xdr:row>
      <xdr:rowOff>119172</xdr:rowOff>
    </xdr:to>
    <xdr:cxnSp macro="">
      <xdr:nvCxnSpPr>
        <xdr:cNvPr id="68" name="直線コネクタ 67"/>
        <xdr:cNvCxnSpPr/>
      </xdr:nvCxnSpPr>
      <xdr:spPr>
        <a:xfrm>
          <a:off x="1130300" y="6047730"/>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128379</xdr:rowOff>
    </xdr:from>
    <xdr:to>
      <xdr:col>6</xdr:col>
      <xdr:colOff>561975</xdr:colOff>
      <xdr:row>36</xdr:row>
      <xdr:rowOff>58529</xdr:rowOff>
    </xdr:to>
    <xdr:sp macro="" textlink="">
      <xdr:nvSpPr>
        <xdr:cNvPr id="78" name="円/楕円 77"/>
        <xdr:cNvSpPr/>
      </xdr:nvSpPr>
      <xdr:spPr>
        <a:xfrm>
          <a:off x="4584700" y="612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151256</xdr:rowOff>
    </xdr:from>
    <xdr:ext cx="534377" cy="259045"/>
    <xdr:sp macro="" textlink="">
      <xdr:nvSpPr>
        <xdr:cNvPr id="79" name="人件費該当値テキスト"/>
        <xdr:cNvSpPr txBox="1"/>
      </xdr:nvSpPr>
      <xdr:spPr>
        <a:xfrm>
          <a:off x="4686300" y="59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105931</xdr:rowOff>
    </xdr:from>
    <xdr:to>
      <xdr:col>5</xdr:col>
      <xdr:colOff>409575</xdr:colOff>
      <xdr:row>36</xdr:row>
      <xdr:rowOff>36081</xdr:rowOff>
    </xdr:to>
    <xdr:sp macro="" textlink="">
      <xdr:nvSpPr>
        <xdr:cNvPr id="80" name="円/楕円 79"/>
        <xdr:cNvSpPr/>
      </xdr:nvSpPr>
      <xdr:spPr>
        <a:xfrm>
          <a:off x="3746500" y="61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52608</xdr:rowOff>
    </xdr:from>
    <xdr:ext cx="534377" cy="259045"/>
    <xdr:sp macro="" textlink="">
      <xdr:nvSpPr>
        <xdr:cNvPr id="81" name="テキスト ボックス 80"/>
        <xdr:cNvSpPr txBox="1"/>
      </xdr:nvSpPr>
      <xdr:spPr>
        <a:xfrm>
          <a:off x="3530111" y="58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102182</xdr:rowOff>
    </xdr:from>
    <xdr:to>
      <xdr:col>4</xdr:col>
      <xdr:colOff>206375</xdr:colOff>
      <xdr:row>36</xdr:row>
      <xdr:rowOff>32332</xdr:rowOff>
    </xdr:to>
    <xdr:sp macro="" textlink="">
      <xdr:nvSpPr>
        <xdr:cNvPr id="82" name="円/楕円 81"/>
        <xdr:cNvSpPr/>
      </xdr:nvSpPr>
      <xdr:spPr>
        <a:xfrm>
          <a:off x="2857500" y="61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23459</xdr:rowOff>
    </xdr:from>
    <xdr:ext cx="534377" cy="259045"/>
    <xdr:sp macro="" textlink="">
      <xdr:nvSpPr>
        <xdr:cNvPr id="83" name="テキスト ボックス 82"/>
        <xdr:cNvSpPr txBox="1"/>
      </xdr:nvSpPr>
      <xdr:spPr>
        <a:xfrm>
          <a:off x="2641111" y="619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68372</xdr:rowOff>
    </xdr:from>
    <xdr:to>
      <xdr:col>3</xdr:col>
      <xdr:colOff>3175</xdr:colOff>
      <xdr:row>35</xdr:row>
      <xdr:rowOff>169972</xdr:rowOff>
    </xdr:to>
    <xdr:sp macro="" textlink="">
      <xdr:nvSpPr>
        <xdr:cNvPr id="84" name="円/楕円 83"/>
        <xdr:cNvSpPr/>
      </xdr:nvSpPr>
      <xdr:spPr>
        <a:xfrm>
          <a:off x="1968500" y="60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161099</xdr:rowOff>
    </xdr:from>
    <xdr:ext cx="534377" cy="259045"/>
    <xdr:sp macro="" textlink="">
      <xdr:nvSpPr>
        <xdr:cNvPr id="85" name="テキスト ボックス 84"/>
        <xdr:cNvSpPr txBox="1"/>
      </xdr:nvSpPr>
      <xdr:spPr>
        <a:xfrm>
          <a:off x="1752111" y="61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167630</xdr:rowOff>
    </xdr:from>
    <xdr:to>
      <xdr:col>1</xdr:col>
      <xdr:colOff>485775</xdr:colOff>
      <xdr:row>35</xdr:row>
      <xdr:rowOff>97780</xdr:rowOff>
    </xdr:to>
    <xdr:sp macro="" textlink="">
      <xdr:nvSpPr>
        <xdr:cNvPr id="86" name="円/楕円 85"/>
        <xdr:cNvSpPr/>
      </xdr:nvSpPr>
      <xdr:spPr>
        <a:xfrm>
          <a:off x="1079500" y="5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88907</xdr:rowOff>
    </xdr:from>
    <xdr:ext cx="534377" cy="259045"/>
    <xdr:sp macro="" textlink="">
      <xdr:nvSpPr>
        <xdr:cNvPr id="87" name="テキスト ボックス 86"/>
        <xdr:cNvSpPr txBox="1"/>
      </xdr:nvSpPr>
      <xdr:spPr>
        <a:xfrm>
          <a:off x="863111" y="60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85652</xdr:rowOff>
    </xdr:from>
    <xdr:to>
      <xdr:col>6</xdr:col>
      <xdr:colOff>511175</xdr:colOff>
      <xdr:row>53</xdr:row>
      <xdr:rowOff>118734</xdr:rowOff>
    </xdr:to>
    <xdr:cxnSp macro="">
      <xdr:nvCxnSpPr>
        <xdr:cNvPr id="119" name="直線コネクタ 118"/>
        <xdr:cNvCxnSpPr/>
      </xdr:nvCxnSpPr>
      <xdr:spPr>
        <a:xfrm flipV="1">
          <a:off x="3797300" y="9172502"/>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118734</xdr:rowOff>
    </xdr:from>
    <xdr:to>
      <xdr:col>5</xdr:col>
      <xdr:colOff>358775</xdr:colOff>
      <xdr:row>54</xdr:row>
      <xdr:rowOff>26282</xdr:rowOff>
    </xdr:to>
    <xdr:cxnSp macro="">
      <xdr:nvCxnSpPr>
        <xdr:cNvPr id="122" name="直線コネクタ 121"/>
        <xdr:cNvCxnSpPr/>
      </xdr:nvCxnSpPr>
      <xdr:spPr>
        <a:xfrm flipV="1">
          <a:off x="2908300" y="9205584"/>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26282</xdr:rowOff>
    </xdr:from>
    <xdr:to>
      <xdr:col>4</xdr:col>
      <xdr:colOff>155575</xdr:colOff>
      <xdr:row>55</xdr:row>
      <xdr:rowOff>34250</xdr:rowOff>
    </xdr:to>
    <xdr:cxnSp macro="">
      <xdr:nvCxnSpPr>
        <xdr:cNvPr id="125" name="直線コネクタ 124"/>
        <xdr:cNvCxnSpPr/>
      </xdr:nvCxnSpPr>
      <xdr:spPr>
        <a:xfrm flipV="1">
          <a:off x="2019300" y="9284582"/>
          <a:ext cx="889000" cy="17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28763</xdr:rowOff>
    </xdr:from>
    <xdr:to>
      <xdr:col>2</xdr:col>
      <xdr:colOff>638175</xdr:colOff>
      <xdr:row>55</xdr:row>
      <xdr:rowOff>34250</xdr:rowOff>
    </xdr:to>
    <xdr:cxnSp macro="">
      <xdr:nvCxnSpPr>
        <xdr:cNvPr id="128" name="直線コネクタ 127"/>
        <xdr:cNvCxnSpPr/>
      </xdr:nvCxnSpPr>
      <xdr:spPr>
        <a:xfrm>
          <a:off x="1130300" y="945851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34852</xdr:rowOff>
    </xdr:from>
    <xdr:to>
      <xdr:col>6</xdr:col>
      <xdr:colOff>561975</xdr:colOff>
      <xdr:row>53</xdr:row>
      <xdr:rowOff>136452</xdr:rowOff>
    </xdr:to>
    <xdr:sp macro="" textlink="">
      <xdr:nvSpPr>
        <xdr:cNvPr id="138" name="円/楕円 137"/>
        <xdr:cNvSpPr/>
      </xdr:nvSpPr>
      <xdr:spPr>
        <a:xfrm>
          <a:off x="4584700" y="91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57729</xdr:rowOff>
    </xdr:from>
    <xdr:ext cx="534377" cy="259045"/>
    <xdr:sp macro="" textlink="">
      <xdr:nvSpPr>
        <xdr:cNvPr id="139" name="物件費該当値テキスト"/>
        <xdr:cNvSpPr txBox="1"/>
      </xdr:nvSpPr>
      <xdr:spPr>
        <a:xfrm>
          <a:off x="4686300" y="89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67934</xdr:rowOff>
    </xdr:from>
    <xdr:to>
      <xdr:col>5</xdr:col>
      <xdr:colOff>409575</xdr:colOff>
      <xdr:row>53</xdr:row>
      <xdr:rowOff>169534</xdr:rowOff>
    </xdr:to>
    <xdr:sp macro="" textlink="">
      <xdr:nvSpPr>
        <xdr:cNvPr id="140" name="円/楕円 139"/>
        <xdr:cNvSpPr/>
      </xdr:nvSpPr>
      <xdr:spPr>
        <a:xfrm>
          <a:off x="3746500" y="91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14611</xdr:rowOff>
    </xdr:from>
    <xdr:ext cx="534377" cy="259045"/>
    <xdr:sp macro="" textlink="">
      <xdr:nvSpPr>
        <xdr:cNvPr id="141" name="テキスト ボックス 140"/>
        <xdr:cNvSpPr txBox="1"/>
      </xdr:nvSpPr>
      <xdr:spPr>
        <a:xfrm>
          <a:off x="3530111" y="893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146932</xdr:rowOff>
    </xdr:from>
    <xdr:to>
      <xdr:col>4</xdr:col>
      <xdr:colOff>206375</xdr:colOff>
      <xdr:row>54</xdr:row>
      <xdr:rowOff>77082</xdr:rowOff>
    </xdr:to>
    <xdr:sp macro="" textlink="">
      <xdr:nvSpPr>
        <xdr:cNvPr id="142" name="円/楕円 141"/>
        <xdr:cNvSpPr/>
      </xdr:nvSpPr>
      <xdr:spPr>
        <a:xfrm>
          <a:off x="2857500" y="9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93609</xdr:rowOff>
    </xdr:from>
    <xdr:ext cx="534377" cy="259045"/>
    <xdr:sp macro="" textlink="">
      <xdr:nvSpPr>
        <xdr:cNvPr id="143" name="テキスト ボックス 142"/>
        <xdr:cNvSpPr txBox="1"/>
      </xdr:nvSpPr>
      <xdr:spPr>
        <a:xfrm>
          <a:off x="2641111" y="90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154900</xdr:rowOff>
    </xdr:from>
    <xdr:to>
      <xdr:col>3</xdr:col>
      <xdr:colOff>3175</xdr:colOff>
      <xdr:row>55</xdr:row>
      <xdr:rowOff>85050</xdr:rowOff>
    </xdr:to>
    <xdr:sp macro="" textlink="">
      <xdr:nvSpPr>
        <xdr:cNvPr id="144" name="円/楕円 143"/>
        <xdr:cNvSpPr/>
      </xdr:nvSpPr>
      <xdr:spPr>
        <a:xfrm>
          <a:off x="1968500" y="94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76177</xdr:rowOff>
    </xdr:from>
    <xdr:ext cx="534377" cy="259045"/>
    <xdr:sp macro="" textlink="">
      <xdr:nvSpPr>
        <xdr:cNvPr id="145" name="テキスト ボックス 144"/>
        <xdr:cNvSpPr txBox="1"/>
      </xdr:nvSpPr>
      <xdr:spPr>
        <a:xfrm>
          <a:off x="1752111" y="95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149413</xdr:rowOff>
    </xdr:from>
    <xdr:to>
      <xdr:col>1</xdr:col>
      <xdr:colOff>485775</xdr:colOff>
      <xdr:row>55</xdr:row>
      <xdr:rowOff>79563</xdr:rowOff>
    </xdr:to>
    <xdr:sp macro="" textlink="">
      <xdr:nvSpPr>
        <xdr:cNvPr id="146" name="円/楕円 145"/>
        <xdr:cNvSpPr/>
      </xdr:nvSpPr>
      <xdr:spPr>
        <a:xfrm>
          <a:off x="1079500" y="94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70690</xdr:rowOff>
    </xdr:from>
    <xdr:ext cx="534377" cy="259045"/>
    <xdr:sp macro="" textlink="">
      <xdr:nvSpPr>
        <xdr:cNvPr id="147" name="テキスト ボックス 146"/>
        <xdr:cNvSpPr txBox="1"/>
      </xdr:nvSpPr>
      <xdr:spPr>
        <a:xfrm>
          <a:off x="863111" y="95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32601</xdr:rowOff>
    </xdr:from>
    <xdr:to>
      <xdr:col>6</xdr:col>
      <xdr:colOff>511175</xdr:colOff>
      <xdr:row>76</xdr:row>
      <xdr:rowOff>57862</xdr:rowOff>
    </xdr:to>
    <xdr:cxnSp macro="">
      <xdr:nvCxnSpPr>
        <xdr:cNvPr id="172" name="直線コネクタ 171"/>
        <xdr:cNvCxnSpPr/>
      </xdr:nvCxnSpPr>
      <xdr:spPr>
        <a:xfrm flipV="1">
          <a:off x="3797300" y="13062801"/>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19799</xdr:rowOff>
    </xdr:from>
    <xdr:to>
      <xdr:col>5</xdr:col>
      <xdr:colOff>358775</xdr:colOff>
      <xdr:row>76</xdr:row>
      <xdr:rowOff>57862</xdr:rowOff>
    </xdr:to>
    <xdr:cxnSp macro="">
      <xdr:nvCxnSpPr>
        <xdr:cNvPr id="175" name="直線コネクタ 174"/>
        <xdr:cNvCxnSpPr/>
      </xdr:nvCxnSpPr>
      <xdr:spPr>
        <a:xfrm>
          <a:off x="2908300" y="13049999"/>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161246</xdr:rowOff>
    </xdr:from>
    <xdr:to>
      <xdr:col>4</xdr:col>
      <xdr:colOff>155575</xdr:colOff>
      <xdr:row>76</xdr:row>
      <xdr:rowOff>19799</xdr:rowOff>
    </xdr:to>
    <xdr:cxnSp macro="">
      <xdr:nvCxnSpPr>
        <xdr:cNvPr id="178" name="直線コネクタ 177"/>
        <xdr:cNvCxnSpPr/>
      </xdr:nvCxnSpPr>
      <xdr:spPr>
        <a:xfrm>
          <a:off x="2019300" y="13019996"/>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161246</xdr:rowOff>
    </xdr:from>
    <xdr:to>
      <xdr:col>2</xdr:col>
      <xdr:colOff>638175</xdr:colOff>
      <xdr:row>76</xdr:row>
      <xdr:rowOff>61061</xdr:rowOff>
    </xdr:to>
    <xdr:cxnSp macro="">
      <xdr:nvCxnSpPr>
        <xdr:cNvPr id="181" name="直線コネクタ 180"/>
        <xdr:cNvCxnSpPr/>
      </xdr:nvCxnSpPr>
      <xdr:spPr>
        <a:xfrm flipV="1">
          <a:off x="1130300" y="13019996"/>
          <a:ext cx="889000" cy="7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153251</xdr:rowOff>
    </xdr:from>
    <xdr:to>
      <xdr:col>6</xdr:col>
      <xdr:colOff>561975</xdr:colOff>
      <xdr:row>76</xdr:row>
      <xdr:rowOff>83401</xdr:rowOff>
    </xdr:to>
    <xdr:sp macro="" textlink="">
      <xdr:nvSpPr>
        <xdr:cNvPr id="191" name="円/楕円 190"/>
        <xdr:cNvSpPr/>
      </xdr:nvSpPr>
      <xdr:spPr>
        <a:xfrm>
          <a:off x="45847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4678</xdr:rowOff>
    </xdr:from>
    <xdr:ext cx="469744" cy="259045"/>
    <xdr:sp macro="" textlink="">
      <xdr:nvSpPr>
        <xdr:cNvPr id="192" name="維持補修費該当値テキスト"/>
        <xdr:cNvSpPr txBox="1"/>
      </xdr:nvSpPr>
      <xdr:spPr>
        <a:xfrm>
          <a:off x="4686300" y="128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7062</xdr:rowOff>
    </xdr:from>
    <xdr:to>
      <xdr:col>5</xdr:col>
      <xdr:colOff>409575</xdr:colOff>
      <xdr:row>76</xdr:row>
      <xdr:rowOff>108662</xdr:rowOff>
    </xdr:to>
    <xdr:sp macro="" textlink="">
      <xdr:nvSpPr>
        <xdr:cNvPr id="193" name="円/楕円 192"/>
        <xdr:cNvSpPr/>
      </xdr:nvSpPr>
      <xdr:spPr>
        <a:xfrm>
          <a:off x="3746500" y="130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125189</xdr:rowOff>
    </xdr:from>
    <xdr:ext cx="469744" cy="259045"/>
    <xdr:sp macro="" textlink="">
      <xdr:nvSpPr>
        <xdr:cNvPr id="194" name="テキスト ボックス 193"/>
        <xdr:cNvSpPr txBox="1"/>
      </xdr:nvSpPr>
      <xdr:spPr>
        <a:xfrm>
          <a:off x="3562427" y="1281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140450</xdr:rowOff>
    </xdr:from>
    <xdr:to>
      <xdr:col>4</xdr:col>
      <xdr:colOff>206375</xdr:colOff>
      <xdr:row>76</xdr:row>
      <xdr:rowOff>70600</xdr:rowOff>
    </xdr:to>
    <xdr:sp macro="" textlink="">
      <xdr:nvSpPr>
        <xdr:cNvPr id="195" name="円/楕円 194"/>
        <xdr:cNvSpPr/>
      </xdr:nvSpPr>
      <xdr:spPr>
        <a:xfrm>
          <a:off x="2857500" y="129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87127</xdr:rowOff>
    </xdr:from>
    <xdr:ext cx="469744" cy="259045"/>
    <xdr:sp macro="" textlink="">
      <xdr:nvSpPr>
        <xdr:cNvPr id="196" name="テキスト ボックス 195"/>
        <xdr:cNvSpPr txBox="1"/>
      </xdr:nvSpPr>
      <xdr:spPr>
        <a:xfrm>
          <a:off x="2673427" y="127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110445</xdr:rowOff>
    </xdr:from>
    <xdr:to>
      <xdr:col>3</xdr:col>
      <xdr:colOff>3175</xdr:colOff>
      <xdr:row>76</xdr:row>
      <xdr:rowOff>40596</xdr:rowOff>
    </xdr:to>
    <xdr:sp macro="" textlink="">
      <xdr:nvSpPr>
        <xdr:cNvPr id="197" name="円/楕円 196"/>
        <xdr:cNvSpPr/>
      </xdr:nvSpPr>
      <xdr:spPr>
        <a:xfrm>
          <a:off x="1968500" y="12969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57122</xdr:rowOff>
    </xdr:from>
    <xdr:ext cx="469744" cy="259045"/>
    <xdr:sp macro="" textlink="">
      <xdr:nvSpPr>
        <xdr:cNvPr id="198" name="テキスト ボックス 197"/>
        <xdr:cNvSpPr txBox="1"/>
      </xdr:nvSpPr>
      <xdr:spPr>
        <a:xfrm>
          <a:off x="1784427" y="127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10261</xdr:rowOff>
    </xdr:from>
    <xdr:to>
      <xdr:col>1</xdr:col>
      <xdr:colOff>485775</xdr:colOff>
      <xdr:row>76</xdr:row>
      <xdr:rowOff>111861</xdr:rowOff>
    </xdr:to>
    <xdr:sp macro="" textlink="">
      <xdr:nvSpPr>
        <xdr:cNvPr id="199" name="円/楕円 198"/>
        <xdr:cNvSpPr/>
      </xdr:nvSpPr>
      <xdr:spPr>
        <a:xfrm>
          <a:off x="10795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128388</xdr:rowOff>
    </xdr:from>
    <xdr:ext cx="469744" cy="259045"/>
    <xdr:sp macro="" textlink="">
      <xdr:nvSpPr>
        <xdr:cNvPr id="200" name="テキスト ボックス 199"/>
        <xdr:cNvSpPr txBox="1"/>
      </xdr:nvSpPr>
      <xdr:spPr>
        <a:xfrm>
          <a:off x="895427" y="128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32781</xdr:rowOff>
    </xdr:from>
    <xdr:to>
      <xdr:col>6</xdr:col>
      <xdr:colOff>511175</xdr:colOff>
      <xdr:row>92</xdr:row>
      <xdr:rowOff>128662</xdr:rowOff>
    </xdr:to>
    <xdr:cxnSp macro="">
      <xdr:nvCxnSpPr>
        <xdr:cNvPr id="232" name="直線コネクタ 231"/>
        <xdr:cNvCxnSpPr/>
      </xdr:nvCxnSpPr>
      <xdr:spPr>
        <a:xfrm flipV="1">
          <a:off x="3797300" y="15806181"/>
          <a:ext cx="838200" cy="9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128662</xdr:rowOff>
    </xdr:from>
    <xdr:to>
      <xdr:col>5</xdr:col>
      <xdr:colOff>358775</xdr:colOff>
      <xdr:row>93</xdr:row>
      <xdr:rowOff>384</xdr:rowOff>
    </xdr:to>
    <xdr:cxnSp macro="">
      <xdr:nvCxnSpPr>
        <xdr:cNvPr id="235" name="直線コネクタ 234"/>
        <xdr:cNvCxnSpPr/>
      </xdr:nvCxnSpPr>
      <xdr:spPr>
        <a:xfrm flipV="1">
          <a:off x="2908300" y="15902062"/>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384</xdr:rowOff>
    </xdr:from>
    <xdr:to>
      <xdr:col>4</xdr:col>
      <xdr:colOff>155575</xdr:colOff>
      <xdr:row>93</xdr:row>
      <xdr:rowOff>128074</xdr:rowOff>
    </xdr:to>
    <xdr:cxnSp macro="">
      <xdr:nvCxnSpPr>
        <xdr:cNvPr id="238" name="直線コネクタ 237"/>
        <xdr:cNvCxnSpPr/>
      </xdr:nvCxnSpPr>
      <xdr:spPr>
        <a:xfrm flipV="1">
          <a:off x="2019300" y="15945234"/>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128074</xdr:rowOff>
    </xdr:from>
    <xdr:to>
      <xdr:col>2</xdr:col>
      <xdr:colOff>638175</xdr:colOff>
      <xdr:row>93</xdr:row>
      <xdr:rowOff>165973</xdr:rowOff>
    </xdr:to>
    <xdr:cxnSp macro="">
      <xdr:nvCxnSpPr>
        <xdr:cNvPr id="241" name="直線コネクタ 240"/>
        <xdr:cNvCxnSpPr/>
      </xdr:nvCxnSpPr>
      <xdr:spPr>
        <a:xfrm flipV="1">
          <a:off x="1130300" y="16072924"/>
          <a:ext cx="8890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153431</xdr:rowOff>
    </xdr:from>
    <xdr:to>
      <xdr:col>6</xdr:col>
      <xdr:colOff>561975</xdr:colOff>
      <xdr:row>92</xdr:row>
      <xdr:rowOff>83581</xdr:rowOff>
    </xdr:to>
    <xdr:sp macro="" textlink="">
      <xdr:nvSpPr>
        <xdr:cNvPr id="251" name="円/楕円 250"/>
        <xdr:cNvSpPr/>
      </xdr:nvSpPr>
      <xdr:spPr>
        <a:xfrm>
          <a:off x="4584700" y="157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4858</xdr:rowOff>
    </xdr:from>
    <xdr:ext cx="599010" cy="259045"/>
    <xdr:sp macro="" textlink="">
      <xdr:nvSpPr>
        <xdr:cNvPr id="252" name="扶助費該当値テキスト"/>
        <xdr:cNvSpPr txBox="1"/>
      </xdr:nvSpPr>
      <xdr:spPr>
        <a:xfrm>
          <a:off x="4686300" y="1560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117,548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77862</xdr:rowOff>
    </xdr:from>
    <xdr:to>
      <xdr:col>5</xdr:col>
      <xdr:colOff>409575</xdr:colOff>
      <xdr:row>93</xdr:row>
      <xdr:rowOff>8012</xdr:rowOff>
    </xdr:to>
    <xdr:sp macro="" textlink="">
      <xdr:nvSpPr>
        <xdr:cNvPr id="253" name="円/楕円 252"/>
        <xdr:cNvSpPr/>
      </xdr:nvSpPr>
      <xdr:spPr>
        <a:xfrm>
          <a:off x="3746500" y="158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24539</xdr:rowOff>
    </xdr:from>
    <xdr:ext cx="599010" cy="259045"/>
    <xdr:sp macro="" textlink="">
      <xdr:nvSpPr>
        <xdr:cNvPr id="254" name="テキスト ボックス 253"/>
        <xdr:cNvSpPr txBox="1"/>
      </xdr:nvSpPr>
      <xdr:spPr>
        <a:xfrm>
          <a:off x="3497794" y="1562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111,676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121034</xdr:rowOff>
    </xdr:from>
    <xdr:to>
      <xdr:col>4</xdr:col>
      <xdr:colOff>206375</xdr:colOff>
      <xdr:row>93</xdr:row>
      <xdr:rowOff>51184</xdr:rowOff>
    </xdr:to>
    <xdr:sp macro="" textlink="">
      <xdr:nvSpPr>
        <xdr:cNvPr id="255" name="円/楕円 254"/>
        <xdr:cNvSpPr/>
      </xdr:nvSpPr>
      <xdr:spPr>
        <a:xfrm>
          <a:off x="2857500" y="158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67711</xdr:rowOff>
    </xdr:from>
    <xdr:ext cx="599010" cy="259045"/>
    <xdr:sp macro="" textlink="">
      <xdr:nvSpPr>
        <xdr:cNvPr id="256" name="テキスト ボックス 255"/>
        <xdr:cNvSpPr txBox="1"/>
      </xdr:nvSpPr>
      <xdr:spPr>
        <a:xfrm>
          <a:off x="2608794" y="1566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77274</xdr:rowOff>
    </xdr:from>
    <xdr:to>
      <xdr:col>3</xdr:col>
      <xdr:colOff>3175</xdr:colOff>
      <xdr:row>94</xdr:row>
      <xdr:rowOff>7424</xdr:rowOff>
    </xdr:to>
    <xdr:sp macro="" textlink="">
      <xdr:nvSpPr>
        <xdr:cNvPr id="257" name="円/楕円 256"/>
        <xdr:cNvSpPr/>
      </xdr:nvSpPr>
      <xdr:spPr>
        <a:xfrm>
          <a:off x="1968500" y="160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23951</xdr:rowOff>
    </xdr:from>
    <xdr:ext cx="599010" cy="259045"/>
    <xdr:sp macro="" textlink="">
      <xdr:nvSpPr>
        <xdr:cNvPr id="258" name="テキスト ボックス 257"/>
        <xdr:cNvSpPr txBox="1"/>
      </xdr:nvSpPr>
      <xdr:spPr>
        <a:xfrm>
          <a:off x="1719794" y="157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115173</xdr:rowOff>
    </xdr:from>
    <xdr:to>
      <xdr:col>1</xdr:col>
      <xdr:colOff>485775</xdr:colOff>
      <xdr:row>94</xdr:row>
      <xdr:rowOff>45323</xdr:rowOff>
    </xdr:to>
    <xdr:sp macro="" textlink="">
      <xdr:nvSpPr>
        <xdr:cNvPr id="259" name="円/楕円 258"/>
        <xdr:cNvSpPr/>
      </xdr:nvSpPr>
      <xdr:spPr>
        <a:xfrm>
          <a:off x="1079500" y="160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61850</xdr:rowOff>
    </xdr:from>
    <xdr:ext cx="534377" cy="259045"/>
    <xdr:sp macro="" textlink="">
      <xdr:nvSpPr>
        <xdr:cNvPr id="260" name="テキスト ボックス 259"/>
        <xdr:cNvSpPr txBox="1"/>
      </xdr:nvSpPr>
      <xdr:spPr>
        <a:xfrm>
          <a:off x="863111" y="158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2934</xdr:rowOff>
    </xdr:from>
    <xdr:to>
      <xdr:col>15</xdr:col>
      <xdr:colOff>180975</xdr:colOff>
      <xdr:row>38</xdr:row>
      <xdr:rowOff>14592</xdr:rowOff>
    </xdr:to>
    <xdr:cxnSp macro="">
      <xdr:nvCxnSpPr>
        <xdr:cNvPr id="289" name="直線コネクタ 288"/>
        <xdr:cNvCxnSpPr/>
      </xdr:nvCxnSpPr>
      <xdr:spPr>
        <a:xfrm flipV="1">
          <a:off x="9639300" y="6518034"/>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14592</xdr:rowOff>
    </xdr:from>
    <xdr:to>
      <xdr:col>14</xdr:col>
      <xdr:colOff>28575</xdr:colOff>
      <xdr:row>38</xdr:row>
      <xdr:rowOff>26150</xdr:rowOff>
    </xdr:to>
    <xdr:cxnSp macro="">
      <xdr:nvCxnSpPr>
        <xdr:cNvPr id="292" name="直線コネクタ 291"/>
        <xdr:cNvCxnSpPr/>
      </xdr:nvCxnSpPr>
      <xdr:spPr>
        <a:xfrm flipV="1">
          <a:off x="8750300" y="6529692"/>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141592</xdr:rowOff>
    </xdr:from>
    <xdr:to>
      <xdr:col>12</xdr:col>
      <xdr:colOff>511175</xdr:colOff>
      <xdr:row>38</xdr:row>
      <xdr:rowOff>26150</xdr:rowOff>
    </xdr:to>
    <xdr:cxnSp macro="">
      <xdr:nvCxnSpPr>
        <xdr:cNvPr id="295" name="直線コネクタ 294"/>
        <xdr:cNvCxnSpPr/>
      </xdr:nvCxnSpPr>
      <xdr:spPr>
        <a:xfrm>
          <a:off x="7861300" y="6485242"/>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141592</xdr:rowOff>
    </xdr:from>
    <xdr:to>
      <xdr:col>11</xdr:col>
      <xdr:colOff>307975</xdr:colOff>
      <xdr:row>37</xdr:row>
      <xdr:rowOff>161189</xdr:rowOff>
    </xdr:to>
    <xdr:cxnSp macro="">
      <xdr:nvCxnSpPr>
        <xdr:cNvPr id="298" name="直線コネクタ 297"/>
        <xdr:cNvCxnSpPr/>
      </xdr:nvCxnSpPr>
      <xdr:spPr>
        <a:xfrm flipV="1">
          <a:off x="6972300" y="6485242"/>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123584</xdr:rowOff>
    </xdr:from>
    <xdr:to>
      <xdr:col>15</xdr:col>
      <xdr:colOff>231775</xdr:colOff>
      <xdr:row>38</xdr:row>
      <xdr:rowOff>53733</xdr:rowOff>
    </xdr:to>
    <xdr:sp macro="" textlink="">
      <xdr:nvSpPr>
        <xdr:cNvPr id="308" name="円/楕円 307"/>
        <xdr:cNvSpPr/>
      </xdr:nvSpPr>
      <xdr:spPr>
        <a:xfrm>
          <a:off x="10426700" y="6467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38511</xdr:rowOff>
    </xdr:from>
    <xdr:ext cx="534377" cy="259045"/>
    <xdr:sp macro="" textlink="">
      <xdr:nvSpPr>
        <xdr:cNvPr id="309" name="補助費等該当値テキスト"/>
        <xdr:cNvSpPr txBox="1"/>
      </xdr:nvSpPr>
      <xdr:spPr>
        <a:xfrm>
          <a:off x="10528300" y="63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135242</xdr:rowOff>
    </xdr:from>
    <xdr:to>
      <xdr:col>14</xdr:col>
      <xdr:colOff>79375</xdr:colOff>
      <xdr:row>38</xdr:row>
      <xdr:rowOff>65392</xdr:rowOff>
    </xdr:to>
    <xdr:sp macro="" textlink="">
      <xdr:nvSpPr>
        <xdr:cNvPr id="310" name="円/楕円 309"/>
        <xdr:cNvSpPr/>
      </xdr:nvSpPr>
      <xdr:spPr>
        <a:xfrm>
          <a:off x="9588500" y="64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56519</xdr:rowOff>
    </xdr:from>
    <xdr:ext cx="534377" cy="259045"/>
    <xdr:sp macro="" textlink="">
      <xdr:nvSpPr>
        <xdr:cNvPr id="311" name="テキスト ボックス 310"/>
        <xdr:cNvSpPr txBox="1"/>
      </xdr:nvSpPr>
      <xdr:spPr>
        <a:xfrm>
          <a:off x="9372111" y="65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146799</xdr:rowOff>
    </xdr:from>
    <xdr:to>
      <xdr:col>12</xdr:col>
      <xdr:colOff>561975</xdr:colOff>
      <xdr:row>38</xdr:row>
      <xdr:rowOff>76949</xdr:rowOff>
    </xdr:to>
    <xdr:sp macro="" textlink="">
      <xdr:nvSpPr>
        <xdr:cNvPr id="312" name="円/楕円 311"/>
        <xdr:cNvSpPr/>
      </xdr:nvSpPr>
      <xdr:spPr>
        <a:xfrm>
          <a:off x="8699500" y="64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68077</xdr:rowOff>
    </xdr:from>
    <xdr:ext cx="534377" cy="259045"/>
    <xdr:sp macro="" textlink="">
      <xdr:nvSpPr>
        <xdr:cNvPr id="313" name="テキスト ボックス 312"/>
        <xdr:cNvSpPr txBox="1"/>
      </xdr:nvSpPr>
      <xdr:spPr>
        <a:xfrm>
          <a:off x="8483111" y="65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90792</xdr:rowOff>
    </xdr:from>
    <xdr:to>
      <xdr:col>11</xdr:col>
      <xdr:colOff>358775</xdr:colOff>
      <xdr:row>38</xdr:row>
      <xdr:rowOff>20942</xdr:rowOff>
    </xdr:to>
    <xdr:sp macro="" textlink="">
      <xdr:nvSpPr>
        <xdr:cNvPr id="314" name="円/楕円 313"/>
        <xdr:cNvSpPr/>
      </xdr:nvSpPr>
      <xdr:spPr>
        <a:xfrm>
          <a:off x="7810500" y="64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12069</xdr:rowOff>
    </xdr:from>
    <xdr:ext cx="534377" cy="259045"/>
    <xdr:sp macro="" textlink="">
      <xdr:nvSpPr>
        <xdr:cNvPr id="315" name="テキスト ボックス 314"/>
        <xdr:cNvSpPr txBox="1"/>
      </xdr:nvSpPr>
      <xdr:spPr>
        <a:xfrm>
          <a:off x="7594111" y="65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110388</xdr:rowOff>
    </xdr:from>
    <xdr:to>
      <xdr:col>10</xdr:col>
      <xdr:colOff>155575</xdr:colOff>
      <xdr:row>38</xdr:row>
      <xdr:rowOff>40539</xdr:rowOff>
    </xdr:to>
    <xdr:sp macro="" textlink="">
      <xdr:nvSpPr>
        <xdr:cNvPr id="316" name="円/楕円 315"/>
        <xdr:cNvSpPr/>
      </xdr:nvSpPr>
      <xdr:spPr>
        <a:xfrm>
          <a:off x="6921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31666</xdr:rowOff>
    </xdr:from>
    <xdr:ext cx="534377" cy="259045"/>
    <xdr:sp macro="" textlink="">
      <xdr:nvSpPr>
        <xdr:cNvPr id="317" name="テキスト ボックス 316"/>
        <xdr:cNvSpPr txBox="1"/>
      </xdr:nvSpPr>
      <xdr:spPr>
        <a:xfrm>
          <a:off x="6705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78573</xdr:rowOff>
    </xdr:from>
    <xdr:to>
      <xdr:col>15</xdr:col>
      <xdr:colOff>180975</xdr:colOff>
      <xdr:row>58</xdr:row>
      <xdr:rowOff>129310</xdr:rowOff>
    </xdr:to>
    <xdr:cxnSp macro="">
      <xdr:nvCxnSpPr>
        <xdr:cNvPr id="346" name="直線コネクタ 345"/>
        <xdr:cNvCxnSpPr/>
      </xdr:nvCxnSpPr>
      <xdr:spPr>
        <a:xfrm>
          <a:off x="9639300" y="10022673"/>
          <a:ext cx="838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78573</xdr:rowOff>
    </xdr:from>
    <xdr:to>
      <xdr:col>14</xdr:col>
      <xdr:colOff>28575</xdr:colOff>
      <xdr:row>58</xdr:row>
      <xdr:rowOff>110538</xdr:rowOff>
    </xdr:to>
    <xdr:cxnSp macro="">
      <xdr:nvCxnSpPr>
        <xdr:cNvPr id="349" name="直線コネクタ 348"/>
        <xdr:cNvCxnSpPr/>
      </xdr:nvCxnSpPr>
      <xdr:spPr>
        <a:xfrm flipV="1">
          <a:off x="8750300" y="10022673"/>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73116</xdr:rowOff>
    </xdr:from>
    <xdr:to>
      <xdr:col>12</xdr:col>
      <xdr:colOff>511175</xdr:colOff>
      <xdr:row>58</xdr:row>
      <xdr:rowOff>110538</xdr:rowOff>
    </xdr:to>
    <xdr:cxnSp macro="">
      <xdr:nvCxnSpPr>
        <xdr:cNvPr id="352" name="直線コネクタ 351"/>
        <xdr:cNvCxnSpPr/>
      </xdr:nvCxnSpPr>
      <xdr:spPr>
        <a:xfrm>
          <a:off x="7861300" y="10017216"/>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73116</xdr:rowOff>
    </xdr:from>
    <xdr:to>
      <xdr:col>11</xdr:col>
      <xdr:colOff>307975</xdr:colOff>
      <xdr:row>58</xdr:row>
      <xdr:rowOff>73509</xdr:rowOff>
    </xdr:to>
    <xdr:cxnSp macro="">
      <xdr:nvCxnSpPr>
        <xdr:cNvPr id="355" name="直線コネクタ 354"/>
        <xdr:cNvCxnSpPr/>
      </xdr:nvCxnSpPr>
      <xdr:spPr>
        <a:xfrm flipV="1">
          <a:off x="6972300" y="1001721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78510</xdr:rowOff>
    </xdr:from>
    <xdr:to>
      <xdr:col>15</xdr:col>
      <xdr:colOff>231775</xdr:colOff>
      <xdr:row>59</xdr:row>
      <xdr:rowOff>8660</xdr:rowOff>
    </xdr:to>
    <xdr:sp macro="" textlink="">
      <xdr:nvSpPr>
        <xdr:cNvPr id="365" name="円/楕円 364"/>
        <xdr:cNvSpPr/>
      </xdr:nvSpPr>
      <xdr:spPr>
        <a:xfrm>
          <a:off x="10426700" y="100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164887</xdr:rowOff>
    </xdr:from>
    <xdr:ext cx="534377" cy="259045"/>
    <xdr:sp macro="" textlink="">
      <xdr:nvSpPr>
        <xdr:cNvPr id="366" name="普通建設事業費該当値テキスト"/>
        <xdr:cNvSpPr txBox="1"/>
      </xdr:nvSpPr>
      <xdr:spPr>
        <a:xfrm>
          <a:off x="10528300" y="993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27773</xdr:rowOff>
    </xdr:from>
    <xdr:to>
      <xdr:col>14</xdr:col>
      <xdr:colOff>79375</xdr:colOff>
      <xdr:row>58</xdr:row>
      <xdr:rowOff>129373</xdr:rowOff>
    </xdr:to>
    <xdr:sp macro="" textlink="">
      <xdr:nvSpPr>
        <xdr:cNvPr id="367" name="円/楕円 366"/>
        <xdr:cNvSpPr/>
      </xdr:nvSpPr>
      <xdr:spPr>
        <a:xfrm>
          <a:off x="9588500" y="99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120500</xdr:rowOff>
    </xdr:from>
    <xdr:ext cx="534377" cy="259045"/>
    <xdr:sp macro="" textlink="">
      <xdr:nvSpPr>
        <xdr:cNvPr id="368" name="テキスト ボックス 367"/>
        <xdr:cNvSpPr txBox="1"/>
      </xdr:nvSpPr>
      <xdr:spPr>
        <a:xfrm>
          <a:off x="9372111" y="100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59738</xdr:rowOff>
    </xdr:from>
    <xdr:to>
      <xdr:col>12</xdr:col>
      <xdr:colOff>561975</xdr:colOff>
      <xdr:row>58</xdr:row>
      <xdr:rowOff>161338</xdr:rowOff>
    </xdr:to>
    <xdr:sp macro="" textlink="">
      <xdr:nvSpPr>
        <xdr:cNvPr id="369" name="円/楕円 368"/>
        <xdr:cNvSpPr/>
      </xdr:nvSpPr>
      <xdr:spPr>
        <a:xfrm>
          <a:off x="8699500" y="100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152465</xdr:rowOff>
    </xdr:from>
    <xdr:ext cx="534377" cy="259045"/>
    <xdr:sp macro="" textlink="">
      <xdr:nvSpPr>
        <xdr:cNvPr id="370" name="テキスト ボックス 369"/>
        <xdr:cNvSpPr txBox="1"/>
      </xdr:nvSpPr>
      <xdr:spPr>
        <a:xfrm>
          <a:off x="8483111" y="100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22316</xdr:rowOff>
    </xdr:from>
    <xdr:to>
      <xdr:col>11</xdr:col>
      <xdr:colOff>358775</xdr:colOff>
      <xdr:row>58</xdr:row>
      <xdr:rowOff>123916</xdr:rowOff>
    </xdr:to>
    <xdr:sp macro="" textlink="">
      <xdr:nvSpPr>
        <xdr:cNvPr id="371" name="円/楕円 370"/>
        <xdr:cNvSpPr/>
      </xdr:nvSpPr>
      <xdr:spPr>
        <a:xfrm>
          <a:off x="7810500" y="99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115043</xdr:rowOff>
    </xdr:from>
    <xdr:ext cx="534377" cy="259045"/>
    <xdr:sp macro="" textlink="">
      <xdr:nvSpPr>
        <xdr:cNvPr id="372" name="テキスト ボックス 371"/>
        <xdr:cNvSpPr txBox="1"/>
      </xdr:nvSpPr>
      <xdr:spPr>
        <a:xfrm>
          <a:off x="7594111" y="1005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22709</xdr:rowOff>
    </xdr:from>
    <xdr:to>
      <xdr:col>10</xdr:col>
      <xdr:colOff>155575</xdr:colOff>
      <xdr:row>58</xdr:row>
      <xdr:rowOff>124309</xdr:rowOff>
    </xdr:to>
    <xdr:sp macro="" textlink="">
      <xdr:nvSpPr>
        <xdr:cNvPr id="373" name="円/楕円 372"/>
        <xdr:cNvSpPr/>
      </xdr:nvSpPr>
      <xdr:spPr>
        <a:xfrm>
          <a:off x="6921500" y="99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115436</xdr:rowOff>
    </xdr:from>
    <xdr:ext cx="534377" cy="259045"/>
    <xdr:sp macro="" textlink="">
      <xdr:nvSpPr>
        <xdr:cNvPr id="374" name="テキスト ボックス 373"/>
        <xdr:cNvSpPr txBox="1"/>
      </xdr:nvSpPr>
      <xdr:spPr>
        <a:xfrm>
          <a:off x="6705111" y="100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61491</xdr:rowOff>
    </xdr:from>
    <xdr:to>
      <xdr:col>15</xdr:col>
      <xdr:colOff>180975</xdr:colOff>
      <xdr:row>77</xdr:row>
      <xdr:rowOff>138037</xdr:rowOff>
    </xdr:to>
    <xdr:cxnSp macro="">
      <xdr:nvCxnSpPr>
        <xdr:cNvPr id="399" name="直線コネクタ 398"/>
        <xdr:cNvCxnSpPr/>
      </xdr:nvCxnSpPr>
      <xdr:spPr>
        <a:xfrm>
          <a:off x="9639300" y="13263141"/>
          <a:ext cx="838200" cy="7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61491</xdr:rowOff>
    </xdr:from>
    <xdr:to>
      <xdr:col>14</xdr:col>
      <xdr:colOff>28575</xdr:colOff>
      <xdr:row>77</xdr:row>
      <xdr:rowOff>168939</xdr:rowOff>
    </xdr:to>
    <xdr:cxnSp macro="">
      <xdr:nvCxnSpPr>
        <xdr:cNvPr id="402" name="直線コネクタ 401"/>
        <xdr:cNvCxnSpPr/>
      </xdr:nvCxnSpPr>
      <xdr:spPr>
        <a:xfrm flipV="1">
          <a:off x="8750300" y="13263141"/>
          <a:ext cx="889000" cy="10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87237</xdr:rowOff>
    </xdr:from>
    <xdr:to>
      <xdr:col>15</xdr:col>
      <xdr:colOff>231775</xdr:colOff>
      <xdr:row>78</xdr:row>
      <xdr:rowOff>17387</xdr:rowOff>
    </xdr:to>
    <xdr:sp macro="" textlink="">
      <xdr:nvSpPr>
        <xdr:cNvPr id="412" name="円/楕円 411"/>
        <xdr:cNvSpPr/>
      </xdr:nvSpPr>
      <xdr:spPr>
        <a:xfrm>
          <a:off x="10426700" y="132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10691</xdr:rowOff>
    </xdr:from>
    <xdr:to>
      <xdr:col>14</xdr:col>
      <xdr:colOff>79375</xdr:colOff>
      <xdr:row>77</xdr:row>
      <xdr:rowOff>112291</xdr:rowOff>
    </xdr:to>
    <xdr:sp macro="" textlink="">
      <xdr:nvSpPr>
        <xdr:cNvPr id="414" name="円/楕円 413"/>
        <xdr:cNvSpPr/>
      </xdr:nvSpPr>
      <xdr:spPr>
        <a:xfrm>
          <a:off x="9588500" y="132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128818</xdr:rowOff>
    </xdr:from>
    <xdr:ext cx="534377" cy="259045"/>
    <xdr:sp macro="" textlink="">
      <xdr:nvSpPr>
        <xdr:cNvPr id="415" name="テキスト ボックス 414"/>
        <xdr:cNvSpPr txBox="1"/>
      </xdr:nvSpPr>
      <xdr:spPr>
        <a:xfrm>
          <a:off x="9372111" y="12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118139</xdr:rowOff>
    </xdr:from>
    <xdr:to>
      <xdr:col>12</xdr:col>
      <xdr:colOff>561975</xdr:colOff>
      <xdr:row>78</xdr:row>
      <xdr:rowOff>48289</xdr:rowOff>
    </xdr:to>
    <xdr:sp macro="" textlink="">
      <xdr:nvSpPr>
        <xdr:cNvPr id="416" name="円/楕円 415"/>
        <xdr:cNvSpPr/>
      </xdr:nvSpPr>
      <xdr:spPr>
        <a:xfrm>
          <a:off x="8699500" y="133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39416</xdr:rowOff>
    </xdr:from>
    <xdr:ext cx="469744" cy="259045"/>
    <xdr:sp macro="" textlink="">
      <xdr:nvSpPr>
        <xdr:cNvPr id="417" name="テキスト ボックス 416"/>
        <xdr:cNvSpPr txBox="1"/>
      </xdr:nvSpPr>
      <xdr:spPr>
        <a:xfrm>
          <a:off x="8515427" y="1341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157474</xdr:rowOff>
    </xdr:from>
    <xdr:to>
      <xdr:col>15</xdr:col>
      <xdr:colOff>180975</xdr:colOff>
      <xdr:row>98</xdr:row>
      <xdr:rowOff>4463</xdr:rowOff>
    </xdr:to>
    <xdr:cxnSp macro="">
      <xdr:nvCxnSpPr>
        <xdr:cNvPr id="446" name="直線コネクタ 445"/>
        <xdr:cNvCxnSpPr/>
      </xdr:nvCxnSpPr>
      <xdr:spPr>
        <a:xfrm flipV="1">
          <a:off x="9639300" y="16788124"/>
          <a:ext cx="8382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166999</xdr:rowOff>
    </xdr:from>
    <xdr:to>
      <xdr:col>14</xdr:col>
      <xdr:colOff>28575</xdr:colOff>
      <xdr:row>98</xdr:row>
      <xdr:rowOff>4463</xdr:rowOff>
    </xdr:to>
    <xdr:cxnSp macro="">
      <xdr:nvCxnSpPr>
        <xdr:cNvPr id="449" name="直線コネクタ 448"/>
        <xdr:cNvCxnSpPr/>
      </xdr:nvCxnSpPr>
      <xdr:spPr>
        <a:xfrm>
          <a:off x="8750300" y="16797649"/>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106674</xdr:rowOff>
    </xdr:from>
    <xdr:to>
      <xdr:col>15</xdr:col>
      <xdr:colOff>231775</xdr:colOff>
      <xdr:row>98</xdr:row>
      <xdr:rowOff>36824</xdr:rowOff>
    </xdr:to>
    <xdr:sp macro="" textlink="">
      <xdr:nvSpPr>
        <xdr:cNvPr id="459" name="円/楕円 458"/>
        <xdr:cNvSpPr/>
      </xdr:nvSpPr>
      <xdr:spPr>
        <a:xfrm>
          <a:off x="10426700" y="167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85101</xdr:rowOff>
    </xdr:from>
    <xdr:ext cx="534377" cy="259045"/>
    <xdr:sp macro="" textlink="">
      <xdr:nvSpPr>
        <xdr:cNvPr id="460" name="普通建設事業費 （ うち更新整備　）該当値テキスト"/>
        <xdr:cNvSpPr txBox="1"/>
      </xdr:nvSpPr>
      <xdr:spPr>
        <a:xfrm>
          <a:off x="10528300" y="167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125113</xdr:rowOff>
    </xdr:from>
    <xdr:to>
      <xdr:col>14</xdr:col>
      <xdr:colOff>79375</xdr:colOff>
      <xdr:row>98</xdr:row>
      <xdr:rowOff>55263</xdr:rowOff>
    </xdr:to>
    <xdr:sp macro="" textlink="">
      <xdr:nvSpPr>
        <xdr:cNvPr id="461" name="円/楕円 460"/>
        <xdr:cNvSpPr/>
      </xdr:nvSpPr>
      <xdr:spPr>
        <a:xfrm>
          <a:off x="9588500" y="167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46390</xdr:rowOff>
    </xdr:from>
    <xdr:ext cx="534377" cy="259045"/>
    <xdr:sp macro="" textlink="">
      <xdr:nvSpPr>
        <xdr:cNvPr id="462" name="テキスト ボックス 461"/>
        <xdr:cNvSpPr txBox="1"/>
      </xdr:nvSpPr>
      <xdr:spPr>
        <a:xfrm>
          <a:off x="9372111" y="168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116199</xdr:rowOff>
    </xdr:from>
    <xdr:to>
      <xdr:col>12</xdr:col>
      <xdr:colOff>561975</xdr:colOff>
      <xdr:row>98</xdr:row>
      <xdr:rowOff>46349</xdr:rowOff>
    </xdr:to>
    <xdr:sp macro="" textlink="">
      <xdr:nvSpPr>
        <xdr:cNvPr id="463" name="円/楕円 462"/>
        <xdr:cNvSpPr/>
      </xdr:nvSpPr>
      <xdr:spPr>
        <a:xfrm>
          <a:off x="8699500" y="167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37476</xdr:rowOff>
    </xdr:from>
    <xdr:ext cx="534377" cy="259045"/>
    <xdr:sp macro="" textlink="">
      <xdr:nvSpPr>
        <xdr:cNvPr id="464" name="テキスト ボックス 463"/>
        <xdr:cNvSpPr txBox="1"/>
      </xdr:nvSpPr>
      <xdr:spPr>
        <a:xfrm>
          <a:off x="8483111" y="168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70977</xdr:rowOff>
    </xdr:from>
    <xdr:to>
      <xdr:col>23</xdr:col>
      <xdr:colOff>517525</xdr:colOff>
      <xdr:row>76</xdr:row>
      <xdr:rowOff>144400</xdr:rowOff>
    </xdr:to>
    <xdr:cxnSp macro="">
      <xdr:nvCxnSpPr>
        <xdr:cNvPr id="601" name="直線コネクタ 600"/>
        <xdr:cNvCxnSpPr/>
      </xdr:nvCxnSpPr>
      <xdr:spPr>
        <a:xfrm flipV="1">
          <a:off x="15481300" y="13101177"/>
          <a:ext cx="8382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144400</xdr:rowOff>
    </xdr:from>
    <xdr:to>
      <xdr:col>22</xdr:col>
      <xdr:colOff>365125</xdr:colOff>
      <xdr:row>76</xdr:row>
      <xdr:rowOff>148972</xdr:rowOff>
    </xdr:to>
    <xdr:cxnSp macro="">
      <xdr:nvCxnSpPr>
        <xdr:cNvPr id="604" name="直線コネクタ 603"/>
        <xdr:cNvCxnSpPr/>
      </xdr:nvCxnSpPr>
      <xdr:spPr>
        <a:xfrm flipV="1">
          <a:off x="14592300" y="13174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106496</xdr:rowOff>
    </xdr:from>
    <xdr:to>
      <xdr:col>21</xdr:col>
      <xdr:colOff>161925</xdr:colOff>
      <xdr:row>76</xdr:row>
      <xdr:rowOff>148972</xdr:rowOff>
    </xdr:to>
    <xdr:cxnSp macro="">
      <xdr:nvCxnSpPr>
        <xdr:cNvPr id="607" name="直線コネクタ 606"/>
        <xdr:cNvCxnSpPr/>
      </xdr:nvCxnSpPr>
      <xdr:spPr>
        <a:xfrm>
          <a:off x="13703300" y="13136696"/>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90537</xdr:rowOff>
    </xdr:from>
    <xdr:to>
      <xdr:col>19</xdr:col>
      <xdr:colOff>644525</xdr:colOff>
      <xdr:row>76</xdr:row>
      <xdr:rowOff>106496</xdr:rowOff>
    </xdr:to>
    <xdr:cxnSp macro="">
      <xdr:nvCxnSpPr>
        <xdr:cNvPr id="610" name="直線コネクタ 609"/>
        <xdr:cNvCxnSpPr/>
      </xdr:nvCxnSpPr>
      <xdr:spPr>
        <a:xfrm>
          <a:off x="12814300" y="13120737"/>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20177</xdr:rowOff>
    </xdr:from>
    <xdr:to>
      <xdr:col>23</xdr:col>
      <xdr:colOff>568325</xdr:colOff>
      <xdr:row>76</xdr:row>
      <xdr:rowOff>121777</xdr:rowOff>
    </xdr:to>
    <xdr:sp macro="" textlink="">
      <xdr:nvSpPr>
        <xdr:cNvPr id="620" name="円/楕円 619"/>
        <xdr:cNvSpPr/>
      </xdr:nvSpPr>
      <xdr:spPr>
        <a:xfrm>
          <a:off x="16268700" y="130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43054</xdr:rowOff>
    </xdr:from>
    <xdr:ext cx="534377" cy="259045"/>
    <xdr:sp macro="" textlink="">
      <xdr:nvSpPr>
        <xdr:cNvPr id="621" name="公債費該当値テキスト"/>
        <xdr:cNvSpPr txBox="1"/>
      </xdr:nvSpPr>
      <xdr:spPr>
        <a:xfrm>
          <a:off x="16370300" y="129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93600</xdr:rowOff>
    </xdr:from>
    <xdr:to>
      <xdr:col>22</xdr:col>
      <xdr:colOff>415925</xdr:colOff>
      <xdr:row>77</xdr:row>
      <xdr:rowOff>23750</xdr:rowOff>
    </xdr:to>
    <xdr:sp macro="" textlink="">
      <xdr:nvSpPr>
        <xdr:cNvPr id="622" name="円/楕円 621"/>
        <xdr:cNvSpPr/>
      </xdr:nvSpPr>
      <xdr:spPr>
        <a:xfrm>
          <a:off x="15430500" y="131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40277</xdr:rowOff>
    </xdr:from>
    <xdr:ext cx="534377" cy="259045"/>
    <xdr:sp macro="" textlink="">
      <xdr:nvSpPr>
        <xdr:cNvPr id="623" name="テキスト ボックス 622"/>
        <xdr:cNvSpPr txBox="1"/>
      </xdr:nvSpPr>
      <xdr:spPr>
        <a:xfrm>
          <a:off x="15214111" y="128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98172</xdr:rowOff>
    </xdr:from>
    <xdr:to>
      <xdr:col>21</xdr:col>
      <xdr:colOff>212725</xdr:colOff>
      <xdr:row>77</xdr:row>
      <xdr:rowOff>28322</xdr:rowOff>
    </xdr:to>
    <xdr:sp macro="" textlink="">
      <xdr:nvSpPr>
        <xdr:cNvPr id="624" name="円/楕円 623"/>
        <xdr:cNvSpPr/>
      </xdr:nvSpPr>
      <xdr:spPr>
        <a:xfrm>
          <a:off x="14541500" y="131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19449</xdr:rowOff>
    </xdr:from>
    <xdr:ext cx="534377" cy="259045"/>
    <xdr:sp macro="" textlink="">
      <xdr:nvSpPr>
        <xdr:cNvPr id="625" name="テキスト ボックス 624"/>
        <xdr:cNvSpPr txBox="1"/>
      </xdr:nvSpPr>
      <xdr:spPr>
        <a:xfrm>
          <a:off x="14325111" y="132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55696</xdr:rowOff>
    </xdr:from>
    <xdr:to>
      <xdr:col>20</xdr:col>
      <xdr:colOff>9525</xdr:colOff>
      <xdr:row>76</xdr:row>
      <xdr:rowOff>157296</xdr:rowOff>
    </xdr:to>
    <xdr:sp macro="" textlink="">
      <xdr:nvSpPr>
        <xdr:cNvPr id="626" name="円/楕円 625"/>
        <xdr:cNvSpPr/>
      </xdr:nvSpPr>
      <xdr:spPr>
        <a:xfrm>
          <a:off x="13652500" y="130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148423</xdr:rowOff>
    </xdr:from>
    <xdr:ext cx="534377" cy="259045"/>
    <xdr:sp macro="" textlink="">
      <xdr:nvSpPr>
        <xdr:cNvPr id="627" name="テキスト ボックス 626"/>
        <xdr:cNvSpPr txBox="1"/>
      </xdr:nvSpPr>
      <xdr:spPr>
        <a:xfrm>
          <a:off x="13436111" y="131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39737</xdr:rowOff>
    </xdr:from>
    <xdr:to>
      <xdr:col>18</xdr:col>
      <xdr:colOff>492125</xdr:colOff>
      <xdr:row>76</xdr:row>
      <xdr:rowOff>141337</xdr:rowOff>
    </xdr:to>
    <xdr:sp macro="" textlink="">
      <xdr:nvSpPr>
        <xdr:cNvPr id="628" name="円/楕円 627"/>
        <xdr:cNvSpPr/>
      </xdr:nvSpPr>
      <xdr:spPr>
        <a:xfrm>
          <a:off x="12763500" y="1306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132464</xdr:rowOff>
    </xdr:from>
    <xdr:ext cx="534377" cy="259045"/>
    <xdr:sp macro="" textlink="">
      <xdr:nvSpPr>
        <xdr:cNvPr id="629" name="テキスト ボックス 628"/>
        <xdr:cNvSpPr txBox="1"/>
      </xdr:nvSpPr>
      <xdr:spPr>
        <a:xfrm>
          <a:off x="12547111" y="131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30035</xdr:rowOff>
    </xdr:from>
    <xdr:to>
      <xdr:col>23</xdr:col>
      <xdr:colOff>517525</xdr:colOff>
      <xdr:row>98</xdr:row>
      <xdr:rowOff>119255</xdr:rowOff>
    </xdr:to>
    <xdr:cxnSp macro="">
      <xdr:nvCxnSpPr>
        <xdr:cNvPr id="656" name="直線コネクタ 655"/>
        <xdr:cNvCxnSpPr/>
      </xdr:nvCxnSpPr>
      <xdr:spPr>
        <a:xfrm>
          <a:off x="15481300" y="16146335"/>
          <a:ext cx="838200" cy="77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30035</xdr:rowOff>
    </xdr:from>
    <xdr:to>
      <xdr:col>22</xdr:col>
      <xdr:colOff>365125</xdr:colOff>
      <xdr:row>98</xdr:row>
      <xdr:rowOff>81617</xdr:rowOff>
    </xdr:to>
    <xdr:cxnSp macro="">
      <xdr:nvCxnSpPr>
        <xdr:cNvPr id="659" name="直線コネクタ 658"/>
        <xdr:cNvCxnSpPr/>
      </xdr:nvCxnSpPr>
      <xdr:spPr>
        <a:xfrm flipV="1">
          <a:off x="14592300" y="16146335"/>
          <a:ext cx="889000" cy="7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81617</xdr:rowOff>
    </xdr:from>
    <xdr:to>
      <xdr:col>21</xdr:col>
      <xdr:colOff>161925</xdr:colOff>
      <xdr:row>98</xdr:row>
      <xdr:rowOff>99457</xdr:rowOff>
    </xdr:to>
    <xdr:cxnSp macro="">
      <xdr:nvCxnSpPr>
        <xdr:cNvPr id="662" name="直線コネクタ 661"/>
        <xdr:cNvCxnSpPr/>
      </xdr:nvCxnSpPr>
      <xdr:spPr>
        <a:xfrm flipV="1">
          <a:off x="13703300" y="16883717"/>
          <a:ext cx="8890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99457</xdr:rowOff>
    </xdr:from>
    <xdr:to>
      <xdr:col>19</xdr:col>
      <xdr:colOff>644525</xdr:colOff>
      <xdr:row>98</xdr:row>
      <xdr:rowOff>127960</xdr:rowOff>
    </xdr:to>
    <xdr:cxnSp macro="">
      <xdr:nvCxnSpPr>
        <xdr:cNvPr id="665" name="直線コネクタ 664"/>
        <xdr:cNvCxnSpPr/>
      </xdr:nvCxnSpPr>
      <xdr:spPr>
        <a:xfrm flipV="1">
          <a:off x="12814300" y="16901557"/>
          <a:ext cx="889000" cy="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68455</xdr:rowOff>
    </xdr:from>
    <xdr:to>
      <xdr:col>23</xdr:col>
      <xdr:colOff>568325</xdr:colOff>
      <xdr:row>98</xdr:row>
      <xdr:rowOff>170055</xdr:rowOff>
    </xdr:to>
    <xdr:sp macro="" textlink="">
      <xdr:nvSpPr>
        <xdr:cNvPr id="675" name="円/楕円 674"/>
        <xdr:cNvSpPr/>
      </xdr:nvSpPr>
      <xdr:spPr>
        <a:xfrm>
          <a:off x="16268700" y="168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150685</xdr:rowOff>
    </xdr:from>
    <xdr:to>
      <xdr:col>22</xdr:col>
      <xdr:colOff>415925</xdr:colOff>
      <xdr:row>94</xdr:row>
      <xdr:rowOff>80835</xdr:rowOff>
    </xdr:to>
    <xdr:sp macro="" textlink="">
      <xdr:nvSpPr>
        <xdr:cNvPr id="677" name="円/楕円 676"/>
        <xdr:cNvSpPr/>
      </xdr:nvSpPr>
      <xdr:spPr>
        <a:xfrm>
          <a:off x="15430500" y="160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97362</xdr:rowOff>
    </xdr:from>
    <xdr:ext cx="534377" cy="259045"/>
    <xdr:sp macro="" textlink="">
      <xdr:nvSpPr>
        <xdr:cNvPr id="678" name="テキスト ボックス 677"/>
        <xdr:cNvSpPr txBox="1"/>
      </xdr:nvSpPr>
      <xdr:spPr>
        <a:xfrm>
          <a:off x="15214111" y="158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30817</xdr:rowOff>
    </xdr:from>
    <xdr:to>
      <xdr:col>21</xdr:col>
      <xdr:colOff>212725</xdr:colOff>
      <xdr:row>98</xdr:row>
      <xdr:rowOff>132417</xdr:rowOff>
    </xdr:to>
    <xdr:sp macro="" textlink="">
      <xdr:nvSpPr>
        <xdr:cNvPr id="679" name="円/楕円 678"/>
        <xdr:cNvSpPr/>
      </xdr:nvSpPr>
      <xdr:spPr>
        <a:xfrm>
          <a:off x="14541500" y="168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123544</xdr:rowOff>
    </xdr:from>
    <xdr:ext cx="469744" cy="259045"/>
    <xdr:sp macro="" textlink="">
      <xdr:nvSpPr>
        <xdr:cNvPr id="680" name="テキスト ボックス 679"/>
        <xdr:cNvSpPr txBox="1"/>
      </xdr:nvSpPr>
      <xdr:spPr>
        <a:xfrm>
          <a:off x="14357427" y="1692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48657</xdr:rowOff>
    </xdr:from>
    <xdr:to>
      <xdr:col>20</xdr:col>
      <xdr:colOff>9525</xdr:colOff>
      <xdr:row>98</xdr:row>
      <xdr:rowOff>150257</xdr:rowOff>
    </xdr:to>
    <xdr:sp macro="" textlink="">
      <xdr:nvSpPr>
        <xdr:cNvPr id="681" name="円/楕円 680"/>
        <xdr:cNvSpPr/>
      </xdr:nvSpPr>
      <xdr:spPr>
        <a:xfrm>
          <a:off x="13652500" y="168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141384</xdr:rowOff>
    </xdr:from>
    <xdr:ext cx="469744" cy="259045"/>
    <xdr:sp macro="" textlink="">
      <xdr:nvSpPr>
        <xdr:cNvPr id="682" name="テキスト ボックス 681"/>
        <xdr:cNvSpPr txBox="1"/>
      </xdr:nvSpPr>
      <xdr:spPr>
        <a:xfrm>
          <a:off x="13468427" y="1694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77160</xdr:rowOff>
    </xdr:from>
    <xdr:to>
      <xdr:col>18</xdr:col>
      <xdr:colOff>492125</xdr:colOff>
      <xdr:row>99</xdr:row>
      <xdr:rowOff>7310</xdr:rowOff>
    </xdr:to>
    <xdr:sp macro="" textlink="">
      <xdr:nvSpPr>
        <xdr:cNvPr id="683" name="円/楕円 682"/>
        <xdr:cNvSpPr/>
      </xdr:nvSpPr>
      <xdr:spPr>
        <a:xfrm>
          <a:off x="12763500" y="168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169887</xdr:rowOff>
    </xdr:from>
    <xdr:ext cx="469744" cy="259045"/>
    <xdr:sp macro="" textlink="">
      <xdr:nvSpPr>
        <xdr:cNvPr id="684" name="テキスト ボックス 683"/>
        <xdr:cNvSpPr txBox="1"/>
      </xdr:nvSpPr>
      <xdr:spPr>
        <a:xfrm>
          <a:off x="12579427" y="1697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166994</xdr:rowOff>
    </xdr:from>
    <xdr:to>
      <xdr:col>32</xdr:col>
      <xdr:colOff>187325</xdr:colOff>
      <xdr:row>58</xdr:row>
      <xdr:rowOff>75738</xdr:rowOff>
    </xdr:to>
    <xdr:cxnSp macro="">
      <xdr:nvCxnSpPr>
        <xdr:cNvPr id="770" name="直線コネクタ 769"/>
        <xdr:cNvCxnSpPr/>
      </xdr:nvCxnSpPr>
      <xdr:spPr>
        <a:xfrm flipV="1">
          <a:off x="21323300" y="9939644"/>
          <a:ext cx="8382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75738</xdr:rowOff>
    </xdr:from>
    <xdr:to>
      <xdr:col>31</xdr:col>
      <xdr:colOff>34925</xdr:colOff>
      <xdr:row>58</xdr:row>
      <xdr:rowOff>76652</xdr:rowOff>
    </xdr:to>
    <xdr:cxnSp macro="">
      <xdr:nvCxnSpPr>
        <xdr:cNvPr id="773" name="直線コネクタ 772"/>
        <xdr:cNvCxnSpPr/>
      </xdr:nvCxnSpPr>
      <xdr:spPr>
        <a:xfrm flipV="1">
          <a:off x="20434300" y="100198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73406</xdr:rowOff>
    </xdr:from>
    <xdr:to>
      <xdr:col>29</xdr:col>
      <xdr:colOff>517525</xdr:colOff>
      <xdr:row>58</xdr:row>
      <xdr:rowOff>76652</xdr:rowOff>
    </xdr:to>
    <xdr:cxnSp macro="">
      <xdr:nvCxnSpPr>
        <xdr:cNvPr id="776" name="直線コネクタ 775"/>
        <xdr:cNvCxnSpPr/>
      </xdr:nvCxnSpPr>
      <xdr:spPr>
        <a:xfrm>
          <a:off x="19545300" y="1001750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73406</xdr:rowOff>
    </xdr:from>
    <xdr:to>
      <xdr:col>28</xdr:col>
      <xdr:colOff>314325</xdr:colOff>
      <xdr:row>58</xdr:row>
      <xdr:rowOff>78161</xdr:rowOff>
    </xdr:to>
    <xdr:cxnSp macro="">
      <xdr:nvCxnSpPr>
        <xdr:cNvPr id="779" name="直線コネクタ 778"/>
        <xdr:cNvCxnSpPr/>
      </xdr:nvCxnSpPr>
      <xdr:spPr>
        <a:xfrm flipV="1">
          <a:off x="18656300" y="10017506"/>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116194</xdr:rowOff>
    </xdr:from>
    <xdr:to>
      <xdr:col>32</xdr:col>
      <xdr:colOff>238125</xdr:colOff>
      <xdr:row>58</xdr:row>
      <xdr:rowOff>46344</xdr:rowOff>
    </xdr:to>
    <xdr:sp macro="" textlink="">
      <xdr:nvSpPr>
        <xdr:cNvPr id="789" name="円/楕円 788"/>
        <xdr:cNvSpPr/>
      </xdr:nvSpPr>
      <xdr:spPr>
        <a:xfrm>
          <a:off x="22110700" y="98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139071</xdr:rowOff>
    </xdr:from>
    <xdr:ext cx="469744" cy="259045"/>
    <xdr:sp macro="" textlink="">
      <xdr:nvSpPr>
        <xdr:cNvPr id="790" name="貸付金該当値テキスト"/>
        <xdr:cNvSpPr txBox="1"/>
      </xdr:nvSpPr>
      <xdr:spPr>
        <a:xfrm>
          <a:off x="22212300" y="974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24938</xdr:rowOff>
    </xdr:from>
    <xdr:to>
      <xdr:col>31</xdr:col>
      <xdr:colOff>85725</xdr:colOff>
      <xdr:row>58</xdr:row>
      <xdr:rowOff>126538</xdr:rowOff>
    </xdr:to>
    <xdr:sp macro="" textlink="">
      <xdr:nvSpPr>
        <xdr:cNvPr id="791" name="円/楕円 790"/>
        <xdr:cNvSpPr/>
      </xdr:nvSpPr>
      <xdr:spPr>
        <a:xfrm>
          <a:off x="21272500" y="99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117665</xdr:rowOff>
    </xdr:from>
    <xdr:ext cx="469744" cy="259045"/>
    <xdr:sp macro="" textlink="">
      <xdr:nvSpPr>
        <xdr:cNvPr id="792" name="テキスト ボックス 791"/>
        <xdr:cNvSpPr txBox="1"/>
      </xdr:nvSpPr>
      <xdr:spPr>
        <a:xfrm>
          <a:off x="21088427" y="1006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25852</xdr:rowOff>
    </xdr:from>
    <xdr:to>
      <xdr:col>29</xdr:col>
      <xdr:colOff>568325</xdr:colOff>
      <xdr:row>58</xdr:row>
      <xdr:rowOff>127452</xdr:rowOff>
    </xdr:to>
    <xdr:sp macro="" textlink="">
      <xdr:nvSpPr>
        <xdr:cNvPr id="793" name="円/楕円 792"/>
        <xdr:cNvSpPr/>
      </xdr:nvSpPr>
      <xdr:spPr>
        <a:xfrm>
          <a:off x="20383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118579</xdr:rowOff>
    </xdr:from>
    <xdr:ext cx="469744" cy="259045"/>
    <xdr:sp macro="" textlink="">
      <xdr:nvSpPr>
        <xdr:cNvPr id="794" name="テキスト ボックス 793"/>
        <xdr:cNvSpPr txBox="1"/>
      </xdr:nvSpPr>
      <xdr:spPr>
        <a:xfrm>
          <a:off x="20199427" y="1006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22606</xdr:rowOff>
    </xdr:from>
    <xdr:to>
      <xdr:col>28</xdr:col>
      <xdr:colOff>365125</xdr:colOff>
      <xdr:row>58</xdr:row>
      <xdr:rowOff>124206</xdr:rowOff>
    </xdr:to>
    <xdr:sp macro="" textlink="">
      <xdr:nvSpPr>
        <xdr:cNvPr id="795" name="円/楕円 794"/>
        <xdr:cNvSpPr/>
      </xdr:nvSpPr>
      <xdr:spPr>
        <a:xfrm>
          <a:off x="19494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115333</xdr:rowOff>
    </xdr:from>
    <xdr:ext cx="469744" cy="259045"/>
    <xdr:sp macro="" textlink="">
      <xdr:nvSpPr>
        <xdr:cNvPr id="796" name="テキスト ボックス 795"/>
        <xdr:cNvSpPr txBox="1"/>
      </xdr:nvSpPr>
      <xdr:spPr>
        <a:xfrm>
          <a:off x="19310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27361</xdr:rowOff>
    </xdr:from>
    <xdr:to>
      <xdr:col>27</xdr:col>
      <xdr:colOff>161925</xdr:colOff>
      <xdr:row>58</xdr:row>
      <xdr:rowOff>128961</xdr:rowOff>
    </xdr:to>
    <xdr:sp macro="" textlink="">
      <xdr:nvSpPr>
        <xdr:cNvPr id="797" name="円/楕円 796"/>
        <xdr:cNvSpPr/>
      </xdr:nvSpPr>
      <xdr:spPr>
        <a:xfrm>
          <a:off x="18605500" y="9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120088</xdr:rowOff>
    </xdr:from>
    <xdr:ext cx="469744" cy="259045"/>
    <xdr:sp macro="" textlink="">
      <xdr:nvSpPr>
        <xdr:cNvPr id="798" name="テキスト ボックス 797"/>
        <xdr:cNvSpPr txBox="1"/>
      </xdr:nvSpPr>
      <xdr:spPr>
        <a:xfrm>
          <a:off x="18421427" y="100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119828</xdr:rowOff>
    </xdr:from>
    <xdr:to>
      <xdr:col>32</xdr:col>
      <xdr:colOff>187325</xdr:colOff>
      <xdr:row>76</xdr:row>
      <xdr:rowOff>30576</xdr:rowOff>
    </xdr:to>
    <xdr:cxnSp macro="">
      <xdr:nvCxnSpPr>
        <xdr:cNvPr id="830" name="直線コネクタ 829"/>
        <xdr:cNvCxnSpPr/>
      </xdr:nvCxnSpPr>
      <xdr:spPr>
        <a:xfrm flipV="1">
          <a:off x="21323300" y="12978578"/>
          <a:ext cx="8382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160144</xdr:rowOff>
    </xdr:from>
    <xdr:to>
      <xdr:col>31</xdr:col>
      <xdr:colOff>34925</xdr:colOff>
      <xdr:row>76</xdr:row>
      <xdr:rowOff>30576</xdr:rowOff>
    </xdr:to>
    <xdr:cxnSp macro="">
      <xdr:nvCxnSpPr>
        <xdr:cNvPr id="833" name="直線コネクタ 832"/>
        <xdr:cNvCxnSpPr/>
      </xdr:nvCxnSpPr>
      <xdr:spPr>
        <a:xfrm>
          <a:off x="20434300" y="13018894"/>
          <a:ext cx="8890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160144</xdr:rowOff>
    </xdr:from>
    <xdr:to>
      <xdr:col>29</xdr:col>
      <xdr:colOff>517525</xdr:colOff>
      <xdr:row>76</xdr:row>
      <xdr:rowOff>14167</xdr:rowOff>
    </xdr:to>
    <xdr:cxnSp macro="">
      <xdr:nvCxnSpPr>
        <xdr:cNvPr id="836" name="直線コネクタ 835"/>
        <xdr:cNvCxnSpPr/>
      </xdr:nvCxnSpPr>
      <xdr:spPr>
        <a:xfrm flipV="1">
          <a:off x="19545300" y="13018894"/>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14167</xdr:rowOff>
    </xdr:from>
    <xdr:to>
      <xdr:col>28</xdr:col>
      <xdr:colOff>314325</xdr:colOff>
      <xdr:row>76</xdr:row>
      <xdr:rowOff>90501</xdr:rowOff>
    </xdr:to>
    <xdr:cxnSp macro="">
      <xdr:nvCxnSpPr>
        <xdr:cNvPr id="839" name="直線コネクタ 838"/>
        <xdr:cNvCxnSpPr/>
      </xdr:nvCxnSpPr>
      <xdr:spPr>
        <a:xfrm flipV="1">
          <a:off x="18656300" y="13044367"/>
          <a:ext cx="889000" cy="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69028</xdr:rowOff>
    </xdr:from>
    <xdr:to>
      <xdr:col>32</xdr:col>
      <xdr:colOff>238125</xdr:colOff>
      <xdr:row>75</xdr:row>
      <xdr:rowOff>170628</xdr:rowOff>
    </xdr:to>
    <xdr:sp macro="" textlink="">
      <xdr:nvSpPr>
        <xdr:cNvPr id="849" name="円/楕円 848"/>
        <xdr:cNvSpPr/>
      </xdr:nvSpPr>
      <xdr:spPr>
        <a:xfrm>
          <a:off x="22110700" y="129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91905</xdr:rowOff>
    </xdr:from>
    <xdr:ext cx="534377" cy="259045"/>
    <xdr:sp macro="" textlink="">
      <xdr:nvSpPr>
        <xdr:cNvPr id="850" name="繰出金該当値テキスト"/>
        <xdr:cNvSpPr txBox="1"/>
      </xdr:nvSpPr>
      <xdr:spPr>
        <a:xfrm>
          <a:off x="22212300" y="127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151226</xdr:rowOff>
    </xdr:from>
    <xdr:to>
      <xdr:col>31</xdr:col>
      <xdr:colOff>85725</xdr:colOff>
      <xdr:row>76</xdr:row>
      <xdr:rowOff>81376</xdr:rowOff>
    </xdr:to>
    <xdr:sp macro="" textlink="">
      <xdr:nvSpPr>
        <xdr:cNvPr id="851" name="円/楕円 850"/>
        <xdr:cNvSpPr/>
      </xdr:nvSpPr>
      <xdr:spPr>
        <a:xfrm>
          <a:off x="21272500" y="13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97903</xdr:rowOff>
    </xdr:from>
    <xdr:ext cx="534377" cy="259045"/>
    <xdr:sp macro="" textlink="">
      <xdr:nvSpPr>
        <xdr:cNvPr id="852" name="テキスト ボックス 851"/>
        <xdr:cNvSpPr txBox="1"/>
      </xdr:nvSpPr>
      <xdr:spPr>
        <a:xfrm>
          <a:off x="21056111" y="12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109344</xdr:rowOff>
    </xdr:from>
    <xdr:to>
      <xdr:col>29</xdr:col>
      <xdr:colOff>568325</xdr:colOff>
      <xdr:row>76</xdr:row>
      <xdr:rowOff>39494</xdr:rowOff>
    </xdr:to>
    <xdr:sp macro="" textlink="">
      <xdr:nvSpPr>
        <xdr:cNvPr id="853" name="円/楕円 852"/>
        <xdr:cNvSpPr/>
      </xdr:nvSpPr>
      <xdr:spPr>
        <a:xfrm>
          <a:off x="20383500" y="129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56021</xdr:rowOff>
    </xdr:from>
    <xdr:ext cx="534377" cy="259045"/>
    <xdr:sp macro="" textlink="">
      <xdr:nvSpPr>
        <xdr:cNvPr id="854" name="テキスト ボックス 853"/>
        <xdr:cNvSpPr txBox="1"/>
      </xdr:nvSpPr>
      <xdr:spPr>
        <a:xfrm>
          <a:off x="20167111" y="127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134816</xdr:rowOff>
    </xdr:from>
    <xdr:to>
      <xdr:col>28</xdr:col>
      <xdr:colOff>365125</xdr:colOff>
      <xdr:row>76</xdr:row>
      <xdr:rowOff>64967</xdr:rowOff>
    </xdr:to>
    <xdr:sp macro="" textlink="">
      <xdr:nvSpPr>
        <xdr:cNvPr id="855" name="円/楕円 854"/>
        <xdr:cNvSpPr/>
      </xdr:nvSpPr>
      <xdr:spPr>
        <a:xfrm>
          <a:off x="19494500" y="1299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81493</xdr:rowOff>
    </xdr:from>
    <xdr:ext cx="534377" cy="259045"/>
    <xdr:sp macro="" textlink="">
      <xdr:nvSpPr>
        <xdr:cNvPr id="856" name="テキスト ボックス 855"/>
        <xdr:cNvSpPr txBox="1"/>
      </xdr:nvSpPr>
      <xdr:spPr>
        <a:xfrm>
          <a:off x="19278111" y="127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39701</xdr:rowOff>
    </xdr:from>
    <xdr:to>
      <xdr:col>27</xdr:col>
      <xdr:colOff>161925</xdr:colOff>
      <xdr:row>76</xdr:row>
      <xdr:rowOff>141301</xdr:rowOff>
    </xdr:to>
    <xdr:sp macro="" textlink="">
      <xdr:nvSpPr>
        <xdr:cNvPr id="857" name="円/楕円 856"/>
        <xdr:cNvSpPr/>
      </xdr:nvSpPr>
      <xdr:spPr>
        <a:xfrm>
          <a:off x="18605500" y="130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157829</xdr:rowOff>
    </xdr:from>
    <xdr:ext cx="534377" cy="259045"/>
    <xdr:sp macro="" textlink="">
      <xdr:nvSpPr>
        <xdr:cNvPr id="858" name="テキスト ボックス 857"/>
        <xdr:cNvSpPr txBox="1"/>
      </xdr:nvSpPr>
      <xdr:spPr>
        <a:xfrm>
          <a:off x="18389111" y="128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392,512</a:t>
          </a:r>
          <a:r>
            <a:rPr kumimoji="1" lang="ja-JP" altLang="en-US" sz="1300">
              <a:latin typeface="ＭＳ Ｐゴシック"/>
            </a:rPr>
            <a:t>円となっている。前年度より数値が高く、類似団体と比して数値が大幅に上回っているものは物件費、扶助費及び繰出金である。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及び扶助費については、それぞれごみ処理委託料等の増、障害福祉サービス経費やこども医療費等の増により前年度を上回る数値となっている。繰出金については、下水道事業元金償還のため、高い水準となることに加え、</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年度は公営企業会計への移行経費及び借換債の発行により繰出金が増額となっている。</a:t>
          </a:r>
          <a:endParaRPr lang="ja-JP" altLang="ja-JP" sz="1300">
            <a:effectLst/>
          </a:endParaRPr>
        </a:p>
        <a:p>
          <a:r>
            <a:rPr kumimoji="1" lang="ja-JP" altLang="en-US" sz="1300">
              <a:latin typeface="ＭＳ Ｐゴシック"/>
            </a:rPr>
            <a:t>　また、その他特徴的なものとして、積立金について前年度比大幅減となっているが、これは平成</a:t>
          </a:r>
          <a:r>
            <a:rPr kumimoji="1" lang="en-US" altLang="ja-JP" sz="1300">
              <a:latin typeface="ＭＳ Ｐゴシック"/>
            </a:rPr>
            <a:t>27</a:t>
          </a:r>
          <a:r>
            <a:rPr kumimoji="1" lang="ja-JP" altLang="en-US" sz="1300">
              <a:latin typeface="ＭＳ Ｐゴシック"/>
            </a:rPr>
            <a:t>年度において土地売却収入の基金への積立があったことによるものであり、平成</a:t>
          </a:r>
          <a:r>
            <a:rPr kumimoji="1" lang="en-US" altLang="ja-JP" sz="1300">
              <a:latin typeface="ＭＳ Ｐゴシック"/>
            </a:rPr>
            <a:t>28</a:t>
          </a:r>
          <a:r>
            <a:rPr kumimoji="1" lang="ja-JP" altLang="en-US" sz="1300">
              <a:latin typeface="ＭＳ Ｐゴシック"/>
            </a:rPr>
            <a:t>年度決算では平年時の水準となっている。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85,434
84,214
14.87
33,874,484
33,533,891
274,375
18,594,897
21,706,268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82550</xdr:rowOff>
    </xdr:from>
    <xdr:to>
      <xdr:col>6</xdr:col>
      <xdr:colOff>511175</xdr:colOff>
      <xdr:row>34</xdr:row>
      <xdr:rowOff>29972</xdr:rowOff>
    </xdr:to>
    <xdr:cxnSp macro="">
      <xdr:nvCxnSpPr>
        <xdr:cNvPr id="59" name="直線コネクタ 58"/>
        <xdr:cNvCxnSpPr/>
      </xdr:nvCxnSpPr>
      <xdr:spPr>
        <a:xfrm>
          <a:off x="3797300" y="57404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82550</xdr:rowOff>
    </xdr:from>
    <xdr:to>
      <xdr:col>5</xdr:col>
      <xdr:colOff>358775</xdr:colOff>
      <xdr:row>33</xdr:row>
      <xdr:rowOff>163017</xdr:rowOff>
    </xdr:to>
    <xdr:cxnSp macro="">
      <xdr:nvCxnSpPr>
        <xdr:cNvPr id="62" name="直線コネクタ 61"/>
        <xdr:cNvCxnSpPr/>
      </xdr:nvCxnSpPr>
      <xdr:spPr>
        <a:xfrm flipV="1">
          <a:off x="2908300" y="57404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163017</xdr:rowOff>
    </xdr:from>
    <xdr:to>
      <xdr:col>4</xdr:col>
      <xdr:colOff>155575</xdr:colOff>
      <xdr:row>33</xdr:row>
      <xdr:rowOff>163931</xdr:rowOff>
    </xdr:to>
    <xdr:cxnSp macro="">
      <xdr:nvCxnSpPr>
        <xdr:cNvPr id="65" name="直線コネクタ 64"/>
        <xdr:cNvCxnSpPr/>
      </xdr:nvCxnSpPr>
      <xdr:spPr>
        <a:xfrm flipV="1">
          <a:off x="2019300" y="58208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74320</xdr:rowOff>
    </xdr:from>
    <xdr:to>
      <xdr:col>2</xdr:col>
      <xdr:colOff>638175</xdr:colOff>
      <xdr:row>33</xdr:row>
      <xdr:rowOff>163931</xdr:rowOff>
    </xdr:to>
    <xdr:cxnSp macro="">
      <xdr:nvCxnSpPr>
        <xdr:cNvPr id="68" name="直線コネクタ 67"/>
        <xdr:cNvCxnSpPr/>
      </xdr:nvCxnSpPr>
      <xdr:spPr>
        <a:xfrm>
          <a:off x="1130300" y="573217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150622</xdr:rowOff>
    </xdr:from>
    <xdr:to>
      <xdr:col>6</xdr:col>
      <xdr:colOff>561975</xdr:colOff>
      <xdr:row>34</xdr:row>
      <xdr:rowOff>80772</xdr:rowOff>
    </xdr:to>
    <xdr:sp macro="" textlink="">
      <xdr:nvSpPr>
        <xdr:cNvPr id="78" name="円/楕円 77"/>
        <xdr:cNvSpPr/>
      </xdr:nvSpPr>
      <xdr:spPr>
        <a:xfrm>
          <a:off x="45847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2049</xdr:rowOff>
    </xdr:from>
    <xdr:ext cx="469744" cy="259045"/>
    <xdr:sp macro="" textlink="">
      <xdr:nvSpPr>
        <xdr:cNvPr id="79" name="議会費該当値テキスト"/>
        <xdr:cNvSpPr txBox="1"/>
      </xdr:nvSpPr>
      <xdr:spPr>
        <a:xfrm>
          <a:off x="4686300"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31750</xdr:rowOff>
    </xdr:from>
    <xdr:to>
      <xdr:col>5</xdr:col>
      <xdr:colOff>409575</xdr:colOff>
      <xdr:row>33</xdr:row>
      <xdr:rowOff>133350</xdr:rowOff>
    </xdr:to>
    <xdr:sp macro="" textlink="">
      <xdr:nvSpPr>
        <xdr:cNvPr id="80" name="円/楕円 79"/>
        <xdr:cNvSpPr/>
      </xdr:nvSpPr>
      <xdr:spPr>
        <a:xfrm>
          <a:off x="3746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149877</xdr:rowOff>
    </xdr:from>
    <xdr:ext cx="469744" cy="259045"/>
    <xdr:sp macro="" textlink="">
      <xdr:nvSpPr>
        <xdr:cNvPr id="81" name="テキスト ボックス 80"/>
        <xdr:cNvSpPr txBox="1"/>
      </xdr:nvSpPr>
      <xdr:spPr>
        <a:xfrm>
          <a:off x="3562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112217</xdr:rowOff>
    </xdr:from>
    <xdr:to>
      <xdr:col>4</xdr:col>
      <xdr:colOff>206375</xdr:colOff>
      <xdr:row>34</xdr:row>
      <xdr:rowOff>42367</xdr:rowOff>
    </xdr:to>
    <xdr:sp macro="" textlink="">
      <xdr:nvSpPr>
        <xdr:cNvPr id="82" name="円/楕円 81"/>
        <xdr:cNvSpPr/>
      </xdr:nvSpPr>
      <xdr:spPr>
        <a:xfrm>
          <a:off x="2857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58894</xdr:rowOff>
    </xdr:from>
    <xdr:ext cx="469744" cy="259045"/>
    <xdr:sp macro="" textlink="">
      <xdr:nvSpPr>
        <xdr:cNvPr id="83" name="テキスト ボックス 82"/>
        <xdr:cNvSpPr txBox="1"/>
      </xdr:nvSpPr>
      <xdr:spPr>
        <a:xfrm>
          <a:off x="2673427"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113131</xdr:rowOff>
    </xdr:from>
    <xdr:to>
      <xdr:col>3</xdr:col>
      <xdr:colOff>3175</xdr:colOff>
      <xdr:row>34</xdr:row>
      <xdr:rowOff>43281</xdr:rowOff>
    </xdr:to>
    <xdr:sp macro="" textlink="">
      <xdr:nvSpPr>
        <xdr:cNvPr id="84" name="円/楕円 83"/>
        <xdr:cNvSpPr/>
      </xdr:nvSpPr>
      <xdr:spPr>
        <a:xfrm>
          <a:off x="1968500" y="5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59808</xdr:rowOff>
    </xdr:from>
    <xdr:ext cx="469744" cy="259045"/>
    <xdr:sp macro="" textlink="">
      <xdr:nvSpPr>
        <xdr:cNvPr id="85" name="テキスト ボックス 84"/>
        <xdr:cNvSpPr txBox="1"/>
      </xdr:nvSpPr>
      <xdr:spPr>
        <a:xfrm>
          <a:off x="1784427" y="55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23520</xdr:rowOff>
    </xdr:from>
    <xdr:to>
      <xdr:col>1</xdr:col>
      <xdr:colOff>485775</xdr:colOff>
      <xdr:row>33</xdr:row>
      <xdr:rowOff>125120</xdr:rowOff>
    </xdr:to>
    <xdr:sp macro="" textlink="">
      <xdr:nvSpPr>
        <xdr:cNvPr id="86" name="円/楕円 85"/>
        <xdr:cNvSpPr/>
      </xdr:nvSpPr>
      <xdr:spPr>
        <a:xfrm>
          <a:off x="1079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141647</xdr:rowOff>
    </xdr:from>
    <xdr:ext cx="469744" cy="259045"/>
    <xdr:sp macro="" textlink="">
      <xdr:nvSpPr>
        <xdr:cNvPr id="87" name="テキスト ボックス 86"/>
        <xdr:cNvSpPr txBox="1"/>
      </xdr:nvSpPr>
      <xdr:spPr>
        <a:xfrm>
          <a:off x="895427"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109776</xdr:rowOff>
    </xdr:from>
    <xdr:to>
      <xdr:col>6</xdr:col>
      <xdr:colOff>511175</xdr:colOff>
      <xdr:row>57</xdr:row>
      <xdr:rowOff>292</xdr:rowOff>
    </xdr:to>
    <xdr:cxnSp macro="">
      <xdr:nvCxnSpPr>
        <xdr:cNvPr id="116" name="直線コネクタ 115"/>
        <xdr:cNvCxnSpPr/>
      </xdr:nvCxnSpPr>
      <xdr:spPr>
        <a:xfrm>
          <a:off x="3797300" y="9196626"/>
          <a:ext cx="838200" cy="57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109776</xdr:rowOff>
    </xdr:from>
    <xdr:to>
      <xdr:col>5</xdr:col>
      <xdr:colOff>358775</xdr:colOff>
      <xdr:row>57</xdr:row>
      <xdr:rowOff>69337</xdr:rowOff>
    </xdr:to>
    <xdr:cxnSp macro="">
      <xdr:nvCxnSpPr>
        <xdr:cNvPr id="119" name="直線コネクタ 118"/>
        <xdr:cNvCxnSpPr/>
      </xdr:nvCxnSpPr>
      <xdr:spPr>
        <a:xfrm flipV="1">
          <a:off x="2908300" y="9196626"/>
          <a:ext cx="889000" cy="64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9604</xdr:rowOff>
    </xdr:from>
    <xdr:to>
      <xdr:col>4</xdr:col>
      <xdr:colOff>155575</xdr:colOff>
      <xdr:row>57</xdr:row>
      <xdr:rowOff>69337</xdr:rowOff>
    </xdr:to>
    <xdr:cxnSp macro="">
      <xdr:nvCxnSpPr>
        <xdr:cNvPr id="122" name="直線コネクタ 121"/>
        <xdr:cNvCxnSpPr/>
      </xdr:nvCxnSpPr>
      <xdr:spPr>
        <a:xfrm>
          <a:off x="2019300" y="9782254"/>
          <a:ext cx="889000" cy="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162819</xdr:rowOff>
    </xdr:from>
    <xdr:to>
      <xdr:col>2</xdr:col>
      <xdr:colOff>638175</xdr:colOff>
      <xdr:row>57</xdr:row>
      <xdr:rowOff>9604</xdr:rowOff>
    </xdr:to>
    <xdr:cxnSp macro="">
      <xdr:nvCxnSpPr>
        <xdr:cNvPr id="125" name="直線コネクタ 124"/>
        <xdr:cNvCxnSpPr/>
      </xdr:nvCxnSpPr>
      <xdr:spPr>
        <a:xfrm>
          <a:off x="1130300" y="9764019"/>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120942</xdr:rowOff>
    </xdr:from>
    <xdr:to>
      <xdr:col>6</xdr:col>
      <xdr:colOff>561975</xdr:colOff>
      <xdr:row>57</xdr:row>
      <xdr:rowOff>51092</xdr:rowOff>
    </xdr:to>
    <xdr:sp macro="" textlink="">
      <xdr:nvSpPr>
        <xdr:cNvPr id="135" name="円/楕円 134"/>
        <xdr:cNvSpPr/>
      </xdr:nvSpPr>
      <xdr:spPr>
        <a:xfrm>
          <a:off x="4584700" y="97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143819</xdr:rowOff>
    </xdr:from>
    <xdr:ext cx="534377" cy="259045"/>
    <xdr:sp macro="" textlink="">
      <xdr:nvSpPr>
        <xdr:cNvPr id="136" name="総務費該当値テキスト"/>
        <xdr:cNvSpPr txBox="1"/>
      </xdr:nvSpPr>
      <xdr:spPr>
        <a:xfrm>
          <a:off x="4686300" y="95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58976</xdr:rowOff>
    </xdr:from>
    <xdr:to>
      <xdr:col>5</xdr:col>
      <xdr:colOff>409575</xdr:colOff>
      <xdr:row>53</xdr:row>
      <xdr:rowOff>160576</xdr:rowOff>
    </xdr:to>
    <xdr:sp macro="" textlink="">
      <xdr:nvSpPr>
        <xdr:cNvPr id="137" name="円/楕円 136"/>
        <xdr:cNvSpPr/>
      </xdr:nvSpPr>
      <xdr:spPr>
        <a:xfrm>
          <a:off x="3746500" y="91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5653</xdr:rowOff>
    </xdr:from>
    <xdr:ext cx="599010" cy="259045"/>
    <xdr:sp macro="" textlink="">
      <xdr:nvSpPr>
        <xdr:cNvPr id="138" name="テキスト ボックス 137"/>
        <xdr:cNvSpPr txBox="1"/>
      </xdr:nvSpPr>
      <xdr:spPr>
        <a:xfrm>
          <a:off x="3497794" y="89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18537</xdr:rowOff>
    </xdr:from>
    <xdr:to>
      <xdr:col>4</xdr:col>
      <xdr:colOff>206375</xdr:colOff>
      <xdr:row>57</xdr:row>
      <xdr:rowOff>120137</xdr:rowOff>
    </xdr:to>
    <xdr:sp macro="" textlink="">
      <xdr:nvSpPr>
        <xdr:cNvPr id="139" name="円/楕円 138"/>
        <xdr:cNvSpPr/>
      </xdr:nvSpPr>
      <xdr:spPr>
        <a:xfrm>
          <a:off x="2857500" y="97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111264</xdr:rowOff>
    </xdr:from>
    <xdr:ext cx="534377" cy="259045"/>
    <xdr:sp macro="" textlink="">
      <xdr:nvSpPr>
        <xdr:cNvPr id="140" name="テキスト ボックス 139"/>
        <xdr:cNvSpPr txBox="1"/>
      </xdr:nvSpPr>
      <xdr:spPr>
        <a:xfrm>
          <a:off x="2641111" y="98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130254</xdr:rowOff>
    </xdr:from>
    <xdr:to>
      <xdr:col>3</xdr:col>
      <xdr:colOff>3175</xdr:colOff>
      <xdr:row>57</xdr:row>
      <xdr:rowOff>60404</xdr:rowOff>
    </xdr:to>
    <xdr:sp macro="" textlink="">
      <xdr:nvSpPr>
        <xdr:cNvPr id="141" name="円/楕円 140"/>
        <xdr:cNvSpPr/>
      </xdr:nvSpPr>
      <xdr:spPr>
        <a:xfrm>
          <a:off x="1968500" y="97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51531</xdr:rowOff>
    </xdr:from>
    <xdr:ext cx="534377" cy="259045"/>
    <xdr:sp macro="" textlink="">
      <xdr:nvSpPr>
        <xdr:cNvPr id="142" name="テキスト ボックス 141"/>
        <xdr:cNvSpPr txBox="1"/>
      </xdr:nvSpPr>
      <xdr:spPr>
        <a:xfrm>
          <a:off x="1752111" y="982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112019</xdr:rowOff>
    </xdr:from>
    <xdr:to>
      <xdr:col>1</xdr:col>
      <xdr:colOff>485775</xdr:colOff>
      <xdr:row>57</xdr:row>
      <xdr:rowOff>42169</xdr:rowOff>
    </xdr:to>
    <xdr:sp macro="" textlink="">
      <xdr:nvSpPr>
        <xdr:cNvPr id="143" name="円/楕円 142"/>
        <xdr:cNvSpPr/>
      </xdr:nvSpPr>
      <xdr:spPr>
        <a:xfrm>
          <a:off x="1079500" y="97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33296</xdr:rowOff>
    </xdr:from>
    <xdr:ext cx="534377" cy="259045"/>
    <xdr:sp macro="" textlink="">
      <xdr:nvSpPr>
        <xdr:cNvPr id="144" name="テキスト ボックス 143"/>
        <xdr:cNvSpPr txBox="1"/>
      </xdr:nvSpPr>
      <xdr:spPr>
        <a:xfrm>
          <a:off x="863111" y="9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31953</xdr:rowOff>
    </xdr:from>
    <xdr:to>
      <xdr:col>6</xdr:col>
      <xdr:colOff>511175</xdr:colOff>
      <xdr:row>73</xdr:row>
      <xdr:rowOff>120459</xdr:rowOff>
    </xdr:to>
    <xdr:cxnSp macro="">
      <xdr:nvCxnSpPr>
        <xdr:cNvPr id="174" name="直線コネクタ 173"/>
        <xdr:cNvCxnSpPr/>
      </xdr:nvCxnSpPr>
      <xdr:spPr>
        <a:xfrm flipV="1">
          <a:off x="3797300" y="12547803"/>
          <a:ext cx="8382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64198</xdr:rowOff>
    </xdr:from>
    <xdr:to>
      <xdr:col>5</xdr:col>
      <xdr:colOff>358775</xdr:colOff>
      <xdr:row>73</xdr:row>
      <xdr:rowOff>120459</xdr:rowOff>
    </xdr:to>
    <xdr:cxnSp macro="">
      <xdr:nvCxnSpPr>
        <xdr:cNvPr id="177" name="直線コネクタ 176"/>
        <xdr:cNvCxnSpPr/>
      </xdr:nvCxnSpPr>
      <xdr:spPr>
        <a:xfrm>
          <a:off x="2908300" y="12580048"/>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64198</xdr:rowOff>
    </xdr:from>
    <xdr:to>
      <xdr:col>4</xdr:col>
      <xdr:colOff>155575</xdr:colOff>
      <xdr:row>74</xdr:row>
      <xdr:rowOff>90856</xdr:rowOff>
    </xdr:to>
    <xdr:cxnSp macro="">
      <xdr:nvCxnSpPr>
        <xdr:cNvPr id="180" name="直線コネクタ 179"/>
        <xdr:cNvCxnSpPr/>
      </xdr:nvCxnSpPr>
      <xdr:spPr>
        <a:xfrm flipV="1">
          <a:off x="2019300" y="12580048"/>
          <a:ext cx="889000" cy="1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90856</xdr:rowOff>
    </xdr:from>
    <xdr:to>
      <xdr:col>2</xdr:col>
      <xdr:colOff>638175</xdr:colOff>
      <xdr:row>75</xdr:row>
      <xdr:rowOff>30531</xdr:rowOff>
    </xdr:to>
    <xdr:cxnSp macro="">
      <xdr:nvCxnSpPr>
        <xdr:cNvPr id="183" name="直線コネクタ 182"/>
        <xdr:cNvCxnSpPr/>
      </xdr:nvCxnSpPr>
      <xdr:spPr>
        <a:xfrm flipV="1">
          <a:off x="1130300" y="12778156"/>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152603</xdr:rowOff>
    </xdr:from>
    <xdr:to>
      <xdr:col>6</xdr:col>
      <xdr:colOff>561975</xdr:colOff>
      <xdr:row>73</xdr:row>
      <xdr:rowOff>82753</xdr:rowOff>
    </xdr:to>
    <xdr:sp macro="" textlink="">
      <xdr:nvSpPr>
        <xdr:cNvPr id="193" name="円/楕円 192"/>
        <xdr:cNvSpPr/>
      </xdr:nvSpPr>
      <xdr:spPr>
        <a:xfrm>
          <a:off x="4584700" y="124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4030</xdr:rowOff>
    </xdr:from>
    <xdr:ext cx="599010" cy="259045"/>
    <xdr:sp macro="" textlink="">
      <xdr:nvSpPr>
        <xdr:cNvPr id="194" name="民生費該当値テキスト"/>
        <xdr:cNvSpPr txBox="1"/>
      </xdr:nvSpPr>
      <xdr:spPr>
        <a:xfrm>
          <a:off x="4686300" y="1234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171,984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69659</xdr:rowOff>
    </xdr:from>
    <xdr:to>
      <xdr:col>5</xdr:col>
      <xdr:colOff>409575</xdr:colOff>
      <xdr:row>73</xdr:row>
      <xdr:rowOff>171259</xdr:rowOff>
    </xdr:to>
    <xdr:sp macro="" textlink="">
      <xdr:nvSpPr>
        <xdr:cNvPr id="195" name="円/楕円 194"/>
        <xdr:cNvSpPr/>
      </xdr:nvSpPr>
      <xdr:spPr>
        <a:xfrm>
          <a:off x="3746500" y="12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16336</xdr:rowOff>
    </xdr:from>
    <xdr:ext cx="599010" cy="259045"/>
    <xdr:sp macro="" textlink="">
      <xdr:nvSpPr>
        <xdr:cNvPr id="196" name="テキスト ボックス 195"/>
        <xdr:cNvSpPr txBox="1"/>
      </xdr:nvSpPr>
      <xdr:spPr>
        <a:xfrm>
          <a:off x="3497794" y="1236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165,015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13398</xdr:rowOff>
    </xdr:from>
    <xdr:to>
      <xdr:col>4</xdr:col>
      <xdr:colOff>206375</xdr:colOff>
      <xdr:row>73</xdr:row>
      <xdr:rowOff>114998</xdr:rowOff>
    </xdr:to>
    <xdr:sp macro="" textlink="">
      <xdr:nvSpPr>
        <xdr:cNvPr id="197" name="円/楕円 196"/>
        <xdr:cNvSpPr/>
      </xdr:nvSpPr>
      <xdr:spPr>
        <a:xfrm>
          <a:off x="2857500" y="12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131525</xdr:rowOff>
    </xdr:from>
    <xdr:ext cx="599010" cy="259045"/>
    <xdr:sp macro="" textlink="">
      <xdr:nvSpPr>
        <xdr:cNvPr id="198" name="テキスト ボックス 197"/>
        <xdr:cNvSpPr txBox="1"/>
      </xdr:nvSpPr>
      <xdr:spPr>
        <a:xfrm>
          <a:off x="2608794" y="1230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40056</xdr:rowOff>
    </xdr:from>
    <xdr:to>
      <xdr:col>3</xdr:col>
      <xdr:colOff>3175</xdr:colOff>
      <xdr:row>74</xdr:row>
      <xdr:rowOff>141656</xdr:rowOff>
    </xdr:to>
    <xdr:sp macro="" textlink="">
      <xdr:nvSpPr>
        <xdr:cNvPr id="199" name="円/楕円 198"/>
        <xdr:cNvSpPr/>
      </xdr:nvSpPr>
      <xdr:spPr>
        <a:xfrm>
          <a:off x="1968500" y="127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158183</xdr:rowOff>
    </xdr:from>
    <xdr:ext cx="599010" cy="259045"/>
    <xdr:sp macro="" textlink="">
      <xdr:nvSpPr>
        <xdr:cNvPr id="200" name="テキスト ボックス 199"/>
        <xdr:cNvSpPr txBox="1"/>
      </xdr:nvSpPr>
      <xdr:spPr>
        <a:xfrm>
          <a:off x="1719794" y="1250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151181</xdr:rowOff>
    </xdr:from>
    <xdr:to>
      <xdr:col>1</xdr:col>
      <xdr:colOff>485775</xdr:colOff>
      <xdr:row>75</xdr:row>
      <xdr:rowOff>81331</xdr:rowOff>
    </xdr:to>
    <xdr:sp macro="" textlink="">
      <xdr:nvSpPr>
        <xdr:cNvPr id="201" name="円/楕円 200"/>
        <xdr:cNvSpPr/>
      </xdr:nvSpPr>
      <xdr:spPr>
        <a:xfrm>
          <a:off x="1079500" y="128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97858</xdr:rowOff>
    </xdr:from>
    <xdr:ext cx="599010" cy="259045"/>
    <xdr:sp macro="" textlink="">
      <xdr:nvSpPr>
        <xdr:cNvPr id="202" name="テキスト ボックス 201"/>
        <xdr:cNvSpPr txBox="1"/>
      </xdr:nvSpPr>
      <xdr:spPr>
        <a:xfrm>
          <a:off x="830794" y="1261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89751</xdr:rowOff>
    </xdr:from>
    <xdr:to>
      <xdr:col>6</xdr:col>
      <xdr:colOff>511175</xdr:colOff>
      <xdr:row>98</xdr:row>
      <xdr:rowOff>97619</xdr:rowOff>
    </xdr:to>
    <xdr:cxnSp macro="">
      <xdr:nvCxnSpPr>
        <xdr:cNvPr id="232" name="直線コネクタ 231"/>
        <xdr:cNvCxnSpPr/>
      </xdr:nvCxnSpPr>
      <xdr:spPr>
        <a:xfrm flipV="1">
          <a:off x="3797300" y="16891851"/>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93123</xdr:rowOff>
    </xdr:from>
    <xdr:to>
      <xdr:col>5</xdr:col>
      <xdr:colOff>358775</xdr:colOff>
      <xdr:row>98</xdr:row>
      <xdr:rowOff>97619</xdr:rowOff>
    </xdr:to>
    <xdr:cxnSp macro="">
      <xdr:nvCxnSpPr>
        <xdr:cNvPr id="235" name="直線コネクタ 234"/>
        <xdr:cNvCxnSpPr/>
      </xdr:nvCxnSpPr>
      <xdr:spPr>
        <a:xfrm>
          <a:off x="2908300" y="1689522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85122</xdr:rowOff>
    </xdr:from>
    <xdr:to>
      <xdr:col>4</xdr:col>
      <xdr:colOff>155575</xdr:colOff>
      <xdr:row>98</xdr:row>
      <xdr:rowOff>93123</xdr:rowOff>
    </xdr:to>
    <xdr:cxnSp macro="">
      <xdr:nvCxnSpPr>
        <xdr:cNvPr id="238" name="直線コネクタ 237"/>
        <xdr:cNvCxnSpPr/>
      </xdr:nvCxnSpPr>
      <xdr:spPr>
        <a:xfrm>
          <a:off x="2019300" y="1688722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85122</xdr:rowOff>
    </xdr:from>
    <xdr:to>
      <xdr:col>2</xdr:col>
      <xdr:colOff>638175</xdr:colOff>
      <xdr:row>98</xdr:row>
      <xdr:rowOff>155454</xdr:rowOff>
    </xdr:to>
    <xdr:cxnSp macro="">
      <xdr:nvCxnSpPr>
        <xdr:cNvPr id="241" name="直線コネクタ 240"/>
        <xdr:cNvCxnSpPr/>
      </xdr:nvCxnSpPr>
      <xdr:spPr>
        <a:xfrm flipV="1">
          <a:off x="1130300" y="16887222"/>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38951</xdr:rowOff>
    </xdr:from>
    <xdr:to>
      <xdr:col>6</xdr:col>
      <xdr:colOff>561975</xdr:colOff>
      <xdr:row>98</xdr:row>
      <xdr:rowOff>140551</xdr:rowOff>
    </xdr:to>
    <xdr:sp macro="" textlink="">
      <xdr:nvSpPr>
        <xdr:cNvPr id="251" name="円/楕円 250"/>
        <xdr:cNvSpPr/>
      </xdr:nvSpPr>
      <xdr:spPr>
        <a:xfrm>
          <a:off x="4584700" y="168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17378</xdr:rowOff>
    </xdr:from>
    <xdr:ext cx="534377" cy="259045"/>
    <xdr:sp macro="" textlink="">
      <xdr:nvSpPr>
        <xdr:cNvPr id="252" name="衛生費該当値テキスト"/>
        <xdr:cNvSpPr txBox="1"/>
      </xdr:nvSpPr>
      <xdr:spPr>
        <a:xfrm>
          <a:off x="4686300"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46819</xdr:rowOff>
    </xdr:from>
    <xdr:to>
      <xdr:col>5</xdr:col>
      <xdr:colOff>409575</xdr:colOff>
      <xdr:row>98</xdr:row>
      <xdr:rowOff>148419</xdr:rowOff>
    </xdr:to>
    <xdr:sp macro="" textlink="">
      <xdr:nvSpPr>
        <xdr:cNvPr id="253" name="円/楕円 252"/>
        <xdr:cNvSpPr/>
      </xdr:nvSpPr>
      <xdr:spPr>
        <a:xfrm>
          <a:off x="3746500" y="168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139546</xdr:rowOff>
    </xdr:from>
    <xdr:ext cx="534377" cy="259045"/>
    <xdr:sp macro="" textlink="">
      <xdr:nvSpPr>
        <xdr:cNvPr id="254" name="テキスト ボックス 253"/>
        <xdr:cNvSpPr txBox="1"/>
      </xdr:nvSpPr>
      <xdr:spPr>
        <a:xfrm>
          <a:off x="3530111" y="169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42323</xdr:rowOff>
    </xdr:from>
    <xdr:to>
      <xdr:col>4</xdr:col>
      <xdr:colOff>206375</xdr:colOff>
      <xdr:row>98</xdr:row>
      <xdr:rowOff>143923</xdr:rowOff>
    </xdr:to>
    <xdr:sp macro="" textlink="">
      <xdr:nvSpPr>
        <xdr:cNvPr id="255" name="円/楕円 254"/>
        <xdr:cNvSpPr/>
      </xdr:nvSpPr>
      <xdr:spPr>
        <a:xfrm>
          <a:off x="2857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135050</xdr:rowOff>
    </xdr:from>
    <xdr:ext cx="534377" cy="259045"/>
    <xdr:sp macro="" textlink="">
      <xdr:nvSpPr>
        <xdr:cNvPr id="256" name="テキスト ボックス 255"/>
        <xdr:cNvSpPr txBox="1"/>
      </xdr:nvSpPr>
      <xdr:spPr>
        <a:xfrm>
          <a:off x="2641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34322</xdr:rowOff>
    </xdr:from>
    <xdr:to>
      <xdr:col>3</xdr:col>
      <xdr:colOff>3175</xdr:colOff>
      <xdr:row>98</xdr:row>
      <xdr:rowOff>135922</xdr:rowOff>
    </xdr:to>
    <xdr:sp macro="" textlink="">
      <xdr:nvSpPr>
        <xdr:cNvPr id="257" name="円/楕円 256"/>
        <xdr:cNvSpPr/>
      </xdr:nvSpPr>
      <xdr:spPr>
        <a:xfrm>
          <a:off x="1968500" y="168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127049</xdr:rowOff>
    </xdr:from>
    <xdr:ext cx="534377" cy="259045"/>
    <xdr:sp macro="" textlink="">
      <xdr:nvSpPr>
        <xdr:cNvPr id="258" name="テキスト ボックス 257"/>
        <xdr:cNvSpPr txBox="1"/>
      </xdr:nvSpPr>
      <xdr:spPr>
        <a:xfrm>
          <a:off x="1752111" y="169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104654</xdr:rowOff>
    </xdr:from>
    <xdr:to>
      <xdr:col>1</xdr:col>
      <xdr:colOff>485775</xdr:colOff>
      <xdr:row>99</xdr:row>
      <xdr:rowOff>34804</xdr:rowOff>
    </xdr:to>
    <xdr:sp macro="" textlink="">
      <xdr:nvSpPr>
        <xdr:cNvPr id="259" name="円/楕円 258"/>
        <xdr:cNvSpPr/>
      </xdr:nvSpPr>
      <xdr:spPr>
        <a:xfrm>
          <a:off x="1079500" y="16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25931</xdr:rowOff>
    </xdr:from>
    <xdr:ext cx="534377" cy="259045"/>
    <xdr:sp macro="" textlink="">
      <xdr:nvSpPr>
        <xdr:cNvPr id="260" name="テキスト ボックス 259"/>
        <xdr:cNvSpPr txBox="1"/>
      </xdr:nvSpPr>
      <xdr:spPr>
        <a:xfrm>
          <a:off x="863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12446</xdr:rowOff>
    </xdr:from>
    <xdr:to>
      <xdr:col>15</xdr:col>
      <xdr:colOff>180975</xdr:colOff>
      <xdr:row>38</xdr:row>
      <xdr:rowOff>16637</xdr:rowOff>
    </xdr:to>
    <xdr:cxnSp macro="">
      <xdr:nvCxnSpPr>
        <xdr:cNvPr id="289" name="直線コネクタ 288"/>
        <xdr:cNvCxnSpPr/>
      </xdr:nvCxnSpPr>
      <xdr:spPr>
        <a:xfrm flipV="1">
          <a:off x="9639300" y="652754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105791</xdr:rowOff>
    </xdr:from>
    <xdr:to>
      <xdr:col>14</xdr:col>
      <xdr:colOff>28575</xdr:colOff>
      <xdr:row>38</xdr:row>
      <xdr:rowOff>16637</xdr:rowOff>
    </xdr:to>
    <xdr:cxnSp macro="">
      <xdr:nvCxnSpPr>
        <xdr:cNvPr id="292" name="直線コネクタ 291"/>
        <xdr:cNvCxnSpPr/>
      </xdr:nvCxnSpPr>
      <xdr:spPr>
        <a:xfrm>
          <a:off x="8750300" y="644944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137795</xdr:rowOff>
    </xdr:from>
    <xdr:to>
      <xdr:col>12</xdr:col>
      <xdr:colOff>511175</xdr:colOff>
      <xdr:row>37</xdr:row>
      <xdr:rowOff>105791</xdr:rowOff>
    </xdr:to>
    <xdr:cxnSp macro="">
      <xdr:nvCxnSpPr>
        <xdr:cNvPr id="295" name="直線コネクタ 294"/>
        <xdr:cNvCxnSpPr/>
      </xdr:nvCxnSpPr>
      <xdr:spPr>
        <a:xfrm>
          <a:off x="7861300" y="630999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53975</xdr:rowOff>
    </xdr:from>
    <xdr:to>
      <xdr:col>11</xdr:col>
      <xdr:colOff>307975</xdr:colOff>
      <xdr:row>36</xdr:row>
      <xdr:rowOff>137795</xdr:rowOff>
    </xdr:to>
    <xdr:cxnSp macro="">
      <xdr:nvCxnSpPr>
        <xdr:cNvPr id="298" name="直線コネクタ 297"/>
        <xdr:cNvCxnSpPr/>
      </xdr:nvCxnSpPr>
      <xdr:spPr>
        <a:xfrm>
          <a:off x="6972300" y="554037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2" name="テキスト ボックス 301"/>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133096</xdr:rowOff>
    </xdr:from>
    <xdr:to>
      <xdr:col>15</xdr:col>
      <xdr:colOff>231775</xdr:colOff>
      <xdr:row>38</xdr:row>
      <xdr:rowOff>63246</xdr:rowOff>
    </xdr:to>
    <xdr:sp macro="" textlink="">
      <xdr:nvSpPr>
        <xdr:cNvPr id="308" name="円/楕円 307"/>
        <xdr:cNvSpPr/>
      </xdr:nvSpPr>
      <xdr:spPr>
        <a:xfrm>
          <a:off x="104267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111523</xdr:rowOff>
    </xdr:from>
    <xdr:ext cx="378565" cy="259045"/>
    <xdr:sp macro="" textlink="">
      <xdr:nvSpPr>
        <xdr:cNvPr id="309" name="労働費該当値テキスト"/>
        <xdr:cNvSpPr txBox="1"/>
      </xdr:nvSpPr>
      <xdr:spPr>
        <a:xfrm>
          <a:off x="10528300" y="645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137287</xdr:rowOff>
    </xdr:from>
    <xdr:to>
      <xdr:col>14</xdr:col>
      <xdr:colOff>79375</xdr:colOff>
      <xdr:row>38</xdr:row>
      <xdr:rowOff>67437</xdr:rowOff>
    </xdr:to>
    <xdr:sp macro="" textlink="">
      <xdr:nvSpPr>
        <xdr:cNvPr id="310" name="円/楕円 309"/>
        <xdr:cNvSpPr/>
      </xdr:nvSpPr>
      <xdr:spPr>
        <a:xfrm>
          <a:off x="9588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58564</xdr:rowOff>
    </xdr:from>
    <xdr:ext cx="378565" cy="259045"/>
    <xdr:sp macro="" textlink="">
      <xdr:nvSpPr>
        <xdr:cNvPr id="311" name="テキスト ボックス 310"/>
        <xdr:cNvSpPr txBox="1"/>
      </xdr:nvSpPr>
      <xdr:spPr>
        <a:xfrm>
          <a:off x="9450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54991</xdr:rowOff>
    </xdr:from>
    <xdr:to>
      <xdr:col>12</xdr:col>
      <xdr:colOff>561975</xdr:colOff>
      <xdr:row>37</xdr:row>
      <xdr:rowOff>156591</xdr:rowOff>
    </xdr:to>
    <xdr:sp macro="" textlink="">
      <xdr:nvSpPr>
        <xdr:cNvPr id="312" name="円/楕円 311"/>
        <xdr:cNvSpPr/>
      </xdr:nvSpPr>
      <xdr:spPr>
        <a:xfrm>
          <a:off x="8699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147718</xdr:rowOff>
    </xdr:from>
    <xdr:ext cx="378565" cy="259045"/>
    <xdr:sp macro="" textlink="">
      <xdr:nvSpPr>
        <xdr:cNvPr id="313" name="テキスト ボックス 312"/>
        <xdr:cNvSpPr txBox="1"/>
      </xdr:nvSpPr>
      <xdr:spPr>
        <a:xfrm>
          <a:off x="8561017"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86995</xdr:rowOff>
    </xdr:from>
    <xdr:to>
      <xdr:col>11</xdr:col>
      <xdr:colOff>358775</xdr:colOff>
      <xdr:row>37</xdr:row>
      <xdr:rowOff>17145</xdr:rowOff>
    </xdr:to>
    <xdr:sp macro="" textlink="">
      <xdr:nvSpPr>
        <xdr:cNvPr id="314" name="円/楕円 313"/>
        <xdr:cNvSpPr/>
      </xdr:nvSpPr>
      <xdr:spPr>
        <a:xfrm>
          <a:off x="7810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8272</xdr:rowOff>
    </xdr:from>
    <xdr:ext cx="469744" cy="259045"/>
    <xdr:sp macro="" textlink="">
      <xdr:nvSpPr>
        <xdr:cNvPr id="315" name="テキスト ボックス 314"/>
        <xdr:cNvSpPr txBox="1"/>
      </xdr:nvSpPr>
      <xdr:spPr>
        <a:xfrm>
          <a:off x="7626427"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3175</xdr:rowOff>
    </xdr:from>
    <xdr:to>
      <xdr:col>10</xdr:col>
      <xdr:colOff>155575</xdr:colOff>
      <xdr:row>32</xdr:row>
      <xdr:rowOff>104775</xdr:rowOff>
    </xdr:to>
    <xdr:sp macro="" textlink="">
      <xdr:nvSpPr>
        <xdr:cNvPr id="316" name="円/楕円 315"/>
        <xdr:cNvSpPr/>
      </xdr:nvSpPr>
      <xdr:spPr>
        <a:xfrm>
          <a:off x="6921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121302</xdr:rowOff>
    </xdr:from>
    <xdr:ext cx="469744" cy="259045"/>
    <xdr:sp macro="" textlink="">
      <xdr:nvSpPr>
        <xdr:cNvPr id="317" name="テキスト ボックス 316"/>
        <xdr:cNvSpPr txBox="1"/>
      </xdr:nvSpPr>
      <xdr:spPr>
        <a:xfrm>
          <a:off x="6737427"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111376</xdr:rowOff>
    </xdr:from>
    <xdr:to>
      <xdr:col>15</xdr:col>
      <xdr:colOff>180975</xdr:colOff>
      <xdr:row>58</xdr:row>
      <xdr:rowOff>114074</xdr:rowOff>
    </xdr:to>
    <xdr:cxnSp macro="">
      <xdr:nvCxnSpPr>
        <xdr:cNvPr id="344" name="直線コネクタ 343"/>
        <xdr:cNvCxnSpPr/>
      </xdr:nvCxnSpPr>
      <xdr:spPr>
        <a:xfrm>
          <a:off x="9639300" y="10055476"/>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111376</xdr:rowOff>
    </xdr:from>
    <xdr:to>
      <xdr:col>14</xdr:col>
      <xdr:colOff>28575</xdr:colOff>
      <xdr:row>58</xdr:row>
      <xdr:rowOff>111605</xdr:rowOff>
    </xdr:to>
    <xdr:cxnSp macro="">
      <xdr:nvCxnSpPr>
        <xdr:cNvPr id="347" name="直線コネクタ 346"/>
        <xdr:cNvCxnSpPr/>
      </xdr:nvCxnSpPr>
      <xdr:spPr>
        <a:xfrm flipV="1">
          <a:off x="8750300" y="100554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111605</xdr:rowOff>
    </xdr:from>
    <xdr:to>
      <xdr:col>12</xdr:col>
      <xdr:colOff>511175</xdr:colOff>
      <xdr:row>58</xdr:row>
      <xdr:rowOff>113502</xdr:rowOff>
    </xdr:to>
    <xdr:cxnSp macro="">
      <xdr:nvCxnSpPr>
        <xdr:cNvPr id="350" name="直線コネクタ 349"/>
        <xdr:cNvCxnSpPr/>
      </xdr:nvCxnSpPr>
      <xdr:spPr>
        <a:xfrm flipV="1">
          <a:off x="7861300" y="10055705"/>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109502</xdr:rowOff>
    </xdr:from>
    <xdr:to>
      <xdr:col>11</xdr:col>
      <xdr:colOff>307975</xdr:colOff>
      <xdr:row>58</xdr:row>
      <xdr:rowOff>113502</xdr:rowOff>
    </xdr:to>
    <xdr:cxnSp macro="">
      <xdr:nvCxnSpPr>
        <xdr:cNvPr id="353" name="直線コネクタ 352"/>
        <xdr:cNvCxnSpPr/>
      </xdr:nvCxnSpPr>
      <xdr:spPr>
        <a:xfrm>
          <a:off x="6972300" y="1005360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63274</xdr:rowOff>
    </xdr:from>
    <xdr:to>
      <xdr:col>15</xdr:col>
      <xdr:colOff>231775</xdr:colOff>
      <xdr:row>58</xdr:row>
      <xdr:rowOff>164874</xdr:rowOff>
    </xdr:to>
    <xdr:sp macro="" textlink="">
      <xdr:nvSpPr>
        <xdr:cNvPr id="363" name="円/楕円 362"/>
        <xdr:cNvSpPr/>
      </xdr:nvSpPr>
      <xdr:spPr>
        <a:xfrm>
          <a:off x="104267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149651</xdr:rowOff>
    </xdr:from>
    <xdr:ext cx="469744" cy="259045"/>
    <xdr:sp macro="" textlink="">
      <xdr:nvSpPr>
        <xdr:cNvPr id="364" name="農林水産業費該当値テキスト"/>
        <xdr:cNvSpPr txBox="1"/>
      </xdr:nvSpPr>
      <xdr:spPr>
        <a:xfrm>
          <a:off x="10528300" y="99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60576</xdr:rowOff>
    </xdr:from>
    <xdr:to>
      <xdr:col>14</xdr:col>
      <xdr:colOff>79375</xdr:colOff>
      <xdr:row>58</xdr:row>
      <xdr:rowOff>162176</xdr:rowOff>
    </xdr:to>
    <xdr:sp macro="" textlink="">
      <xdr:nvSpPr>
        <xdr:cNvPr id="365" name="円/楕円 364"/>
        <xdr:cNvSpPr/>
      </xdr:nvSpPr>
      <xdr:spPr>
        <a:xfrm>
          <a:off x="9588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153303</xdr:rowOff>
    </xdr:from>
    <xdr:ext cx="469744" cy="259045"/>
    <xdr:sp macro="" textlink="">
      <xdr:nvSpPr>
        <xdr:cNvPr id="366" name="テキスト ボックス 365"/>
        <xdr:cNvSpPr txBox="1"/>
      </xdr:nvSpPr>
      <xdr:spPr>
        <a:xfrm>
          <a:off x="9404427" y="1009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60805</xdr:rowOff>
    </xdr:from>
    <xdr:to>
      <xdr:col>12</xdr:col>
      <xdr:colOff>561975</xdr:colOff>
      <xdr:row>58</xdr:row>
      <xdr:rowOff>162405</xdr:rowOff>
    </xdr:to>
    <xdr:sp macro="" textlink="">
      <xdr:nvSpPr>
        <xdr:cNvPr id="367" name="円/楕円 366"/>
        <xdr:cNvSpPr/>
      </xdr:nvSpPr>
      <xdr:spPr>
        <a:xfrm>
          <a:off x="8699500" y="10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153532</xdr:rowOff>
    </xdr:from>
    <xdr:ext cx="469744" cy="259045"/>
    <xdr:sp macro="" textlink="">
      <xdr:nvSpPr>
        <xdr:cNvPr id="368" name="テキスト ボックス 367"/>
        <xdr:cNvSpPr txBox="1"/>
      </xdr:nvSpPr>
      <xdr:spPr>
        <a:xfrm>
          <a:off x="8515427" y="1009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62702</xdr:rowOff>
    </xdr:from>
    <xdr:to>
      <xdr:col>11</xdr:col>
      <xdr:colOff>358775</xdr:colOff>
      <xdr:row>58</xdr:row>
      <xdr:rowOff>164302</xdr:rowOff>
    </xdr:to>
    <xdr:sp macro="" textlink="">
      <xdr:nvSpPr>
        <xdr:cNvPr id="369" name="円/楕円 368"/>
        <xdr:cNvSpPr/>
      </xdr:nvSpPr>
      <xdr:spPr>
        <a:xfrm>
          <a:off x="7810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155429</xdr:rowOff>
    </xdr:from>
    <xdr:ext cx="469744" cy="259045"/>
    <xdr:sp macro="" textlink="">
      <xdr:nvSpPr>
        <xdr:cNvPr id="370" name="テキスト ボックス 369"/>
        <xdr:cNvSpPr txBox="1"/>
      </xdr:nvSpPr>
      <xdr:spPr>
        <a:xfrm>
          <a:off x="7626427" y="10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58702</xdr:rowOff>
    </xdr:from>
    <xdr:to>
      <xdr:col>10</xdr:col>
      <xdr:colOff>155575</xdr:colOff>
      <xdr:row>58</xdr:row>
      <xdr:rowOff>160302</xdr:rowOff>
    </xdr:to>
    <xdr:sp macro="" textlink="">
      <xdr:nvSpPr>
        <xdr:cNvPr id="371" name="円/楕円 370"/>
        <xdr:cNvSpPr/>
      </xdr:nvSpPr>
      <xdr:spPr>
        <a:xfrm>
          <a:off x="6921500" y="100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151429</xdr:rowOff>
    </xdr:from>
    <xdr:ext cx="469744" cy="259045"/>
    <xdr:sp macro="" textlink="">
      <xdr:nvSpPr>
        <xdr:cNvPr id="372" name="テキスト ボックス 371"/>
        <xdr:cNvSpPr txBox="1"/>
      </xdr:nvSpPr>
      <xdr:spPr>
        <a:xfrm>
          <a:off x="6737427" y="1009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161722</xdr:rowOff>
    </xdr:from>
    <xdr:to>
      <xdr:col>15</xdr:col>
      <xdr:colOff>180975</xdr:colOff>
      <xdr:row>78</xdr:row>
      <xdr:rowOff>19686</xdr:rowOff>
    </xdr:to>
    <xdr:cxnSp macro="">
      <xdr:nvCxnSpPr>
        <xdr:cNvPr id="401" name="直線コネクタ 400"/>
        <xdr:cNvCxnSpPr/>
      </xdr:nvCxnSpPr>
      <xdr:spPr>
        <a:xfrm flipV="1">
          <a:off x="9639300" y="13363372"/>
          <a:ext cx="8382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19686</xdr:rowOff>
    </xdr:from>
    <xdr:to>
      <xdr:col>14</xdr:col>
      <xdr:colOff>28575</xdr:colOff>
      <xdr:row>78</xdr:row>
      <xdr:rowOff>74777</xdr:rowOff>
    </xdr:to>
    <xdr:cxnSp macro="">
      <xdr:nvCxnSpPr>
        <xdr:cNvPr id="404" name="直線コネクタ 403"/>
        <xdr:cNvCxnSpPr/>
      </xdr:nvCxnSpPr>
      <xdr:spPr>
        <a:xfrm flipV="1">
          <a:off x="8750300" y="13392786"/>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74777</xdr:rowOff>
    </xdr:from>
    <xdr:to>
      <xdr:col>12</xdr:col>
      <xdr:colOff>511175</xdr:colOff>
      <xdr:row>78</xdr:row>
      <xdr:rowOff>97143</xdr:rowOff>
    </xdr:to>
    <xdr:cxnSp macro="">
      <xdr:nvCxnSpPr>
        <xdr:cNvPr id="407" name="直線コネクタ 406"/>
        <xdr:cNvCxnSpPr/>
      </xdr:nvCxnSpPr>
      <xdr:spPr>
        <a:xfrm flipV="1">
          <a:off x="7861300" y="13447877"/>
          <a:ext cx="889000" cy="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97143</xdr:rowOff>
    </xdr:from>
    <xdr:to>
      <xdr:col>11</xdr:col>
      <xdr:colOff>307975</xdr:colOff>
      <xdr:row>78</xdr:row>
      <xdr:rowOff>112992</xdr:rowOff>
    </xdr:to>
    <xdr:cxnSp macro="">
      <xdr:nvCxnSpPr>
        <xdr:cNvPr id="410" name="直線コネクタ 409"/>
        <xdr:cNvCxnSpPr/>
      </xdr:nvCxnSpPr>
      <xdr:spPr>
        <a:xfrm flipV="1">
          <a:off x="6972300" y="13470243"/>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110922</xdr:rowOff>
    </xdr:from>
    <xdr:to>
      <xdr:col>15</xdr:col>
      <xdr:colOff>231775</xdr:colOff>
      <xdr:row>78</xdr:row>
      <xdr:rowOff>41072</xdr:rowOff>
    </xdr:to>
    <xdr:sp macro="" textlink="">
      <xdr:nvSpPr>
        <xdr:cNvPr id="420" name="円/楕円 419"/>
        <xdr:cNvSpPr/>
      </xdr:nvSpPr>
      <xdr:spPr>
        <a:xfrm>
          <a:off x="10426700" y="133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89349</xdr:rowOff>
    </xdr:from>
    <xdr:ext cx="469744" cy="259045"/>
    <xdr:sp macro="" textlink="">
      <xdr:nvSpPr>
        <xdr:cNvPr id="421" name="商工費該当値テキスト"/>
        <xdr:cNvSpPr txBox="1"/>
      </xdr:nvSpPr>
      <xdr:spPr>
        <a:xfrm>
          <a:off x="10528300" y="1329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140336</xdr:rowOff>
    </xdr:from>
    <xdr:to>
      <xdr:col>14</xdr:col>
      <xdr:colOff>79375</xdr:colOff>
      <xdr:row>78</xdr:row>
      <xdr:rowOff>70486</xdr:rowOff>
    </xdr:to>
    <xdr:sp macro="" textlink="">
      <xdr:nvSpPr>
        <xdr:cNvPr id="422" name="円/楕円 421"/>
        <xdr:cNvSpPr/>
      </xdr:nvSpPr>
      <xdr:spPr>
        <a:xfrm>
          <a:off x="9588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61613</xdr:rowOff>
    </xdr:from>
    <xdr:ext cx="469744" cy="259045"/>
    <xdr:sp macro="" textlink="">
      <xdr:nvSpPr>
        <xdr:cNvPr id="423" name="テキスト ボックス 422"/>
        <xdr:cNvSpPr txBox="1"/>
      </xdr:nvSpPr>
      <xdr:spPr>
        <a:xfrm>
          <a:off x="9404427"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23977</xdr:rowOff>
    </xdr:from>
    <xdr:to>
      <xdr:col>12</xdr:col>
      <xdr:colOff>561975</xdr:colOff>
      <xdr:row>78</xdr:row>
      <xdr:rowOff>125577</xdr:rowOff>
    </xdr:to>
    <xdr:sp macro="" textlink="">
      <xdr:nvSpPr>
        <xdr:cNvPr id="424" name="円/楕円 423"/>
        <xdr:cNvSpPr/>
      </xdr:nvSpPr>
      <xdr:spPr>
        <a:xfrm>
          <a:off x="8699500" y="13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116704</xdr:rowOff>
    </xdr:from>
    <xdr:ext cx="469744" cy="259045"/>
    <xdr:sp macro="" textlink="">
      <xdr:nvSpPr>
        <xdr:cNvPr id="425" name="テキスト ボックス 424"/>
        <xdr:cNvSpPr txBox="1"/>
      </xdr:nvSpPr>
      <xdr:spPr>
        <a:xfrm>
          <a:off x="8515427" y="134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46343</xdr:rowOff>
    </xdr:from>
    <xdr:to>
      <xdr:col>11</xdr:col>
      <xdr:colOff>358775</xdr:colOff>
      <xdr:row>78</xdr:row>
      <xdr:rowOff>147943</xdr:rowOff>
    </xdr:to>
    <xdr:sp macro="" textlink="">
      <xdr:nvSpPr>
        <xdr:cNvPr id="426" name="円/楕円 425"/>
        <xdr:cNvSpPr/>
      </xdr:nvSpPr>
      <xdr:spPr>
        <a:xfrm>
          <a:off x="7810500" y="13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139070</xdr:rowOff>
    </xdr:from>
    <xdr:ext cx="469744" cy="259045"/>
    <xdr:sp macro="" textlink="">
      <xdr:nvSpPr>
        <xdr:cNvPr id="427" name="テキスト ボックス 426"/>
        <xdr:cNvSpPr txBox="1"/>
      </xdr:nvSpPr>
      <xdr:spPr>
        <a:xfrm>
          <a:off x="7626427" y="13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62192</xdr:rowOff>
    </xdr:from>
    <xdr:to>
      <xdr:col>10</xdr:col>
      <xdr:colOff>155575</xdr:colOff>
      <xdr:row>78</xdr:row>
      <xdr:rowOff>163792</xdr:rowOff>
    </xdr:to>
    <xdr:sp macro="" textlink="">
      <xdr:nvSpPr>
        <xdr:cNvPr id="428" name="円/楕円 427"/>
        <xdr:cNvSpPr/>
      </xdr:nvSpPr>
      <xdr:spPr>
        <a:xfrm>
          <a:off x="6921500" y="134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154919</xdr:rowOff>
    </xdr:from>
    <xdr:ext cx="469744" cy="259045"/>
    <xdr:sp macro="" textlink="">
      <xdr:nvSpPr>
        <xdr:cNvPr id="429" name="テキスト ボックス 428"/>
        <xdr:cNvSpPr txBox="1"/>
      </xdr:nvSpPr>
      <xdr:spPr>
        <a:xfrm>
          <a:off x="6737427" y="135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101076</xdr:rowOff>
    </xdr:from>
    <xdr:to>
      <xdr:col>15</xdr:col>
      <xdr:colOff>180975</xdr:colOff>
      <xdr:row>97</xdr:row>
      <xdr:rowOff>127214</xdr:rowOff>
    </xdr:to>
    <xdr:cxnSp macro="">
      <xdr:nvCxnSpPr>
        <xdr:cNvPr id="456" name="直線コネクタ 455"/>
        <xdr:cNvCxnSpPr/>
      </xdr:nvCxnSpPr>
      <xdr:spPr>
        <a:xfrm flipV="1">
          <a:off x="9639300" y="16731726"/>
          <a:ext cx="8382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107508</xdr:rowOff>
    </xdr:from>
    <xdr:to>
      <xdr:col>14</xdr:col>
      <xdr:colOff>28575</xdr:colOff>
      <xdr:row>97</xdr:row>
      <xdr:rowOff>127214</xdr:rowOff>
    </xdr:to>
    <xdr:cxnSp macro="">
      <xdr:nvCxnSpPr>
        <xdr:cNvPr id="459" name="直線コネクタ 458"/>
        <xdr:cNvCxnSpPr/>
      </xdr:nvCxnSpPr>
      <xdr:spPr>
        <a:xfrm>
          <a:off x="8750300" y="1673815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79020</xdr:rowOff>
    </xdr:from>
    <xdr:to>
      <xdr:col>12</xdr:col>
      <xdr:colOff>511175</xdr:colOff>
      <xdr:row>97</xdr:row>
      <xdr:rowOff>107508</xdr:rowOff>
    </xdr:to>
    <xdr:cxnSp macro="">
      <xdr:nvCxnSpPr>
        <xdr:cNvPr id="462" name="直線コネクタ 461"/>
        <xdr:cNvCxnSpPr/>
      </xdr:nvCxnSpPr>
      <xdr:spPr>
        <a:xfrm>
          <a:off x="7861300" y="16709670"/>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79020</xdr:rowOff>
    </xdr:from>
    <xdr:to>
      <xdr:col>11</xdr:col>
      <xdr:colOff>307975</xdr:colOff>
      <xdr:row>97</xdr:row>
      <xdr:rowOff>100637</xdr:rowOff>
    </xdr:to>
    <xdr:cxnSp macro="">
      <xdr:nvCxnSpPr>
        <xdr:cNvPr id="465" name="直線コネクタ 464"/>
        <xdr:cNvCxnSpPr/>
      </xdr:nvCxnSpPr>
      <xdr:spPr>
        <a:xfrm flipV="1">
          <a:off x="6972300" y="16709670"/>
          <a:ext cx="8890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50276</xdr:rowOff>
    </xdr:from>
    <xdr:to>
      <xdr:col>15</xdr:col>
      <xdr:colOff>231775</xdr:colOff>
      <xdr:row>97</xdr:row>
      <xdr:rowOff>151876</xdr:rowOff>
    </xdr:to>
    <xdr:sp macro="" textlink="">
      <xdr:nvSpPr>
        <xdr:cNvPr id="475" name="円/楕円 474"/>
        <xdr:cNvSpPr/>
      </xdr:nvSpPr>
      <xdr:spPr>
        <a:xfrm>
          <a:off x="10426700" y="1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73153</xdr:rowOff>
    </xdr:from>
    <xdr:ext cx="534377" cy="259045"/>
    <xdr:sp macro="" textlink="">
      <xdr:nvSpPr>
        <xdr:cNvPr id="476" name="土木費該当値テキスト"/>
        <xdr:cNvSpPr txBox="1"/>
      </xdr:nvSpPr>
      <xdr:spPr>
        <a:xfrm>
          <a:off x="10528300" y="165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76414</xdr:rowOff>
    </xdr:from>
    <xdr:to>
      <xdr:col>14</xdr:col>
      <xdr:colOff>79375</xdr:colOff>
      <xdr:row>98</xdr:row>
      <xdr:rowOff>6564</xdr:rowOff>
    </xdr:to>
    <xdr:sp macro="" textlink="">
      <xdr:nvSpPr>
        <xdr:cNvPr id="477" name="円/楕円 476"/>
        <xdr:cNvSpPr/>
      </xdr:nvSpPr>
      <xdr:spPr>
        <a:xfrm>
          <a:off x="95885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169141</xdr:rowOff>
    </xdr:from>
    <xdr:ext cx="534377" cy="259045"/>
    <xdr:sp macro="" textlink="">
      <xdr:nvSpPr>
        <xdr:cNvPr id="478" name="テキスト ボックス 477"/>
        <xdr:cNvSpPr txBox="1"/>
      </xdr:nvSpPr>
      <xdr:spPr>
        <a:xfrm>
          <a:off x="9372111" y="167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56708</xdr:rowOff>
    </xdr:from>
    <xdr:to>
      <xdr:col>12</xdr:col>
      <xdr:colOff>561975</xdr:colOff>
      <xdr:row>97</xdr:row>
      <xdr:rowOff>158308</xdr:rowOff>
    </xdr:to>
    <xdr:sp macro="" textlink="">
      <xdr:nvSpPr>
        <xdr:cNvPr id="479" name="円/楕円 478"/>
        <xdr:cNvSpPr/>
      </xdr:nvSpPr>
      <xdr:spPr>
        <a:xfrm>
          <a:off x="8699500" y="166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149435</xdr:rowOff>
    </xdr:from>
    <xdr:ext cx="534377" cy="259045"/>
    <xdr:sp macro="" textlink="">
      <xdr:nvSpPr>
        <xdr:cNvPr id="480" name="テキスト ボックス 479"/>
        <xdr:cNvSpPr txBox="1"/>
      </xdr:nvSpPr>
      <xdr:spPr>
        <a:xfrm>
          <a:off x="8483111" y="167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28220</xdr:rowOff>
    </xdr:from>
    <xdr:to>
      <xdr:col>11</xdr:col>
      <xdr:colOff>358775</xdr:colOff>
      <xdr:row>97</xdr:row>
      <xdr:rowOff>129820</xdr:rowOff>
    </xdr:to>
    <xdr:sp macro="" textlink="">
      <xdr:nvSpPr>
        <xdr:cNvPr id="481" name="円/楕円 480"/>
        <xdr:cNvSpPr/>
      </xdr:nvSpPr>
      <xdr:spPr>
        <a:xfrm>
          <a:off x="7810500" y="166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146347</xdr:rowOff>
    </xdr:from>
    <xdr:ext cx="534377" cy="259045"/>
    <xdr:sp macro="" textlink="">
      <xdr:nvSpPr>
        <xdr:cNvPr id="482" name="テキスト ボックス 481"/>
        <xdr:cNvSpPr txBox="1"/>
      </xdr:nvSpPr>
      <xdr:spPr>
        <a:xfrm>
          <a:off x="7594111" y="164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49837</xdr:rowOff>
    </xdr:from>
    <xdr:to>
      <xdr:col>10</xdr:col>
      <xdr:colOff>155575</xdr:colOff>
      <xdr:row>97</xdr:row>
      <xdr:rowOff>151437</xdr:rowOff>
    </xdr:to>
    <xdr:sp macro="" textlink="">
      <xdr:nvSpPr>
        <xdr:cNvPr id="483" name="円/楕円 482"/>
        <xdr:cNvSpPr/>
      </xdr:nvSpPr>
      <xdr:spPr>
        <a:xfrm>
          <a:off x="6921500" y="166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167964</xdr:rowOff>
    </xdr:from>
    <xdr:ext cx="534377" cy="259045"/>
    <xdr:sp macro="" textlink="">
      <xdr:nvSpPr>
        <xdr:cNvPr id="484" name="テキスト ボックス 483"/>
        <xdr:cNvSpPr txBox="1"/>
      </xdr:nvSpPr>
      <xdr:spPr>
        <a:xfrm>
          <a:off x="6705111" y="164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162880</xdr:rowOff>
    </xdr:from>
    <xdr:to>
      <xdr:col>23</xdr:col>
      <xdr:colOff>517525</xdr:colOff>
      <xdr:row>38</xdr:row>
      <xdr:rowOff>80218</xdr:rowOff>
    </xdr:to>
    <xdr:cxnSp macro="">
      <xdr:nvCxnSpPr>
        <xdr:cNvPr id="512" name="直線コネクタ 511"/>
        <xdr:cNvCxnSpPr/>
      </xdr:nvCxnSpPr>
      <xdr:spPr>
        <a:xfrm>
          <a:off x="15481300" y="6335080"/>
          <a:ext cx="8382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162880</xdr:rowOff>
    </xdr:from>
    <xdr:to>
      <xdr:col>22</xdr:col>
      <xdr:colOff>365125</xdr:colOff>
      <xdr:row>38</xdr:row>
      <xdr:rowOff>103124</xdr:rowOff>
    </xdr:to>
    <xdr:cxnSp macro="">
      <xdr:nvCxnSpPr>
        <xdr:cNvPr id="515" name="直線コネクタ 514"/>
        <xdr:cNvCxnSpPr/>
      </xdr:nvCxnSpPr>
      <xdr:spPr>
        <a:xfrm flipV="1">
          <a:off x="14592300" y="6335080"/>
          <a:ext cx="889000" cy="28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103124</xdr:rowOff>
    </xdr:from>
    <xdr:to>
      <xdr:col>21</xdr:col>
      <xdr:colOff>161925</xdr:colOff>
      <xdr:row>38</xdr:row>
      <xdr:rowOff>132659</xdr:rowOff>
    </xdr:to>
    <xdr:cxnSp macro="">
      <xdr:nvCxnSpPr>
        <xdr:cNvPr id="518" name="直線コネクタ 517"/>
        <xdr:cNvCxnSpPr/>
      </xdr:nvCxnSpPr>
      <xdr:spPr>
        <a:xfrm flipV="1">
          <a:off x="13703300" y="6618224"/>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72446</xdr:rowOff>
    </xdr:from>
    <xdr:to>
      <xdr:col>19</xdr:col>
      <xdr:colOff>644525</xdr:colOff>
      <xdr:row>38</xdr:row>
      <xdr:rowOff>132659</xdr:rowOff>
    </xdr:to>
    <xdr:cxnSp macro="">
      <xdr:nvCxnSpPr>
        <xdr:cNvPr id="521" name="直線コネクタ 520"/>
        <xdr:cNvCxnSpPr/>
      </xdr:nvCxnSpPr>
      <xdr:spPr>
        <a:xfrm>
          <a:off x="12814300" y="6244646"/>
          <a:ext cx="889000" cy="40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29418</xdr:rowOff>
    </xdr:from>
    <xdr:to>
      <xdr:col>23</xdr:col>
      <xdr:colOff>568325</xdr:colOff>
      <xdr:row>38</xdr:row>
      <xdr:rowOff>131018</xdr:rowOff>
    </xdr:to>
    <xdr:sp macro="" textlink="">
      <xdr:nvSpPr>
        <xdr:cNvPr id="531" name="円/楕円 530"/>
        <xdr:cNvSpPr/>
      </xdr:nvSpPr>
      <xdr:spPr>
        <a:xfrm>
          <a:off x="162687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115795</xdr:rowOff>
    </xdr:from>
    <xdr:ext cx="534377" cy="259045"/>
    <xdr:sp macro="" textlink="">
      <xdr:nvSpPr>
        <xdr:cNvPr id="532" name="消防費該当値テキスト"/>
        <xdr:cNvSpPr txBox="1"/>
      </xdr:nvSpPr>
      <xdr:spPr>
        <a:xfrm>
          <a:off x="16370300" y="64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112080</xdr:rowOff>
    </xdr:from>
    <xdr:to>
      <xdr:col>22</xdr:col>
      <xdr:colOff>415925</xdr:colOff>
      <xdr:row>37</xdr:row>
      <xdr:rowOff>42230</xdr:rowOff>
    </xdr:to>
    <xdr:sp macro="" textlink="">
      <xdr:nvSpPr>
        <xdr:cNvPr id="533" name="円/楕円 532"/>
        <xdr:cNvSpPr/>
      </xdr:nvSpPr>
      <xdr:spPr>
        <a:xfrm>
          <a:off x="15430500" y="62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58757</xdr:rowOff>
    </xdr:from>
    <xdr:ext cx="534377" cy="259045"/>
    <xdr:sp macro="" textlink="">
      <xdr:nvSpPr>
        <xdr:cNvPr id="534" name="テキスト ボックス 533"/>
        <xdr:cNvSpPr txBox="1"/>
      </xdr:nvSpPr>
      <xdr:spPr>
        <a:xfrm>
          <a:off x="15214111" y="60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52324</xdr:rowOff>
    </xdr:from>
    <xdr:to>
      <xdr:col>21</xdr:col>
      <xdr:colOff>212725</xdr:colOff>
      <xdr:row>38</xdr:row>
      <xdr:rowOff>153924</xdr:rowOff>
    </xdr:to>
    <xdr:sp macro="" textlink="">
      <xdr:nvSpPr>
        <xdr:cNvPr id="535" name="円/楕円 534"/>
        <xdr:cNvSpPr/>
      </xdr:nvSpPr>
      <xdr:spPr>
        <a:xfrm>
          <a:off x="1454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145051</xdr:rowOff>
    </xdr:from>
    <xdr:ext cx="534377" cy="259045"/>
    <xdr:sp macro="" textlink="">
      <xdr:nvSpPr>
        <xdr:cNvPr id="536" name="テキスト ボックス 535"/>
        <xdr:cNvSpPr txBox="1"/>
      </xdr:nvSpPr>
      <xdr:spPr>
        <a:xfrm>
          <a:off x="14325111" y="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81859</xdr:rowOff>
    </xdr:from>
    <xdr:to>
      <xdr:col>20</xdr:col>
      <xdr:colOff>9525</xdr:colOff>
      <xdr:row>39</xdr:row>
      <xdr:rowOff>12009</xdr:rowOff>
    </xdr:to>
    <xdr:sp macro="" textlink="">
      <xdr:nvSpPr>
        <xdr:cNvPr id="537" name="円/楕円 536"/>
        <xdr:cNvSpPr/>
      </xdr:nvSpPr>
      <xdr:spPr>
        <a:xfrm>
          <a:off x="13652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3136</xdr:rowOff>
    </xdr:from>
    <xdr:ext cx="534377" cy="259045"/>
    <xdr:sp macro="" textlink="">
      <xdr:nvSpPr>
        <xdr:cNvPr id="538" name="テキスト ボックス 537"/>
        <xdr:cNvSpPr txBox="1"/>
      </xdr:nvSpPr>
      <xdr:spPr>
        <a:xfrm>
          <a:off x="13436111" y="66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21646</xdr:rowOff>
    </xdr:from>
    <xdr:to>
      <xdr:col>18</xdr:col>
      <xdr:colOff>492125</xdr:colOff>
      <xdr:row>36</xdr:row>
      <xdr:rowOff>123246</xdr:rowOff>
    </xdr:to>
    <xdr:sp macro="" textlink="">
      <xdr:nvSpPr>
        <xdr:cNvPr id="539" name="円/楕円 538"/>
        <xdr:cNvSpPr/>
      </xdr:nvSpPr>
      <xdr:spPr>
        <a:xfrm>
          <a:off x="12763500" y="61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139773</xdr:rowOff>
    </xdr:from>
    <xdr:ext cx="534377" cy="259045"/>
    <xdr:sp macro="" textlink="">
      <xdr:nvSpPr>
        <xdr:cNvPr id="540" name="テキスト ボックス 539"/>
        <xdr:cNvSpPr txBox="1"/>
      </xdr:nvSpPr>
      <xdr:spPr>
        <a:xfrm>
          <a:off x="12547111" y="5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124400</xdr:rowOff>
    </xdr:from>
    <xdr:to>
      <xdr:col>23</xdr:col>
      <xdr:colOff>517525</xdr:colOff>
      <xdr:row>58</xdr:row>
      <xdr:rowOff>46023</xdr:rowOff>
    </xdr:to>
    <xdr:cxnSp macro="">
      <xdr:nvCxnSpPr>
        <xdr:cNvPr id="572" name="直線コネクタ 571"/>
        <xdr:cNvCxnSpPr/>
      </xdr:nvCxnSpPr>
      <xdr:spPr>
        <a:xfrm>
          <a:off x="15481300" y="9725600"/>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124400</xdr:rowOff>
    </xdr:from>
    <xdr:to>
      <xdr:col>22</xdr:col>
      <xdr:colOff>365125</xdr:colOff>
      <xdr:row>57</xdr:row>
      <xdr:rowOff>100724</xdr:rowOff>
    </xdr:to>
    <xdr:cxnSp macro="">
      <xdr:nvCxnSpPr>
        <xdr:cNvPr id="575" name="直線コネクタ 574"/>
        <xdr:cNvCxnSpPr/>
      </xdr:nvCxnSpPr>
      <xdr:spPr>
        <a:xfrm flipV="1">
          <a:off x="14592300" y="9725600"/>
          <a:ext cx="889000" cy="1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63347</xdr:rowOff>
    </xdr:from>
    <xdr:to>
      <xdr:col>21</xdr:col>
      <xdr:colOff>161925</xdr:colOff>
      <xdr:row>57</xdr:row>
      <xdr:rowOff>100724</xdr:rowOff>
    </xdr:to>
    <xdr:cxnSp macro="">
      <xdr:nvCxnSpPr>
        <xdr:cNvPr id="578" name="直線コネクタ 577"/>
        <xdr:cNvCxnSpPr/>
      </xdr:nvCxnSpPr>
      <xdr:spPr>
        <a:xfrm>
          <a:off x="13703300" y="9835997"/>
          <a:ext cx="889000" cy="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63347</xdr:rowOff>
    </xdr:from>
    <xdr:to>
      <xdr:col>19</xdr:col>
      <xdr:colOff>644525</xdr:colOff>
      <xdr:row>58</xdr:row>
      <xdr:rowOff>34266</xdr:rowOff>
    </xdr:to>
    <xdr:cxnSp macro="">
      <xdr:nvCxnSpPr>
        <xdr:cNvPr id="581" name="直線コネクタ 580"/>
        <xdr:cNvCxnSpPr/>
      </xdr:nvCxnSpPr>
      <xdr:spPr>
        <a:xfrm flipV="1">
          <a:off x="12814300" y="9835997"/>
          <a:ext cx="889000" cy="1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166673</xdr:rowOff>
    </xdr:from>
    <xdr:to>
      <xdr:col>23</xdr:col>
      <xdr:colOff>568325</xdr:colOff>
      <xdr:row>58</xdr:row>
      <xdr:rowOff>96823</xdr:rowOff>
    </xdr:to>
    <xdr:sp macro="" textlink="">
      <xdr:nvSpPr>
        <xdr:cNvPr id="591" name="円/楕円 590"/>
        <xdr:cNvSpPr/>
      </xdr:nvSpPr>
      <xdr:spPr>
        <a:xfrm>
          <a:off x="16268700" y="99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145100</xdr:rowOff>
    </xdr:from>
    <xdr:ext cx="534377" cy="259045"/>
    <xdr:sp macro="" textlink="">
      <xdr:nvSpPr>
        <xdr:cNvPr id="592" name="教育費該当値テキスト"/>
        <xdr:cNvSpPr txBox="1"/>
      </xdr:nvSpPr>
      <xdr:spPr>
        <a:xfrm>
          <a:off x="16370300" y="99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73600</xdr:rowOff>
    </xdr:from>
    <xdr:to>
      <xdr:col>22</xdr:col>
      <xdr:colOff>415925</xdr:colOff>
      <xdr:row>57</xdr:row>
      <xdr:rowOff>3750</xdr:rowOff>
    </xdr:to>
    <xdr:sp macro="" textlink="">
      <xdr:nvSpPr>
        <xdr:cNvPr id="593" name="円/楕円 592"/>
        <xdr:cNvSpPr/>
      </xdr:nvSpPr>
      <xdr:spPr>
        <a:xfrm>
          <a:off x="15430500" y="96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20277</xdr:rowOff>
    </xdr:from>
    <xdr:ext cx="534377" cy="259045"/>
    <xdr:sp macro="" textlink="">
      <xdr:nvSpPr>
        <xdr:cNvPr id="594" name="テキスト ボックス 593"/>
        <xdr:cNvSpPr txBox="1"/>
      </xdr:nvSpPr>
      <xdr:spPr>
        <a:xfrm>
          <a:off x="15214111" y="945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49924</xdr:rowOff>
    </xdr:from>
    <xdr:to>
      <xdr:col>21</xdr:col>
      <xdr:colOff>212725</xdr:colOff>
      <xdr:row>57</xdr:row>
      <xdr:rowOff>151524</xdr:rowOff>
    </xdr:to>
    <xdr:sp macro="" textlink="">
      <xdr:nvSpPr>
        <xdr:cNvPr id="595" name="円/楕円 594"/>
        <xdr:cNvSpPr/>
      </xdr:nvSpPr>
      <xdr:spPr>
        <a:xfrm>
          <a:off x="14541500" y="98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142651</xdr:rowOff>
    </xdr:from>
    <xdr:ext cx="534377" cy="259045"/>
    <xdr:sp macro="" textlink="">
      <xdr:nvSpPr>
        <xdr:cNvPr id="596" name="テキスト ボックス 595"/>
        <xdr:cNvSpPr txBox="1"/>
      </xdr:nvSpPr>
      <xdr:spPr>
        <a:xfrm>
          <a:off x="14325111" y="99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12547</xdr:rowOff>
    </xdr:from>
    <xdr:to>
      <xdr:col>20</xdr:col>
      <xdr:colOff>9525</xdr:colOff>
      <xdr:row>57</xdr:row>
      <xdr:rowOff>114147</xdr:rowOff>
    </xdr:to>
    <xdr:sp macro="" textlink="">
      <xdr:nvSpPr>
        <xdr:cNvPr id="597" name="円/楕円 596"/>
        <xdr:cNvSpPr/>
      </xdr:nvSpPr>
      <xdr:spPr>
        <a:xfrm>
          <a:off x="13652500" y="97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105274</xdr:rowOff>
    </xdr:from>
    <xdr:ext cx="534377" cy="259045"/>
    <xdr:sp macro="" textlink="">
      <xdr:nvSpPr>
        <xdr:cNvPr id="598" name="テキスト ボックス 597"/>
        <xdr:cNvSpPr txBox="1"/>
      </xdr:nvSpPr>
      <xdr:spPr>
        <a:xfrm>
          <a:off x="13436111" y="98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154916</xdr:rowOff>
    </xdr:from>
    <xdr:to>
      <xdr:col>18</xdr:col>
      <xdr:colOff>492125</xdr:colOff>
      <xdr:row>58</xdr:row>
      <xdr:rowOff>85066</xdr:rowOff>
    </xdr:to>
    <xdr:sp macro="" textlink="">
      <xdr:nvSpPr>
        <xdr:cNvPr id="599" name="円/楕円 598"/>
        <xdr:cNvSpPr/>
      </xdr:nvSpPr>
      <xdr:spPr>
        <a:xfrm>
          <a:off x="12763500" y="99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76193</xdr:rowOff>
    </xdr:from>
    <xdr:ext cx="534377" cy="259045"/>
    <xdr:sp macro="" textlink="">
      <xdr:nvSpPr>
        <xdr:cNvPr id="600" name="テキスト ボックス 599"/>
        <xdr:cNvSpPr txBox="1"/>
      </xdr:nvSpPr>
      <xdr:spPr>
        <a:xfrm>
          <a:off x="12547111" y="10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70977</xdr:rowOff>
    </xdr:from>
    <xdr:to>
      <xdr:col>23</xdr:col>
      <xdr:colOff>517525</xdr:colOff>
      <xdr:row>96</xdr:row>
      <xdr:rowOff>144400</xdr:rowOff>
    </xdr:to>
    <xdr:cxnSp macro="">
      <xdr:nvCxnSpPr>
        <xdr:cNvPr id="688" name="直線コネクタ 687"/>
        <xdr:cNvCxnSpPr/>
      </xdr:nvCxnSpPr>
      <xdr:spPr>
        <a:xfrm flipV="1">
          <a:off x="15481300" y="16530177"/>
          <a:ext cx="8382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144400</xdr:rowOff>
    </xdr:from>
    <xdr:to>
      <xdr:col>22</xdr:col>
      <xdr:colOff>365125</xdr:colOff>
      <xdr:row>96</xdr:row>
      <xdr:rowOff>148972</xdr:rowOff>
    </xdr:to>
    <xdr:cxnSp macro="">
      <xdr:nvCxnSpPr>
        <xdr:cNvPr id="691" name="直線コネクタ 690"/>
        <xdr:cNvCxnSpPr/>
      </xdr:nvCxnSpPr>
      <xdr:spPr>
        <a:xfrm flipV="1">
          <a:off x="14592300" y="16603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106496</xdr:rowOff>
    </xdr:from>
    <xdr:to>
      <xdr:col>21</xdr:col>
      <xdr:colOff>161925</xdr:colOff>
      <xdr:row>96</xdr:row>
      <xdr:rowOff>148972</xdr:rowOff>
    </xdr:to>
    <xdr:cxnSp macro="">
      <xdr:nvCxnSpPr>
        <xdr:cNvPr id="694" name="直線コネクタ 693"/>
        <xdr:cNvCxnSpPr/>
      </xdr:nvCxnSpPr>
      <xdr:spPr>
        <a:xfrm>
          <a:off x="13703300" y="16565696"/>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90537</xdr:rowOff>
    </xdr:from>
    <xdr:to>
      <xdr:col>19</xdr:col>
      <xdr:colOff>644525</xdr:colOff>
      <xdr:row>96</xdr:row>
      <xdr:rowOff>106496</xdr:rowOff>
    </xdr:to>
    <xdr:cxnSp macro="">
      <xdr:nvCxnSpPr>
        <xdr:cNvPr id="697" name="直線コネクタ 696"/>
        <xdr:cNvCxnSpPr/>
      </xdr:nvCxnSpPr>
      <xdr:spPr>
        <a:xfrm>
          <a:off x="12814300" y="16549737"/>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20177</xdr:rowOff>
    </xdr:from>
    <xdr:to>
      <xdr:col>23</xdr:col>
      <xdr:colOff>568325</xdr:colOff>
      <xdr:row>96</xdr:row>
      <xdr:rowOff>121777</xdr:rowOff>
    </xdr:to>
    <xdr:sp macro="" textlink="">
      <xdr:nvSpPr>
        <xdr:cNvPr id="707" name="円/楕円 706"/>
        <xdr:cNvSpPr/>
      </xdr:nvSpPr>
      <xdr:spPr>
        <a:xfrm>
          <a:off x="16268700" y="164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43054</xdr:rowOff>
    </xdr:from>
    <xdr:ext cx="534377" cy="259045"/>
    <xdr:sp macro="" textlink="">
      <xdr:nvSpPr>
        <xdr:cNvPr id="708" name="公債費該当値テキスト"/>
        <xdr:cNvSpPr txBox="1"/>
      </xdr:nvSpPr>
      <xdr:spPr>
        <a:xfrm>
          <a:off x="16370300" y="163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93600</xdr:rowOff>
    </xdr:from>
    <xdr:to>
      <xdr:col>22</xdr:col>
      <xdr:colOff>415925</xdr:colOff>
      <xdr:row>97</xdr:row>
      <xdr:rowOff>23750</xdr:rowOff>
    </xdr:to>
    <xdr:sp macro="" textlink="">
      <xdr:nvSpPr>
        <xdr:cNvPr id="709" name="円/楕円 708"/>
        <xdr:cNvSpPr/>
      </xdr:nvSpPr>
      <xdr:spPr>
        <a:xfrm>
          <a:off x="15430500" y="165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40277</xdr:rowOff>
    </xdr:from>
    <xdr:ext cx="534377" cy="259045"/>
    <xdr:sp macro="" textlink="">
      <xdr:nvSpPr>
        <xdr:cNvPr id="710" name="テキスト ボックス 709"/>
        <xdr:cNvSpPr txBox="1"/>
      </xdr:nvSpPr>
      <xdr:spPr>
        <a:xfrm>
          <a:off x="15214111" y="163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98172</xdr:rowOff>
    </xdr:from>
    <xdr:to>
      <xdr:col>21</xdr:col>
      <xdr:colOff>212725</xdr:colOff>
      <xdr:row>97</xdr:row>
      <xdr:rowOff>28322</xdr:rowOff>
    </xdr:to>
    <xdr:sp macro="" textlink="">
      <xdr:nvSpPr>
        <xdr:cNvPr id="711" name="円/楕円 710"/>
        <xdr:cNvSpPr/>
      </xdr:nvSpPr>
      <xdr:spPr>
        <a:xfrm>
          <a:off x="14541500" y="16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19449</xdr:rowOff>
    </xdr:from>
    <xdr:ext cx="534377" cy="259045"/>
    <xdr:sp macro="" textlink="">
      <xdr:nvSpPr>
        <xdr:cNvPr id="712" name="テキスト ボックス 711"/>
        <xdr:cNvSpPr txBox="1"/>
      </xdr:nvSpPr>
      <xdr:spPr>
        <a:xfrm>
          <a:off x="14325111" y="166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55696</xdr:rowOff>
    </xdr:from>
    <xdr:to>
      <xdr:col>20</xdr:col>
      <xdr:colOff>9525</xdr:colOff>
      <xdr:row>96</xdr:row>
      <xdr:rowOff>157296</xdr:rowOff>
    </xdr:to>
    <xdr:sp macro="" textlink="">
      <xdr:nvSpPr>
        <xdr:cNvPr id="713" name="円/楕円 712"/>
        <xdr:cNvSpPr/>
      </xdr:nvSpPr>
      <xdr:spPr>
        <a:xfrm>
          <a:off x="13652500" y="165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148423</xdr:rowOff>
    </xdr:from>
    <xdr:ext cx="534377" cy="259045"/>
    <xdr:sp macro="" textlink="">
      <xdr:nvSpPr>
        <xdr:cNvPr id="714" name="テキスト ボックス 713"/>
        <xdr:cNvSpPr txBox="1"/>
      </xdr:nvSpPr>
      <xdr:spPr>
        <a:xfrm>
          <a:off x="13436111" y="166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39737</xdr:rowOff>
    </xdr:from>
    <xdr:to>
      <xdr:col>18</xdr:col>
      <xdr:colOff>492125</xdr:colOff>
      <xdr:row>96</xdr:row>
      <xdr:rowOff>141337</xdr:rowOff>
    </xdr:to>
    <xdr:sp macro="" textlink="">
      <xdr:nvSpPr>
        <xdr:cNvPr id="715" name="円/楕円 714"/>
        <xdr:cNvSpPr/>
      </xdr:nvSpPr>
      <xdr:spPr>
        <a:xfrm>
          <a:off x="12763500" y="164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132464</xdr:rowOff>
    </xdr:from>
    <xdr:ext cx="534377" cy="259045"/>
    <xdr:sp macro="" textlink="">
      <xdr:nvSpPr>
        <xdr:cNvPr id="716" name="テキスト ボックス 715"/>
        <xdr:cNvSpPr txBox="1"/>
      </xdr:nvSpPr>
      <xdr:spPr>
        <a:xfrm>
          <a:off x="12547111" y="165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102743</xdr:rowOff>
    </xdr:from>
    <xdr:to>
      <xdr:col>31</xdr:col>
      <xdr:colOff>34925</xdr:colOff>
      <xdr:row>39</xdr:row>
      <xdr:rowOff>44450</xdr:rowOff>
    </xdr:to>
    <xdr:cxnSp macro="">
      <xdr:nvCxnSpPr>
        <xdr:cNvPr id="748" name="直線コネクタ 747"/>
        <xdr:cNvCxnSpPr/>
      </xdr:nvCxnSpPr>
      <xdr:spPr>
        <a:xfrm>
          <a:off x="20434300" y="6446393"/>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102743</xdr:rowOff>
    </xdr:from>
    <xdr:to>
      <xdr:col>29</xdr:col>
      <xdr:colOff>517525</xdr:colOff>
      <xdr:row>39</xdr:row>
      <xdr:rowOff>44450</xdr:rowOff>
    </xdr:to>
    <xdr:cxnSp macro="">
      <xdr:nvCxnSpPr>
        <xdr:cNvPr id="751" name="直線コネクタ 750"/>
        <xdr:cNvCxnSpPr/>
      </xdr:nvCxnSpPr>
      <xdr:spPr>
        <a:xfrm flipV="1">
          <a:off x="19545300" y="6446393"/>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31513</xdr:rowOff>
    </xdr:from>
    <xdr:ext cx="378565" cy="259045"/>
    <xdr:sp macro="" textlink="">
      <xdr:nvSpPr>
        <xdr:cNvPr id="753" name="テキスト ボックス 752"/>
        <xdr:cNvSpPr txBox="1"/>
      </xdr:nvSpPr>
      <xdr:spPr>
        <a:xfrm>
          <a:off x="20245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131318</xdr:rowOff>
    </xdr:from>
    <xdr:to>
      <xdr:col>28</xdr:col>
      <xdr:colOff>314325</xdr:colOff>
      <xdr:row>39</xdr:row>
      <xdr:rowOff>44450</xdr:rowOff>
    </xdr:to>
    <xdr:cxnSp macro="">
      <xdr:nvCxnSpPr>
        <xdr:cNvPr id="754" name="直線コネクタ 753"/>
        <xdr:cNvCxnSpPr/>
      </xdr:nvCxnSpPr>
      <xdr:spPr>
        <a:xfrm>
          <a:off x="18656300" y="5617718"/>
          <a:ext cx="889000" cy="11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51943</xdr:rowOff>
    </xdr:from>
    <xdr:to>
      <xdr:col>29</xdr:col>
      <xdr:colOff>568325</xdr:colOff>
      <xdr:row>37</xdr:row>
      <xdr:rowOff>153543</xdr:rowOff>
    </xdr:to>
    <xdr:sp macro="" textlink="">
      <xdr:nvSpPr>
        <xdr:cNvPr id="768" name="円/楕円 767"/>
        <xdr:cNvSpPr/>
      </xdr:nvSpPr>
      <xdr:spPr>
        <a:xfrm>
          <a:off x="20383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170070</xdr:rowOff>
    </xdr:from>
    <xdr:ext cx="378565" cy="259045"/>
    <xdr:sp macro="" textlink="">
      <xdr:nvSpPr>
        <xdr:cNvPr id="769" name="テキスト ボックス 768"/>
        <xdr:cNvSpPr txBox="1"/>
      </xdr:nvSpPr>
      <xdr:spPr>
        <a:xfrm>
          <a:off x="20245017" y="617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80518</xdr:rowOff>
    </xdr:from>
    <xdr:to>
      <xdr:col>27</xdr:col>
      <xdr:colOff>161925</xdr:colOff>
      <xdr:row>33</xdr:row>
      <xdr:rowOff>10668</xdr:rowOff>
    </xdr:to>
    <xdr:sp macro="" textlink="">
      <xdr:nvSpPr>
        <xdr:cNvPr id="772" name="円/楕円 771"/>
        <xdr:cNvSpPr/>
      </xdr:nvSpPr>
      <xdr:spPr>
        <a:xfrm>
          <a:off x="18605500" y="5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27195</xdr:rowOff>
    </xdr:from>
    <xdr:ext cx="469744" cy="259045"/>
    <xdr:sp macro="" textlink="">
      <xdr:nvSpPr>
        <xdr:cNvPr id="773" name="テキスト ボックス 772"/>
        <xdr:cNvSpPr txBox="1"/>
      </xdr:nvSpPr>
      <xdr:spPr>
        <a:xfrm>
          <a:off x="18421427" y="53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類似団体と比較して一人当たりコストが高い状況となっているもののうち、総務費、民生費及び土木費が主なものとして挙げられる。</a:t>
          </a:r>
          <a:endParaRPr kumimoji="1" lang="en-US" altLang="ja-JP" sz="1300">
            <a:latin typeface="ＭＳ Ｐゴシック"/>
          </a:endParaRPr>
        </a:p>
        <a:p>
          <a:r>
            <a:rPr kumimoji="1" lang="ja-JP" altLang="en-US" sz="1300">
              <a:latin typeface="ＭＳ Ｐゴシック"/>
            </a:rPr>
            <a:t>　総務費の住民一人当たりコストは、</a:t>
          </a:r>
          <a:r>
            <a:rPr kumimoji="1" lang="en-US" altLang="ja-JP" sz="1300">
              <a:latin typeface="ＭＳ Ｐゴシック"/>
            </a:rPr>
            <a:t>50,795</a:t>
          </a:r>
          <a:r>
            <a:rPr kumimoji="1" lang="ja-JP" altLang="en-US" sz="1300">
              <a:latin typeface="ＭＳ Ｐゴシック"/>
            </a:rPr>
            <a:t>円となっており、文化ホールリニューアル工事による建設事業費の増のため、類似団体を上回った。</a:t>
          </a:r>
          <a:endParaRPr kumimoji="1" lang="en-US" altLang="ja-JP" sz="1300">
            <a:latin typeface="ＭＳ Ｐゴシック"/>
          </a:endParaRPr>
        </a:p>
        <a:p>
          <a:r>
            <a:rPr kumimoji="1" lang="ja-JP" altLang="en-US" sz="1300">
              <a:latin typeface="ＭＳ Ｐゴシック"/>
            </a:rPr>
            <a:t>　民生費の住民一人当たりコストは、</a:t>
          </a:r>
          <a:r>
            <a:rPr kumimoji="1" lang="en-US" altLang="ja-JP" sz="1300">
              <a:latin typeface="ＭＳ Ｐゴシック"/>
            </a:rPr>
            <a:t>171,984</a:t>
          </a:r>
          <a:r>
            <a:rPr kumimoji="1" lang="ja-JP" altLang="en-US" sz="1300">
              <a:latin typeface="ＭＳ Ｐゴシック"/>
            </a:rPr>
            <a:t>円となっており、こども医療費助成、障害福祉サービス経費等の扶助費の増により類似団体を上回る数値となっている。</a:t>
          </a:r>
          <a:endParaRPr kumimoji="1" lang="en-US" altLang="ja-JP" sz="1300">
            <a:latin typeface="ＭＳ Ｐゴシック"/>
          </a:endParaRPr>
        </a:p>
        <a:p>
          <a:r>
            <a:rPr kumimoji="1" lang="ja-JP" altLang="en-US" sz="1300">
              <a:latin typeface="+mn-ea"/>
              <a:ea typeface="+mn-ea"/>
            </a:rPr>
            <a:t>　土木費の</a:t>
          </a:r>
          <a:r>
            <a:rPr kumimoji="1" lang="ja-JP" altLang="ja-JP" sz="1300">
              <a:solidFill>
                <a:schemeClr val="dk1"/>
              </a:solidFill>
              <a:effectLst/>
              <a:latin typeface="+mn-ea"/>
              <a:ea typeface="+mn-ea"/>
              <a:cs typeface="+mn-cs"/>
            </a:rPr>
            <a:t>住民一人当たりコストは、</a:t>
          </a:r>
          <a:r>
            <a:rPr kumimoji="1" lang="en-US" altLang="ja-JP" sz="1300">
              <a:solidFill>
                <a:schemeClr val="dk1"/>
              </a:solidFill>
              <a:effectLst/>
              <a:latin typeface="+mn-ea"/>
              <a:ea typeface="+mn-ea"/>
              <a:cs typeface="+mn-cs"/>
            </a:rPr>
            <a:t>45,948</a:t>
          </a:r>
          <a:r>
            <a:rPr kumimoji="1" lang="ja-JP" altLang="en-US"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年度へ繰越した事業である</a:t>
          </a:r>
          <a:r>
            <a:rPr kumimoji="1" lang="ja-JP" altLang="en-US" sz="1300">
              <a:latin typeface="+mn-ea"/>
              <a:ea typeface="+mn-ea"/>
            </a:rPr>
            <a:t>吹田操車場跡地周辺整備工事のため増額となった。</a:t>
          </a:r>
          <a:endParaRPr kumimoji="1" lang="en-US" altLang="ja-JP" sz="1300">
            <a:latin typeface="+mn-ea"/>
            <a:ea typeface="+mn-ea"/>
          </a:endParaRPr>
        </a:p>
        <a:p>
          <a:r>
            <a:rPr kumimoji="1" lang="ja-JP" altLang="en-US" sz="1300">
              <a:latin typeface="+mn-ea"/>
              <a:ea typeface="+mn-ea"/>
            </a:rPr>
            <a:t>　いずれの項目においても、建設事業費もしくは扶助費の増額が主な要因となっているため、事業実施の精査や財源確保、給付の適正化等、効率的な財政運営が必要である。</a:t>
          </a:r>
          <a:endParaRPr kumimoji="1" lang="en-US" altLang="ja-JP" sz="1300">
            <a:latin typeface="+mn-ea"/>
            <a:ea typeface="+mn-ea"/>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産業都市として発展してきた本市において、標準財政規模のうち市税収入が大きな割合を占めているが、企業収益に依存するため、景気変動に左右されやすい。安定した財政運営を行うため、財政調整基金を積立て、行政需要に対応できるように一定の基金残高の維持に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年度の連結実質赤字比率は、国民健康保険特別会計が、</a:t>
          </a:r>
          <a:r>
            <a:rPr lang="ja-JP" altLang="en-US" sz="1200" b="0" i="0" baseline="0">
              <a:solidFill>
                <a:schemeClr val="dk1"/>
              </a:solidFill>
              <a:effectLst/>
              <a:latin typeface="+mn-ea"/>
              <a:ea typeface="+mn-ea"/>
              <a:cs typeface="+mn-cs"/>
            </a:rPr>
            <a:t>前年度に引き続き</a:t>
          </a:r>
          <a:r>
            <a:rPr lang="ja-JP" altLang="ja-JP" sz="1200" b="0" i="0" baseline="0">
              <a:solidFill>
                <a:schemeClr val="dk1"/>
              </a:solidFill>
              <a:effectLst/>
              <a:latin typeface="+mn-ea"/>
              <a:ea typeface="+mn-ea"/>
              <a:cs typeface="+mn-cs"/>
            </a:rPr>
            <a:t>黒字となったこと、</a:t>
          </a:r>
          <a:r>
            <a:rPr lang="ja-JP" altLang="en-US" sz="1200" b="0" i="0" baseline="0">
              <a:solidFill>
                <a:schemeClr val="dk1"/>
              </a:solidFill>
              <a:effectLst/>
              <a:latin typeface="+mn-ea"/>
              <a:ea typeface="+mn-ea"/>
              <a:cs typeface="+mn-cs"/>
            </a:rPr>
            <a:t>また、下水道事業特別会計において、平成</a:t>
          </a:r>
          <a:r>
            <a:rPr lang="en-US" altLang="ja-JP" sz="1200" b="0" i="0" baseline="0">
              <a:solidFill>
                <a:schemeClr val="dk1"/>
              </a:solidFill>
              <a:effectLst/>
              <a:latin typeface="+mn-ea"/>
              <a:ea typeface="+mn-ea"/>
              <a:cs typeface="+mn-cs"/>
            </a:rPr>
            <a:t>29</a:t>
          </a:r>
          <a:r>
            <a:rPr lang="ja-JP" altLang="en-US" sz="1200" b="0" i="0" baseline="0">
              <a:solidFill>
                <a:schemeClr val="dk1"/>
              </a:solidFill>
              <a:effectLst/>
              <a:latin typeface="+mn-ea"/>
              <a:ea typeface="+mn-ea"/>
              <a:cs typeface="+mn-cs"/>
            </a:rPr>
            <a:t>年度から公営企業会計へ移行することに伴い、会計運営に必要な資金の確保のための繰出金増等により、</a:t>
          </a:r>
          <a:r>
            <a:rPr lang="en-US" altLang="ja-JP" sz="1200" b="0" i="0" baseline="0">
              <a:solidFill>
                <a:schemeClr val="dk1"/>
              </a:solidFill>
              <a:effectLst/>
              <a:latin typeface="+mn-ea"/>
              <a:ea typeface="+mn-ea"/>
              <a:cs typeface="+mn-cs"/>
            </a:rPr>
            <a:t>159</a:t>
          </a:r>
          <a:r>
            <a:rPr lang="ja-JP" altLang="en-US" sz="1200" b="0" i="0" baseline="0">
              <a:solidFill>
                <a:schemeClr val="dk1"/>
              </a:solidFill>
              <a:effectLst/>
              <a:latin typeface="+mn-ea"/>
              <a:ea typeface="+mn-ea"/>
              <a:cs typeface="+mn-cs"/>
            </a:rPr>
            <a:t>百万円の黒字となったこと等から比率は</a:t>
          </a:r>
          <a:r>
            <a:rPr lang="en-US" altLang="ja-JP" sz="1200" b="0" i="0" baseline="0">
              <a:solidFill>
                <a:schemeClr val="dk1"/>
              </a:solidFill>
              <a:effectLst/>
              <a:latin typeface="+mn-ea"/>
              <a:ea typeface="+mn-ea"/>
              <a:cs typeface="+mn-cs"/>
            </a:rPr>
            <a:t>0</a:t>
          </a:r>
          <a:r>
            <a:rPr lang="ja-JP" altLang="en-US" sz="1200" b="0" i="0" baseline="0">
              <a:solidFill>
                <a:schemeClr val="dk1"/>
              </a:solidFill>
              <a:effectLst/>
              <a:latin typeface="+mn-ea"/>
              <a:ea typeface="+mn-ea"/>
              <a:cs typeface="+mn-cs"/>
            </a:rPr>
            <a:t>％を下回った（△</a:t>
          </a:r>
          <a:r>
            <a:rPr lang="en-US" altLang="ja-JP" sz="1200" b="0" i="0" baseline="0">
              <a:solidFill>
                <a:schemeClr val="dk1"/>
              </a:solidFill>
              <a:effectLst/>
              <a:latin typeface="+mn-ea"/>
              <a:ea typeface="+mn-ea"/>
              <a:cs typeface="+mn-cs"/>
            </a:rPr>
            <a:t>22.56</a:t>
          </a:r>
          <a:r>
            <a:rPr lang="ja-JP" altLang="en-US" sz="1200" b="0" i="0" baseline="0">
              <a:solidFill>
                <a:schemeClr val="dk1"/>
              </a:solidFill>
              <a:effectLst/>
              <a:latin typeface="+mn-ea"/>
              <a:ea typeface="+mn-ea"/>
              <a:cs typeface="+mn-cs"/>
            </a:rPr>
            <a:t>％）。</a:t>
          </a:r>
          <a:endParaRPr lang="ja-JP" altLang="ja-JP" sz="1200">
            <a:effectLst/>
            <a:latin typeface="+mn-ea"/>
            <a:ea typeface="+mn-ea"/>
          </a:endParaRPr>
        </a:p>
        <a:p>
          <a:pPr eaLnBrk="1" fontAlgn="auto" latinLnBrk="0" hangingPunct="1"/>
          <a:r>
            <a:rPr lang="ja-JP" altLang="ja-JP" sz="1200" b="0" i="0" baseline="0">
              <a:solidFill>
                <a:schemeClr val="dk1"/>
              </a:solidFill>
              <a:effectLst/>
              <a:latin typeface="+mn-ea"/>
              <a:ea typeface="+mn-ea"/>
              <a:cs typeface="+mn-cs"/>
            </a:rPr>
            <a:t>　連結実質赤字比率の早期健全化基準（</a:t>
          </a:r>
          <a:r>
            <a:rPr lang="en-US" altLang="ja-JP" sz="1200" b="0" i="0" baseline="0">
              <a:solidFill>
                <a:schemeClr val="dk1"/>
              </a:solidFill>
              <a:effectLst/>
              <a:latin typeface="+mn-ea"/>
              <a:ea typeface="+mn-ea"/>
              <a:cs typeface="+mn-cs"/>
            </a:rPr>
            <a:t>17.56</a:t>
          </a:r>
          <a:r>
            <a:rPr lang="ja-JP" altLang="ja-JP" sz="1200" b="0" i="0" baseline="0">
              <a:solidFill>
                <a:schemeClr val="dk1"/>
              </a:solidFill>
              <a:effectLst/>
              <a:latin typeface="+mn-ea"/>
              <a:ea typeface="+mn-ea"/>
              <a:cs typeface="+mn-cs"/>
            </a:rPr>
            <a:t>％）は大きく下回っているものの、基金や市債に過度に依存することなく、継続的な財政改革</a:t>
          </a:r>
          <a:r>
            <a:rPr lang="ja-JP" altLang="en-US" sz="1200" b="0" i="0" baseline="0">
              <a:solidFill>
                <a:schemeClr val="dk1"/>
              </a:solidFill>
              <a:effectLst/>
              <a:latin typeface="+mn-ea"/>
              <a:ea typeface="+mn-ea"/>
              <a:cs typeface="+mn-cs"/>
            </a:rPr>
            <a:t>を図り、健全な財政運営に努めていく。</a:t>
          </a:r>
          <a:endParaRPr lang="ja-JP" altLang="ja-JP" sz="12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33874484</v>
      </c>
      <c r="BO4" s="381"/>
      <c r="BP4" s="381"/>
      <c r="BQ4" s="381"/>
      <c r="BR4" s="381"/>
      <c r="BS4" s="381"/>
      <c r="BT4" s="381"/>
      <c r="BU4" s="382"/>
      <c r="BV4" s="380">
        <v>40845863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v>
      </c>
      <c r="CU4" s="387"/>
      <c r="CV4" s="387"/>
      <c r="CW4" s="387"/>
      <c r="CX4" s="387"/>
      <c r="CY4" s="387"/>
      <c r="CZ4" s="387"/>
      <c r="DA4" s="388"/>
      <c r="DB4" s="386">
        <v>1.8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33533891</v>
      </c>
      <c r="BO5" s="418"/>
      <c r="BP5" s="418"/>
      <c r="BQ5" s="418"/>
      <c r="BR5" s="418"/>
      <c r="BS5" s="418"/>
      <c r="BT5" s="418"/>
      <c r="BU5" s="419"/>
      <c r="BV5" s="417">
        <v>40293509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94.8</v>
      </c>
      <c r="CU5" s="415"/>
      <c r="CV5" s="415"/>
      <c r="CW5" s="415"/>
      <c r="CX5" s="415"/>
      <c r="CY5" s="415"/>
      <c r="CZ5" s="415"/>
      <c r="DA5" s="416"/>
      <c r="DB5" s="414">
        <v>96.4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340593</v>
      </c>
      <c r="BO6" s="418"/>
      <c r="BP6" s="418"/>
      <c r="BQ6" s="418"/>
      <c r="BR6" s="418"/>
      <c r="BS6" s="418"/>
      <c r="BT6" s="418"/>
      <c r="BU6" s="419"/>
      <c r="BV6" s="417">
        <v>552354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97.5</v>
      </c>
      <c r="CU6" s="455"/>
      <c r="CV6" s="455"/>
      <c r="CW6" s="455"/>
      <c r="CX6" s="455"/>
      <c r="CY6" s="455"/>
      <c r="CZ6" s="455"/>
      <c r="DA6" s="456"/>
      <c r="DB6" s="454">
        <v>100.4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66218</v>
      </c>
      <c r="BO7" s="418"/>
      <c r="BP7" s="418"/>
      <c r="BQ7" s="418"/>
      <c r="BR7" s="418"/>
      <c r="BS7" s="418"/>
      <c r="BT7" s="418"/>
      <c r="BU7" s="419"/>
      <c r="BV7" s="417">
        <v>213468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18594897</v>
      </c>
      <c r="CU7" s="418"/>
      <c r="CV7" s="418"/>
      <c r="CW7" s="418"/>
      <c r="CX7" s="418"/>
      <c r="CY7" s="418"/>
      <c r="CZ7" s="418"/>
      <c r="DA7" s="419"/>
      <c r="DB7" s="417">
        <v>18352268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274375</v>
      </c>
      <c r="BO8" s="418"/>
      <c r="BP8" s="418"/>
      <c r="BQ8" s="418"/>
      <c r="BR8" s="418"/>
      <c r="BS8" s="418"/>
      <c r="BT8" s="418"/>
      <c r="BU8" s="419"/>
      <c r="BV8" s="417">
        <v>338886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85007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-64511</v>
      </c>
      <c r="BO9" s="418"/>
      <c r="BP9" s="418"/>
      <c r="BQ9" s="418"/>
      <c r="BR9" s="418"/>
      <c r="BS9" s="418"/>
      <c r="BT9" s="418"/>
      <c r="BU9" s="419"/>
      <c r="BV9" s="417">
        <v>51056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14.9</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83720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171932</v>
      </c>
      <c r="BO10" s="418"/>
      <c r="BP10" s="418"/>
      <c r="BQ10" s="418"/>
      <c r="BR10" s="418"/>
      <c r="BS10" s="418"/>
      <c r="BT10" s="418"/>
      <c r="BU10" s="419"/>
      <c r="BV10" s="417">
        <v>550399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869920</v>
      </c>
      <c r="BO11" s="418"/>
      <c r="BP11" s="418"/>
      <c r="BQ11" s="418"/>
      <c r="BR11" s="418"/>
      <c r="BS11" s="418"/>
      <c r="BT11" s="418"/>
      <c r="BU11" s="419"/>
      <c r="BV11" s="417">
        <v>158780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85434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445000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84214</v>
      </c>
      <c r="S13" s="499"/>
      <c r="T13" s="499"/>
      <c r="U13" s="499"/>
      <c r="V13" s="500"/>
      <c r="W13" s="433" t="s">
        <v>123</v>
      </c>
      <c r="X13" s="434"/>
      <c r="Y13" s="434"/>
      <c r="Z13" s="434"/>
      <c r="AA13" s="434"/>
      <c r="AB13" s="424"/>
      <c r="AC13" s="468">
        <v>113</v>
      </c>
      <c r="AD13" s="469"/>
      <c r="AE13" s="469"/>
      <c r="AF13" s="469"/>
      <c r="AG13" s="508"/>
      <c r="AH13" s="468">
        <v>119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532341</v>
      </c>
      <c r="BO13" s="418"/>
      <c r="BP13" s="418"/>
      <c r="BQ13" s="418"/>
      <c r="BR13" s="418"/>
      <c r="BS13" s="418"/>
      <c r="BT13" s="418"/>
      <c r="BU13" s="419"/>
      <c r="BV13" s="417">
        <v>760235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4.2</v>
      </c>
      <c r="CU13" s="415"/>
      <c r="CV13" s="415"/>
      <c r="CW13" s="415"/>
      <c r="CX13" s="415"/>
      <c r="CY13" s="415"/>
      <c r="CZ13" s="415"/>
      <c r="DA13" s="416"/>
      <c r="DB13" s="414">
        <v>5.3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85477</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84327</v>
      </c>
      <c r="S15" s="499"/>
      <c r="T15" s="499"/>
      <c r="U15" s="499"/>
      <c r="V15" s="500"/>
      <c r="W15" s="433" t="s">
        <v>130</v>
      </c>
      <c r="X15" s="434"/>
      <c r="Y15" s="434"/>
      <c r="Z15" s="434"/>
      <c r="AA15" s="434"/>
      <c r="AB15" s="424"/>
      <c r="AC15" s="468">
        <v>10551</v>
      </c>
      <c r="AD15" s="469"/>
      <c r="AE15" s="469"/>
      <c r="AF15" s="469"/>
      <c r="AG15" s="508"/>
      <c r="AH15" s="468">
        <v>10419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13760588</v>
      </c>
      <c r="BO15" s="381"/>
      <c r="BP15" s="381"/>
      <c r="BQ15" s="381"/>
      <c r="BR15" s="381"/>
      <c r="BS15" s="381"/>
      <c r="BT15" s="381"/>
      <c r="BU15" s="382"/>
      <c r="BV15" s="380">
        <v>13103166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28.5</v>
      </c>
      <c r="AD16" s="502"/>
      <c r="AE16" s="502"/>
      <c r="AF16" s="502"/>
      <c r="AG16" s="503"/>
      <c r="AH16" s="501">
        <v>29.2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14028988</v>
      </c>
      <c r="BO16" s="418"/>
      <c r="BP16" s="418"/>
      <c r="BQ16" s="418"/>
      <c r="BR16" s="418"/>
      <c r="BS16" s="418"/>
      <c r="BT16" s="418"/>
      <c r="BU16" s="419"/>
      <c r="BV16" s="417">
        <v>13495822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26296</v>
      </c>
      <c r="AD17" s="469"/>
      <c r="AE17" s="469"/>
      <c r="AF17" s="469"/>
      <c r="AG17" s="508"/>
      <c r="AH17" s="468">
        <v>25116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17792073</v>
      </c>
      <c r="BO17" s="418"/>
      <c r="BP17" s="418"/>
      <c r="BQ17" s="418"/>
      <c r="BR17" s="418"/>
      <c r="BS17" s="418"/>
      <c r="BT17" s="418"/>
      <c r="BU17" s="419"/>
      <c r="BV17" s="417">
        <v>16908319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14.87</v>
      </c>
      <c r="M18" s="530"/>
      <c r="N18" s="530"/>
      <c r="O18" s="530"/>
      <c r="P18" s="530"/>
      <c r="Q18" s="530"/>
      <c r="R18" s="531"/>
      <c r="S18" s="531"/>
      <c r="T18" s="531"/>
      <c r="U18" s="531"/>
      <c r="V18" s="532"/>
      <c r="W18" s="435"/>
      <c r="X18" s="436"/>
      <c r="Y18" s="436"/>
      <c r="Z18" s="436"/>
      <c r="AA18" s="436"/>
      <c r="AB18" s="427"/>
      <c r="AC18" s="533">
        <v>71.099999999999994</v>
      </c>
      <c r="AD18" s="534"/>
      <c r="AE18" s="534"/>
      <c r="AF18" s="534"/>
      <c r="AG18" s="535"/>
      <c r="AH18" s="533">
        <v>70.400000000000006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19057157</v>
      </c>
      <c r="BO18" s="418"/>
      <c r="BP18" s="418"/>
      <c r="BQ18" s="418"/>
      <c r="BR18" s="418"/>
      <c r="BS18" s="418"/>
      <c r="BT18" s="418"/>
      <c r="BU18" s="419"/>
      <c r="BV18" s="417">
        <v>18996559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5717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23033551</v>
      </c>
      <c r="BO19" s="418"/>
      <c r="BP19" s="418"/>
      <c r="BQ19" s="418"/>
      <c r="BR19" s="418"/>
      <c r="BS19" s="418"/>
      <c r="BT19" s="418"/>
      <c r="BU19" s="419"/>
      <c r="BV19" s="417">
        <v>29171148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36873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21706268</v>
      </c>
      <c r="BO23" s="418"/>
      <c r="BP23" s="418"/>
      <c r="BQ23" s="418"/>
      <c r="BR23" s="418"/>
      <c r="BS23" s="418"/>
      <c r="BT23" s="418"/>
      <c r="BU23" s="419"/>
      <c r="BV23" s="417">
        <v>23545351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9000</v>
      </c>
      <c r="R24" s="469"/>
      <c r="S24" s="469"/>
      <c r="T24" s="469"/>
      <c r="U24" s="469"/>
      <c r="V24" s="508"/>
      <c r="W24" s="563"/>
      <c r="X24" s="551"/>
      <c r="Y24" s="552"/>
      <c r="Z24" s="467" t="s">
        <v>153</v>
      </c>
      <c r="AA24" s="447"/>
      <c r="AB24" s="447"/>
      <c r="AC24" s="447"/>
      <c r="AD24" s="447"/>
      <c r="AE24" s="447"/>
      <c r="AF24" s="447"/>
      <c r="AG24" s="448"/>
      <c r="AH24" s="468">
        <v>514</v>
      </c>
      <c r="AI24" s="469"/>
      <c r="AJ24" s="469"/>
      <c r="AK24" s="469"/>
      <c r="AL24" s="508"/>
      <c r="AM24" s="468">
        <v>1598026</v>
      </c>
      <c r="AN24" s="469"/>
      <c r="AO24" s="469"/>
      <c r="AP24" s="469"/>
      <c r="AQ24" s="469"/>
      <c r="AR24" s="508"/>
      <c r="AS24" s="468">
        <v>3109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12309016</v>
      </c>
      <c r="BO24" s="418"/>
      <c r="BP24" s="418"/>
      <c r="BQ24" s="418"/>
      <c r="BR24" s="418"/>
      <c r="BS24" s="418"/>
      <c r="BT24" s="418"/>
      <c r="BU24" s="419"/>
      <c r="BV24" s="417">
        <v>12244916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7700</v>
      </c>
      <c r="R25" s="469"/>
      <c r="S25" s="469"/>
      <c r="T25" s="469"/>
      <c r="U25" s="469"/>
      <c r="V25" s="508"/>
      <c r="W25" s="563"/>
      <c r="X25" s="551"/>
      <c r="Y25" s="552"/>
      <c r="Z25" s="467" t="s">
        <v>156</v>
      </c>
      <c r="AA25" s="447"/>
      <c r="AB25" s="447"/>
      <c r="AC25" s="447"/>
      <c r="AD25" s="447"/>
      <c r="AE25" s="447"/>
      <c r="AF25" s="447"/>
      <c r="AG25" s="448"/>
      <c r="AH25" s="468">
        <v>93</v>
      </c>
      <c r="AI25" s="469"/>
      <c r="AJ25" s="469"/>
      <c r="AK25" s="469"/>
      <c r="AL25" s="508"/>
      <c r="AM25" s="468">
        <v>270165</v>
      </c>
      <c r="AN25" s="469"/>
      <c r="AO25" s="469"/>
      <c r="AP25" s="469"/>
      <c r="AQ25" s="469"/>
      <c r="AR25" s="508"/>
      <c r="AS25" s="468">
        <v>2905</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8351018</v>
      </c>
      <c r="BO25" s="381"/>
      <c r="BP25" s="381"/>
      <c r="BQ25" s="381"/>
      <c r="BR25" s="381"/>
      <c r="BS25" s="381"/>
      <c r="BT25" s="381"/>
      <c r="BU25" s="382"/>
      <c r="BV25" s="380">
        <v>8347947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7000</v>
      </c>
      <c r="R26" s="469"/>
      <c r="S26" s="469"/>
      <c r="T26" s="469"/>
      <c r="U26" s="469"/>
      <c r="V26" s="508"/>
      <c r="W26" s="563"/>
      <c r="X26" s="551"/>
      <c r="Y26" s="552"/>
      <c r="Z26" s="467" t="s">
        <v>159</v>
      </c>
      <c r="AA26" s="573"/>
      <c r="AB26" s="573"/>
      <c r="AC26" s="573"/>
      <c r="AD26" s="573"/>
      <c r="AE26" s="573"/>
      <c r="AF26" s="573"/>
      <c r="AG26" s="574"/>
      <c r="AH26" s="468">
        <v>62</v>
      </c>
      <c r="AI26" s="469"/>
      <c r="AJ26" s="469"/>
      <c r="AK26" s="469"/>
      <c r="AL26" s="508"/>
      <c r="AM26" s="468">
        <v>222146</v>
      </c>
      <c r="AN26" s="469"/>
      <c r="AO26" s="469"/>
      <c r="AP26" s="469"/>
      <c r="AQ26" s="469"/>
      <c r="AR26" s="508"/>
      <c r="AS26" s="468">
        <v>3583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6200</v>
      </c>
      <c r="R27" s="469"/>
      <c r="S27" s="469"/>
      <c r="T27" s="469"/>
      <c r="U27" s="469"/>
      <c r="V27" s="508"/>
      <c r="W27" s="563"/>
      <c r="X27" s="551"/>
      <c r="Y27" s="552"/>
      <c r="Z27" s="467" t="s">
        <v>162</v>
      </c>
      <c r="AA27" s="447"/>
      <c r="AB27" s="447"/>
      <c r="AC27" s="447"/>
      <c r="AD27" s="447"/>
      <c r="AE27" s="447"/>
      <c r="AF27" s="447"/>
      <c r="AG27" s="448"/>
      <c r="AH27" s="468">
        <v>28</v>
      </c>
      <c r="AI27" s="469"/>
      <c r="AJ27" s="469"/>
      <c r="AK27" s="469"/>
      <c r="AL27" s="508"/>
      <c r="AM27" s="468">
        <v>95368</v>
      </c>
      <c r="AN27" s="469"/>
      <c r="AO27" s="469"/>
      <c r="AP27" s="469"/>
      <c r="AQ27" s="469"/>
      <c r="AR27" s="508"/>
      <c r="AS27" s="468">
        <v>3406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167390</v>
      </c>
      <c r="BO27" s="587"/>
      <c r="BP27" s="587"/>
      <c r="BQ27" s="587"/>
      <c r="BR27" s="587"/>
      <c r="BS27" s="587"/>
      <c r="BT27" s="587"/>
      <c r="BU27" s="588"/>
      <c r="BV27" s="586">
        <v>167377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5700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5576441</v>
      </c>
      <c r="BO28" s="381"/>
      <c r="BP28" s="381"/>
      <c r="BQ28" s="381"/>
      <c r="BR28" s="381"/>
      <c r="BS28" s="381"/>
      <c r="BT28" s="381"/>
      <c r="BU28" s="382"/>
      <c r="BV28" s="380">
        <v>5849509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19</v>
      </c>
      <c r="M29" s="469"/>
      <c r="N29" s="469"/>
      <c r="O29" s="469"/>
      <c r="P29" s="508"/>
      <c r="Q29" s="468">
        <v>5350</v>
      </c>
      <c r="R29" s="469"/>
      <c r="S29" s="469"/>
      <c r="T29" s="469"/>
      <c r="U29" s="469"/>
      <c r="V29" s="508"/>
      <c r="W29" s="564"/>
      <c r="X29" s="565"/>
      <c r="Y29" s="566"/>
      <c r="Z29" s="467" t="s">
        <v>169</v>
      </c>
      <c r="AA29" s="447"/>
      <c r="AB29" s="447"/>
      <c r="AC29" s="447"/>
      <c r="AD29" s="447"/>
      <c r="AE29" s="447"/>
      <c r="AF29" s="447"/>
      <c r="AG29" s="448"/>
      <c r="AH29" s="468">
        <v>542</v>
      </c>
      <c r="AI29" s="469"/>
      <c r="AJ29" s="469"/>
      <c r="AK29" s="469"/>
      <c r="AL29" s="508"/>
      <c r="AM29" s="468">
        <v>1693394</v>
      </c>
      <c r="AN29" s="469"/>
      <c r="AO29" s="469"/>
      <c r="AP29" s="469"/>
      <c r="AQ29" s="469"/>
      <c r="AR29" s="508"/>
      <c r="AS29" s="468">
        <v>3124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4052322</v>
      </c>
      <c r="BO29" s="418"/>
      <c r="BP29" s="418"/>
      <c r="BQ29" s="418"/>
      <c r="BR29" s="418"/>
      <c r="BS29" s="418"/>
      <c r="BT29" s="418"/>
      <c r="BU29" s="419"/>
      <c r="BV29" s="417">
        <v>4052315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5050267</v>
      </c>
      <c r="BO30" s="587"/>
      <c r="BP30" s="587"/>
      <c r="BQ30" s="587"/>
      <c r="BR30" s="587"/>
      <c r="BS30" s="587"/>
      <c r="BT30" s="587"/>
      <c r="BU30" s="588"/>
      <c r="BV30" s="586">
        <v>5038344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摂津市水道事業会計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摂津市公共下水道事業特別会計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淀川右岸水防事務組合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摂津市施設管理公社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パートタイマー等退職金共済特別会計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大阪府後期高齢者医療広域連合（一般会計）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摂津都市開発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大阪府後期高齢者医療広域連合（後期高齢者医療特別会計）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摂津市保健センター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大阪広域水道企業団（水道事業会計）</v>
      </c>
      <c r="BZ37" s="599"/>
      <c r="CA37" s="599"/>
      <c r="CB37" s="599"/>
      <c r="CC37" s="599"/>
      <c r="CD37" s="599"/>
      <c r="CE37" s="599"/>
      <c r="CF37" s="599"/>
      <c r="CG37" s="599"/>
      <c r="CH37" s="599"/>
      <c r="CI37" s="599"/>
      <c r="CJ37" s="599"/>
      <c r="CK37" s="599"/>
      <c r="CL37" s="599"/>
      <c r="CM37" s="599"/>
      <c r="CN37" s="167"/>
      <c r="CO37" s="598">
        <f t="shared" si="3"/>
        <v>16</v>
      </c>
      <c r="CP37" s="598"/>
      <c r="CQ37" s="599" t="str">
        <f>IF('各会計、関係団体の財政状況及び健全化判断比率'!BS10="","",'各会計、関係団体の財政状況及び健全化判断比率'!BS10)</f>
        <v>摂津市土地開発公社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大阪広域水道企業団（工業用水道事業会計）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15.63</v>
      </c>
      <c r="G34" s="33">
        <v>16.86</v>
      </c>
      <c r="H34" s="33">
        <v>15.9</v>
      </c>
      <c r="I34" s="33">
        <v>16.39</v>
      </c>
      <c r="J34" s="34">
        <v>16.41</v>
      </c>
      <c r="K34" s="22"/>
      <c r="L34" s="22"/>
      <c r="M34" s="22"/>
      <c r="N34" s="22"/>
      <c r="O34" s="22"/>
      <c r="P34" s="22"/>
    </row>
    <row r="35" spans="1:16" ht="39" customHeight="1" x14ac:dyDescent="0.15">
      <c r="A35" s="22"/>
      <c r="B35" s="35"/>
      <c r="C35" s="1178" t="s">
        <v>523</v>
      </c>
      <c r="D35" s="1179"/>
      <c r="E35" s="1180"/>
      <c r="F35" s="36" t="s">
        <v>524</v>
      </c>
      <c r="G35" s="37" t="s">
        <v>525</v>
      </c>
      <c r="H35" s="37" t="s">
        <v>526</v>
      </c>
      <c r="I35" s="37">
        <v>0.91</v>
      </c>
      <c r="J35" s="38">
        <v>1.94</v>
      </c>
      <c r="K35" s="22"/>
      <c r="L35" s="22"/>
      <c r="M35" s="22"/>
      <c r="N35" s="22"/>
      <c r="O35" s="22"/>
      <c r="P35" s="22"/>
    </row>
    <row r="36" spans="1:16" ht="39" customHeight="1" x14ac:dyDescent="0.15">
      <c r="A36" s="22"/>
      <c r="B36" s="35"/>
      <c r="C36" s="1178" t="s">
        <v>527</v>
      </c>
      <c r="D36" s="1179"/>
      <c r="E36" s="1180"/>
      <c r="F36" s="36">
        <v>0.39</v>
      </c>
      <c r="G36" s="37">
        <v>0.79</v>
      </c>
      <c r="H36" s="37">
        <v>0.75</v>
      </c>
      <c r="I36" s="37">
        <v>0.66</v>
      </c>
      <c r="J36" s="38">
        <v>1.5</v>
      </c>
      <c r="K36" s="22"/>
      <c r="L36" s="22"/>
      <c r="M36" s="22"/>
      <c r="N36" s="22"/>
      <c r="O36" s="22"/>
      <c r="P36" s="22"/>
    </row>
    <row r="37" spans="1:16" ht="39" customHeight="1" x14ac:dyDescent="0.15">
      <c r="A37" s="22"/>
      <c r="B37" s="35"/>
      <c r="C37" s="1178" t="s">
        <v>528</v>
      </c>
      <c r="D37" s="1179"/>
      <c r="E37" s="1180"/>
      <c r="F37" s="36">
        <v>3.63</v>
      </c>
      <c r="G37" s="37">
        <v>3.76</v>
      </c>
      <c r="H37" s="37">
        <v>1.58</v>
      </c>
      <c r="I37" s="37">
        <v>1.84</v>
      </c>
      <c r="J37" s="38">
        <v>1.47</v>
      </c>
      <c r="K37" s="22"/>
      <c r="L37" s="22"/>
      <c r="M37" s="22"/>
      <c r="N37" s="22"/>
      <c r="O37" s="22"/>
      <c r="P37" s="22"/>
    </row>
    <row r="38" spans="1:16" ht="39" customHeight="1" x14ac:dyDescent="0.15">
      <c r="A38" s="22"/>
      <c r="B38" s="35"/>
      <c r="C38" s="1178" t="s">
        <v>529</v>
      </c>
      <c r="D38" s="1179"/>
      <c r="E38" s="1180"/>
      <c r="F38" s="36">
        <v>0.05</v>
      </c>
      <c r="G38" s="37">
        <v>0.04</v>
      </c>
      <c r="H38" s="37">
        <v>0.05</v>
      </c>
      <c r="I38" s="37">
        <v>0.09</v>
      </c>
      <c r="J38" s="38">
        <v>0.85</v>
      </c>
      <c r="K38" s="22"/>
      <c r="L38" s="22"/>
      <c r="M38" s="22"/>
      <c r="N38" s="22"/>
      <c r="O38" s="22"/>
      <c r="P38" s="22"/>
    </row>
    <row r="39" spans="1:16" ht="39" customHeight="1" x14ac:dyDescent="0.15">
      <c r="A39" s="22"/>
      <c r="B39" s="35"/>
      <c r="C39" s="1178" t="s">
        <v>530</v>
      </c>
      <c r="D39" s="1179"/>
      <c r="E39" s="1180"/>
      <c r="F39" s="36">
        <v>0.18</v>
      </c>
      <c r="G39" s="37">
        <v>0.18</v>
      </c>
      <c r="H39" s="37">
        <v>0.19</v>
      </c>
      <c r="I39" s="37">
        <v>0.2</v>
      </c>
      <c r="J39" s="38">
        <v>0.37</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3543</v>
      </c>
      <c r="L45" s="60">
        <v>3457</v>
      </c>
      <c r="M45" s="60">
        <v>3284</v>
      </c>
      <c r="N45" s="60">
        <v>3049</v>
      </c>
      <c r="O45" s="61">
        <v>2617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1667</v>
      </c>
      <c r="L48" s="64">
        <v>1634</v>
      </c>
      <c r="M48" s="64">
        <v>1636</v>
      </c>
      <c r="N48" s="64">
        <v>1580</v>
      </c>
      <c r="O48" s="65">
        <v>1943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12</v>
      </c>
      <c r="L50" s="64">
        <v>10</v>
      </c>
      <c r="M50" s="64">
        <v>9</v>
      </c>
      <c r="N50" s="64">
        <v>9</v>
      </c>
      <c r="O50" s="65">
        <v>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4097</v>
      </c>
      <c r="L52" s="64">
        <v>4091</v>
      </c>
      <c r="M52" s="64">
        <v>4095</v>
      </c>
      <c r="N52" s="64">
        <v>4004</v>
      </c>
      <c r="O52" s="65">
        <v>4047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1125</v>
      </c>
      <c r="L53" s="69">
        <v>1010</v>
      </c>
      <c r="M53" s="69">
        <v>834</v>
      </c>
      <c r="N53" s="69">
        <v>634</v>
      </c>
      <c r="O53" s="70">
        <v>521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24828</v>
      </c>
      <c r="J41" s="83">
        <v>24545</v>
      </c>
      <c r="K41" s="83">
        <v>23598</v>
      </c>
      <c r="L41" s="83">
        <v>23545</v>
      </c>
      <c r="M41" s="84">
        <v>21706</v>
      </c>
    </row>
    <row r="42" spans="2:13" ht="27.75" customHeight="1" x14ac:dyDescent="0.15">
      <c r="B42" s="1204"/>
      <c r="C42" s="1205"/>
      <c r="D42" s="85"/>
      <c r="E42" s="1210" t="s">
        <v>26</v>
      </c>
      <c r="F42" s="1210"/>
      <c r="G42" s="1210"/>
      <c r="H42" s="1211"/>
      <c r="I42" s="86">
        <v>884</v>
      </c>
      <c r="J42" s="87">
        <v>745</v>
      </c>
      <c r="K42" s="87">
        <v>306</v>
      </c>
      <c r="L42" s="87">
        <v>91</v>
      </c>
      <c r="M42" s="88">
        <v>82</v>
      </c>
    </row>
    <row r="43" spans="2:13" ht="27.75" customHeight="1" x14ac:dyDescent="0.15">
      <c r="B43" s="1204"/>
      <c r="C43" s="1205"/>
      <c r="D43" s="85"/>
      <c r="E43" s="1210" t="s">
        <v>27</v>
      </c>
      <c r="F43" s="1210"/>
      <c r="G43" s="1210"/>
      <c r="H43" s="1211"/>
      <c r="I43" s="86">
        <v>22905</v>
      </c>
      <c r="J43" s="87">
        <v>21205</v>
      </c>
      <c r="K43" s="87">
        <v>18950</v>
      </c>
      <c r="L43" s="87">
        <v>17953</v>
      </c>
      <c r="M43" s="88">
        <v>18187</v>
      </c>
    </row>
    <row r="44" spans="2:13" ht="27.75" customHeight="1" x14ac:dyDescent="0.15">
      <c r="B44" s="1204"/>
      <c r="C44" s="1205"/>
      <c r="D44" s="85"/>
      <c r="E44" s="1210" t="s">
        <v>28</v>
      </c>
      <c r="F44" s="1210"/>
      <c r="G44" s="1210"/>
      <c r="H44" s="1211"/>
      <c r="I44" s="86" t="s">
        <v>478</v>
      </c>
      <c r="J44" s="87" t="s">
        <v>478</v>
      </c>
      <c r="K44" s="87" t="s">
        <v>478</v>
      </c>
      <c r="L44" s="87" t="s">
        <v>478</v>
      </c>
      <c r="M44" s="88" t="s">
        <v>478</v>
      </c>
    </row>
    <row r="45" spans="2:13" ht="27.75" customHeight="1" x14ac:dyDescent="0.15">
      <c r="B45" s="1204"/>
      <c r="C45" s="1205"/>
      <c r="D45" s="85"/>
      <c r="E45" s="1210" t="s">
        <v>29</v>
      </c>
      <c r="F45" s="1210"/>
      <c r="G45" s="1210"/>
      <c r="H45" s="1211"/>
      <c r="I45" s="86">
        <v>5136</v>
      </c>
      <c r="J45" s="87">
        <v>4930</v>
      </c>
      <c r="K45" s="87">
        <v>4790</v>
      </c>
      <c r="L45" s="87">
        <v>4625</v>
      </c>
      <c r="M45" s="88">
        <v>4534</v>
      </c>
    </row>
    <row r="46" spans="2:13" ht="27.75" customHeight="1" x14ac:dyDescent="0.15">
      <c r="B46" s="1204"/>
      <c r="C46" s="1205"/>
      <c r="D46" s="89"/>
      <c r="E46" s="1210" t="s">
        <v>30</v>
      </c>
      <c r="F46" s="1210"/>
      <c r="G46" s="1210"/>
      <c r="H46" s="1211"/>
      <c r="I46" s="86" t="s">
        <v>478</v>
      </c>
      <c r="J46" s="87" t="s">
        <v>478</v>
      </c>
      <c r="K46" s="87" t="s">
        <v>478</v>
      </c>
      <c r="L46" s="87" t="s">
        <v>478</v>
      </c>
      <c r="M46" s="88">
        <v>17</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6850</v>
      </c>
      <c r="J50" s="87">
        <v>7185</v>
      </c>
      <c r="K50" s="87">
        <v>7722</v>
      </c>
      <c r="L50" s="87">
        <v>15249</v>
      </c>
      <c r="M50" s="88">
        <v>15008</v>
      </c>
    </row>
    <row r="51" spans="2:13" ht="27.75" customHeight="1" x14ac:dyDescent="0.15">
      <c r="B51" s="1204"/>
      <c r="C51" s="1205"/>
      <c r="D51" s="85"/>
      <c r="E51" s="1210" t="s">
        <v>36</v>
      </c>
      <c r="F51" s="1210"/>
      <c r="G51" s="1210"/>
      <c r="H51" s="1211"/>
      <c r="I51" s="86">
        <v>18135</v>
      </c>
      <c r="J51" s="87">
        <v>17106</v>
      </c>
      <c r="K51" s="87">
        <v>15342</v>
      </c>
      <c r="L51" s="87">
        <v>14479</v>
      </c>
      <c r="M51" s="88">
        <v>13890</v>
      </c>
    </row>
    <row r="52" spans="2:13" ht="27.75" customHeight="1" x14ac:dyDescent="0.15">
      <c r="B52" s="1206"/>
      <c r="C52" s="1207"/>
      <c r="D52" s="85"/>
      <c r="E52" s="1210" t="s">
        <v>37</v>
      </c>
      <c r="F52" s="1210"/>
      <c r="G52" s="1210"/>
      <c r="H52" s="1211"/>
      <c r="I52" s="86">
        <v>33126</v>
      </c>
      <c r="J52" s="87">
        <v>32794</v>
      </c>
      <c r="K52" s="87">
        <v>31689</v>
      </c>
      <c r="L52" s="87">
        <v>32048</v>
      </c>
      <c r="M52" s="88">
        <v>31142</v>
      </c>
    </row>
    <row r="53" spans="2:13" ht="27.75" customHeight="1" thickBot="1" x14ac:dyDescent="0.2">
      <c r="B53" s="1217" t="s">
        <v>21</v>
      </c>
      <c r="C53" s="1218"/>
      <c r="D53" s="92"/>
      <c r="E53" s="1219" t="s">
        <v>38</v>
      </c>
      <c r="F53" s="1219"/>
      <c r="G53" s="1219"/>
      <c r="H53" s="1220"/>
      <c r="I53" s="93">
        <v>-4358</v>
      </c>
      <c r="J53" s="94">
        <v>-5661</v>
      </c>
      <c r="K53" s="94">
        <v>-7108</v>
      </c>
      <c r="L53" s="94">
        <v>-15561</v>
      </c>
      <c r="M53" s="95">
        <v>-15512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549</v>
      </c>
      <c r="H51" s="1248"/>
      <c r="I51" s="1253" t="s">
        <v>550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549</v>
      </c>
      <c r="H73" s="1248"/>
      <c r="I73" s="1253" t="s">
        <v>550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7.9</v>
      </c>
      <c r="L75" s="1225">
        <v>7.3</v>
      </c>
      <c r="M75" s="1225">
        <v>6.3</v>
      </c>
      <c r="N75" s="1225">
        <v>5.3</v>
      </c>
      <c r="O75" s="1225">
        <v>4.2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550</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37373</v>
      </c>
      <c r="E3" s="118"/>
      <c r="F3" s="119">
        <v>50880</v>
      </c>
      <c r="G3" s="120"/>
      <c r="H3" s="121"/>
    </row>
    <row r="4" spans="1:8" x14ac:dyDescent="0.15">
      <c r="A4" s="122"/>
      <c r="B4" s="123"/>
      <c r="C4" s="124"/>
      <c r="D4" s="125">
        <v>33788</v>
      </c>
      <c r="E4" s="126"/>
      <c r="F4" s="127">
        <v>26879</v>
      </c>
      <c r="G4" s="128"/>
      <c r="H4" s="129"/>
    </row>
    <row r="5" spans="1:8" x14ac:dyDescent="0.15">
      <c r="A5" s="110" t="s">
        <v>511</v>
      </c>
      <c r="B5" s="115"/>
      <c r="C5" s="116"/>
      <c r="D5" s="117">
        <v>37476</v>
      </c>
      <c r="E5" s="118"/>
      <c r="F5" s="119">
        <v>63956</v>
      </c>
      <c r="G5" s="120"/>
      <c r="H5" s="121"/>
    </row>
    <row r="6" spans="1:8" x14ac:dyDescent="0.15">
      <c r="A6" s="122"/>
      <c r="B6" s="123"/>
      <c r="C6" s="124"/>
      <c r="D6" s="125">
        <v>17756</v>
      </c>
      <c r="E6" s="126"/>
      <c r="F6" s="127">
        <v>29239</v>
      </c>
      <c r="G6" s="128"/>
      <c r="H6" s="129"/>
    </row>
    <row r="7" spans="1:8" x14ac:dyDescent="0.15">
      <c r="A7" s="110" t="s">
        <v>512</v>
      </c>
      <c r="B7" s="115"/>
      <c r="C7" s="116"/>
      <c r="D7" s="117">
        <v>27654</v>
      </c>
      <c r="E7" s="118"/>
      <c r="F7" s="119">
        <v>66255</v>
      </c>
      <c r="G7" s="120"/>
      <c r="H7" s="121"/>
    </row>
    <row r="8" spans="1:8" x14ac:dyDescent="0.15">
      <c r="A8" s="122"/>
      <c r="B8" s="123"/>
      <c r="C8" s="124"/>
      <c r="D8" s="125">
        <v>12439</v>
      </c>
      <c r="E8" s="126"/>
      <c r="F8" s="127">
        <v>31822</v>
      </c>
      <c r="G8" s="128"/>
      <c r="H8" s="129"/>
    </row>
    <row r="9" spans="1:8" x14ac:dyDescent="0.15">
      <c r="A9" s="110" t="s">
        <v>513</v>
      </c>
      <c r="B9" s="115"/>
      <c r="C9" s="116"/>
      <c r="D9" s="117">
        <v>36044</v>
      </c>
      <c r="E9" s="118"/>
      <c r="F9" s="119">
        <v>47278</v>
      </c>
      <c r="G9" s="120"/>
      <c r="H9" s="121"/>
    </row>
    <row r="10" spans="1:8" x14ac:dyDescent="0.15">
      <c r="A10" s="122"/>
      <c r="B10" s="123"/>
      <c r="C10" s="124"/>
      <c r="D10" s="125">
        <v>21679</v>
      </c>
      <c r="E10" s="126"/>
      <c r="F10" s="127">
        <v>24096</v>
      </c>
      <c r="G10" s="128"/>
      <c r="H10" s="129"/>
    </row>
    <row r="11" spans="1:8" x14ac:dyDescent="0.15">
      <c r="A11" s="110" t="s">
        <v>514</v>
      </c>
      <c r="B11" s="115"/>
      <c r="C11" s="116"/>
      <c r="D11" s="117">
        <v>22727</v>
      </c>
      <c r="E11" s="118"/>
      <c r="F11" s="119">
        <v>44504</v>
      </c>
      <c r="G11" s="120"/>
      <c r="H11" s="121"/>
    </row>
    <row r="12" spans="1:8" x14ac:dyDescent="0.15">
      <c r="A12" s="122"/>
      <c r="B12" s="123"/>
      <c r="C12" s="130"/>
      <c r="D12" s="125">
        <v>21266</v>
      </c>
      <c r="E12" s="126"/>
      <c r="F12" s="127">
        <v>25876</v>
      </c>
      <c r="G12" s="128"/>
      <c r="H12" s="129"/>
    </row>
    <row r="13" spans="1:8" x14ac:dyDescent="0.15">
      <c r="A13" s="110"/>
      <c r="B13" s="115"/>
      <c r="C13" s="131"/>
      <c r="D13" s="132">
        <v>32255</v>
      </c>
      <c r="E13" s="133"/>
      <c r="F13" s="134">
        <v>54575</v>
      </c>
      <c r="G13" s="135"/>
      <c r="H13" s="121"/>
    </row>
    <row r="14" spans="1:8" x14ac:dyDescent="0.15">
      <c r="A14" s="122"/>
      <c r="B14" s="123"/>
      <c r="C14" s="124"/>
      <c r="D14" s="125">
        <v>21386</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3.64</v>
      </c>
      <c r="C19" s="136">
        <f>ROUND(VALUE(SUBSTITUTE(実質収支比率等に係る経年分析!G$48,"▲","-")),2)</f>
        <v>3.76</v>
      </c>
      <c r="D19" s="136">
        <f>ROUND(VALUE(SUBSTITUTE(実質収支比率等に係る経年分析!H$48,"▲","-")),2)</f>
        <v>1.59</v>
      </c>
      <c r="E19" s="136">
        <f>ROUND(VALUE(SUBSTITUTE(実質収支比率等に係る経年分析!I$48,"▲","-")),2)</f>
        <v>1.85</v>
      </c>
      <c r="F19" s="136">
        <f>ROUND(VALUE(SUBSTITUTE(実質収支比率等に係る経年分析!J$48,"▲","-")),2)</f>
        <v>1.48</v>
      </c>
    </row>
    <row r="20" spans="1:11" x14ac:dyDescent="0.15">
      <c r="A20" s="136" t="s">
        <v>43</v>
      </c>
      <c r="B20" s="136">
        <f>ROUND(VALUE(SUBSTITUTE(実質収支比率等に係る経年分析!F$47,"▲","-")),2)</f>
        <v>24.4</v>
      </c>
      <c r="C20" s="136">
        <f>ROUND(VALUE(SUBSTITUTE(実質収支比率等に係る経年分析!G$47,"▲","-")),2)</f>
        <v>26.17</v>
      </c>
      <c r="D20" s="136">
        <f>ROUND(VALUE(SUBSTITUTE(実質収支比率等に係る経年分析!H$47,"▲","-")),2)</f>
        <v>29.24</v>
      </c>
      <c r="E20" s="136">
        <f>ROUND(VALUE(SUBSTITUTE(実質収支比率等に係る経年分析!I$47,"▲","-")),2)</f>
        <v>31.87</v>
      </c>
      <c r="F20" s="136">
        <f>ROUND(VALUE(SUBSTITUTE(実質収支比率等に係る経年分析!J$47,"▲","-")),2)</f>
        <v>29.99</v>
      </c>
    </row>
    <row r="21" spans="1:11" x14ac:dyDescent="0.15">
      <c r="A21" s="136" t="s">
        <v>44</v>
      </c>
      <c r="B21" s="136">
        <f>IF(ISNUMBER(VALUE(SUBSTITUTE(実質収支比率等に係る経年分析!F$49,"▲","-"))),ROUND(VALUE(SUBSTITUTE(実質収支比率等に係る経年分析!F$49,"▲","-")),2),NA())</f>
        <v>3.14</v>
      </c>
      <c r="C21" s="136">
        <f>IF(ISNUMBER(VALUE(SUBSTITUTE(実質収支比率等に係る経年分析!G$49,"▲","-"))),ROUND(VALUE(SUBSTITUTE(実質収支比率等に係る経年分析!G$49,"▲","-")),2),NA())</f>
        <v>2.02</v>
      </c>
      <c r="D21" s="136">
        <f>IF(ISNUMBER(VALUE(SUBSTITUTE(実質収支比率等に係る経年分析!H$49,"▲","-"))),ROUND(VALUE(SUBSTITUTE(実質収支比率等に係る経年分析!H$49,"▲","-")),2),NA())</f>
        <v>0.7</v>
      </c>
      <c r="E21" s="136">
        <f>IF(ISNUMBER(VALUE(SUBSTITUTE(実質収支比率等に係る経年分析!I$49,"▲","-"))),ROUND(VALUE(SUBSTITUTE(実質収支比率等に係る経年分析!I$49,"▲","-")),2),NA())</f>
        <v>4.1399999999999997</v>
      </c>
      <c r="F21" s="136">
        <f>IF(ISNUMBER(VALUE(SUBSTITUTE(実質収支比率等に係る経年分析!J$49,"▲","-"))),ROUND(VALUE(SUBSTITUTE(実質収支比率等に係る経年分析!J$49,"▲","-")),2),NA())</f>
        <v>2.86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パートタイマー等退職金共済特別会計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0.37</v>
      </c>
    </row>
    <row r="32" spans="1:11" x14ac:dyDescent="0.15">
      <c r="A32" s="137" t="str">
        <f>IF(連結実質赤字比率に係る赤字・黒字の構成分析!C$38="",NA(),連結実質赤字比率に係る赤字・黒字の構成分析!C$38)</f>
        <v>摂津市公共下水道事業特別会計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1.47</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v>
      </c>
    </row>
    <row r="35" spans="1:16" x14ac:dyDescent="0.15">
      <c r="A35" s="137" t="str">
        <f>IF(連結実質赤字比率に係る赤字・黒字の構成分析!C$35="",NA(),連結実質赤字比率に係る赤字・黒字の構成分析!C$35)</f>
        <v>国民健康保険特別会計</v>
      </c>
      <c r="B35" s="137">
        <f>IF(ROUND(VALUE(SUBSTITUTE(連結実質赤字比率に係る赤字・黒字の構成分析!F$35,"▲", "-")), 2) &lt; 0, ABS(ROUND(VALUE(SUBSTITUTE(連結実質赤字比率に係る赤字・黒字の構成分析!F$35,"▲", "-")), 2)), NA())</f>
        <v>2.08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2.23</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0.54</v>
      </c>
      <c r="G35" s="137" t="e">
        <f>IF(ROUND(VALUE(SUBSTITUTE(連結実質赤字比率に係る赤字・黒字の構成分析!H$35,"▲", "-")), 2) &gt;= 0, ABS(ROUND(VALUE(SUBSTITUTE(連結実質赤字比率に係る赤字・黒字の構成分析!H$35,"▲", "-")), 2)), NA())</f>
        <v>#N/A</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1.94</v>
      </c>
    </row>
    <row r="36" spans="1:16" x14ac:dyDescent="0.15">
      <c r="A36" s="137" t="str">
        <f>IF(連結実質赤字比率に係る赤字・黒字の構成分析!C$34="",NA(),連結実質赤字比率に係る赤字・黒字の構成分析!C$34)</f>
        <v>摂津市水道事業会計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16.41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4097</v>
      </c>
      <c r="E42" s="138"/>
      <c r="F42" s="138"/>
      <c r="G42" s="138">
        <f>'実質公債費比率（分子）の構造'!L$52</f>
        <v>4091</v>
      </c>
      <c r="H42" s="138"/>
      <c r="I42" s="138"/>
      <c r="J42" s="138">
        <f>'実質公債費比率（分子）の構造'!M$52</f>
        <v>4095</v>
      </c>
      <c r="K42" s="138"/>
      <c r="L42" s="138"/>
      <c r="M42" s="138">
        <f>'実質公債費比率（分子）の構造'!N$52</f>
        <v>4004</v>
      </c>
      <c r="N42" s="138"/>
      <c r="O42" s="138"/>
      <c r="P42" s="138">
        <f>'実質公債費比率（分子）の構造'!O$52</f>
        <v>4047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v>
      </c>
      <c r="C44" s="138"/>
      <c r="D44" s="138"/>
      <c r="E44" s="138">
        <f>'実質公債費比率（分子）の構造'!L$50</f>
        <v>10</v>
      </c>
      <c r="F44" s="138"/>
      <c r="G44" s="138"/>
      <c r="H44" s="138">
        <f>'実質公債費比率（分子）の構造'!M$50</f>
        <v>9</v>
      </c>
      <c r="I44" s="138"/>
      <c r="J44" s="138"/>
      <c r="K44" s="138">
        <f>'実質公債費比率（分子）の構造'!N$50</f>
        <v>9</v>
      </c>
      <c r="L44" s="138"/>
      <c r="M44" s="138"/>
      <c r="N44" s="138">
        <f>'実質公債費比率（分子）の構造'!O$50</f>
        <v>8</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1667</v>
      </c>
      <c r="C46" s="138"/>
      <c r="D46" s="138"/>
      <c r="E46" s="138">
        <f>'実質公債費比率（分子）の構造'!L$48</f>
        <v>1634</v>
      </c>
      <c r="F46" s="138"/>
      <c r="G46" s="138"/>
      <c r="H46" s="138">
        <f>'実質公債費比率（分子）の構造'!M$48</f>
        <v>1636</v>
      </c>
      <c r="I46" s="138"/>
      <c r="J46" s="138"/>
      <c r="K46" s="138">
        <f>'実質公債費比率（分子）の構造'!N$48</f>
        <v>1580</v>
      </c>
      <c r="L46" s="138"/>
      <c r="M46" s="138"/>
      <c r="N46" s="138">
        <f>'実質公債費比率（分子）の構造'!O$48</f>
        <v>1943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3543</v>
      </c>
      <c r="C49" s="138"/>
      <c r="D49" s="138"/>
      <c r="E49" s="138">
        <f>'実質公債費比率（分子）の構造'!L$45</f>
        <v>3457</v>
      </c>
      <c r="F49" s="138"/>
      <c r="G49" s="138"/>
      <c r="H49" s="138">
        <f>'実質公債費比率（分子）の構造'!M$45</f>
        <v>3284</v>
      </c>
      <c r="I49" s="138"/>
      <c r="J49" s="138"/>
      <c r="K49" s="138">
        <f>'実質公債費比率（分子）の構造'!N$45</f>
        <v>3049</v>
      </c>
      <c r="L49" s="138"/>
      <c r="M49" s="138"/>
      <c r="N49" s="138">
        <f>'実質公債費比率（分子）の構造'!O$45</f>
        <v>2617</v>
      </c>
      <c r="O49" s="138"/>
      <c r="P49" s="138"/>
    </row>
    <row r="50" spans="1:16" x14ac:dyDescent="0.15">
      <c r="A50" s="138" t="s">
        <v>59</v>
      </c>
      <c r="B50" s="138" t="e">
        <f>NA()</f>
        <v>#N/A</v>
      </c>
      <c r="C50" s="138">
        <f>IF(ISNUMBER('実質公債費比率（分子）の構造'!K$53),'実質公債費比率（分子）の構造'!K$53,NA())</f>
        <v>1125</v>
      </c>
      <c r="D50" s="138" t="e">
        <f>NA()</f>
        <v>#N/A</v>
      </c>
      <c r="E50" s="138" t="e">
        <f>NA()</f>
        <v>#N/A</v>
      </c>
      <c r="F50" s="138">
        <f>IF(ISNUMBER('実質公債費比率（分子）の構造'!L$53),'実質公債費比率（分子）の構造'!L$53,NA())</f>
        <v>1010</v>
      </c>
      <c r="G50" s="138" t="e">
        <f>NA()</f>
        <v>#N/A</v>
      </c>
      <c r="H50" s="138" t="e">
        <f>NA()</f>
        <v>#N/A</v>
      </c>
      <c r="I50" s="138">
        <f>IF(ISNUMBER('実質公債費比率（分子）の構造'!M$53),'実質公債費比率（分子）の構造'!M$53,NA())</f>
        <v>834</v>
      </c>
      <c r="J50" s="138" t="e">
        <f>NA()</f>
        <v>#N/A</v>
      </c>
      <c r="K50" s="138" t="e">
        <f>NA()</f>
        <v>#N/A</v>
      </c>
      <c r="L50" s="138">
        <f>IF(ISNUMBER('実質公債費比率（分子）の構造'!N$53),'実質公債費比率（分子）の構造'!N$53,NA())</f>
        <v>634</v>
      </c>
      <c r="M50" s="138" t="e">
        <f>NA()</f>
        <v>#N/A</v>
      </c>
      <c r="N50" s="138" t="e">
        <f>NA()</f>
        <v>#N/A</v>
      </c>
      <c r="O50" s="138">
        <f>IF(ISNUMBER('実質公債費比率（分子）の構造'!O$53),'実質公債費比率（分子）の構造'!O$53,NA())</f>
        <v>521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33126</v>
      </c>
      <c r="E56" s="137"/>
      <c r="F56" s="137"/>
      <c r="G56" s="137">
        <f>'将来負担比率（分子）の構造'!J$52</f>
        <v>32794</v>
      </c>
      <c r="H56" s="137"/>
      <c r="I56" s="137"/>
      <c r="J56" s="137">
        <f>'将来負担比率（分子）の構造'!K$52</f>
        <v>31689</v>
      </c>
      <c r="K56" s="137"/>
      <c r="L56" s="137"/>
      <c r="M56" s="137">
        <f>'将来負担比率（分子）の構造'!L$52</f>
        <v>32048</v>
      </c>
      <c r="N56" s="137"/>
      <c r="O56" s="137"/>
      <c r="P56" s="137">
        <f>'将来負担比率（分子）の構造'!M$52</f>
        <v>31142</v>
      </c>
    </row>
    <row r="57" spans="1:16" x14ac:dyDescent="0.15">
      <c r="A57" s="137" t="s">
        <v>36</v>
      </c>
      <c r="B57" s="137"/>
      <c r="C57" s="137"/>
      <c r="D57" s="137">
        <f>'将来負担比率（分子）の構造'!I$51</f>
        <v>18135</v>
      </c>
      <c r="E57" s="137"/>
      <c r="F57" s="137"/>
      <c r="G57" s="137">
        <f>'将来負担比率（分子）の構造'!J$51</f>
        <v>17106</v>
      </c>
      <c r="H57" s="137"/>
      <c r="I57" s="137"/>
      <c r="J57" s="137">
        <f>'将来負担比率（分子）の構造'!K$51</f>
        <v>15342</v>
      </c>
      <c r="K57" s="137"/>
      <c r="L57" s="137"/>
      <c r="M57" s="137">
        <f>'将来負担比率（分子）の構造'!L$51</f>
        <v>14479</v>
      </c>
      <c r="N57" s="137"/>
      <c r="O57" s="137"/>
      <c r="P57" s="137">
        <f>'将来負担比率（分子）の構造'!M$51</f>
        <v>13890</v>
      </c>
    </row>
    <row r="58" spans="1:16" x14ac:dyDescent="0.15">
      <c r="A58" s="137" t="s">
        <v>35</v>
      </c>
      <c r="B58" s="137"/>
      <c r="C58" s="137"/>
      <c r="D58" s="137">
        <f>'将来負担比率（分子）の構造'!I$50</f>
        <v>6850</v>
      </c>
      <c r="E58" s="137"/>
      <c r="F58" s="137"/>
      <c r="G58" s="137">
        <f>'将来負担比率（分子）の構造'!J$50</f>
        <v>7185</v>
      </c>
      <c r="H58" s="137"/>
      <c r="I58" s="137"/>
      <c r="J58" s="137">
        <f>'将来負担比率（分子）の構造'!K$50</f>
        <v>7722</v>
      </c>
      <c r="K58" s="137"/>
      <c r="L58" s="137"/>
      <c r="M58" s="137">
        <f>'将来負担比率（分子）の構造'!L$50</f>
        <v>15249</v>
      </c>
      <c r="N58" s="137"/>
      <c r="O58" s="137"/>
      <c r="P58" s="137">
        <f>'将来負担比率（分子）の構造'!M$50</f>
        <v>15008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17</v>
      </c>
      <c r="O61" s="137"/>
      <c r="P61" s="137"/>
    </row>
    <row r="62" spans="1:16" x14ac:dyDescent="0.15">
      <c r="A62" s="137" t="s">
        <v>29</v>
      </c>
      <c r="B62" s="137">
        <f>'将来負担比率（分子）の構造'!I$45</f>
        <v>5136</v>
      </c>
      <c r="C62" s="137"/>
      <c r="D62" s="137"/>
      <c r="E62" s="137">
        <f>'将来負担比率（分子）の構造'!J$45</f>
        <v>4930</v>
      </c>
      <c r="F62" s="137"/>
      <c r="G62" s="137"/>
      <c r="H62" s="137">
        <f>'将来負担比率（分子）の構造'!K$45</f>
        <v>4790</v>
      </c>
      <c r="I62" s="137"/>
      <c r="J62" s="137"/>
      <c r="K62" s="137">
        <f>'将来負担比率（分子）の構造'!L$45</f>
        <v>4625</v>
      </c>
      <c r="L62" s="137"/>
      <c r="M62" s="137"/>
      <c r="N62" s="137">
        <f>'将来負担比率（分子）の構造'!M$45</f>
        <v>4534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22905</v>
      </c>
      <c r="C64" s="137"/>
      <c r="D64" s="137"/>
      <c r="E64" s="137">
        <f>'将来負担比率（分子）の構造'!J$43</f>
        <v>21205</v>
      </c>
      <c r="F64" s="137"/>
      <c r="G64" s="137"/>
      <c r="H64" s="137">
        <f>'将来負担比率（分子）の構造'!K$43</f>
        <v>18950</v>
      </c>
      <c r="I64" s="137"/>
      <c r="J64" s="137"/>
      <c r="K64" s="137">
        <f>'将来負担比率（分子）の構造'!L$43</f>
        <v>17953</v>
      </c>
      <c r="L64" s="137"/>
      <c r="M64" s="137"/>
      <c r="N64" s="137">
        <f>'将来負担比率（分子）の構造'!M$43</f>
        <v>18187</v>
      </c>
      <c r="O64" s="137"/>
      <c r="P64" s="137"/>
    </row>
    <row r="65" spans="1:16" x14ac:dyDescent="0.15">
      <c r="A65" s="137" t="s">
        <v>26</v>
      </c>
      <c r="B65" s="137">
        <f>'将来負担比率（分子）の構造'!I$42</f>
        <v>884</v>
      </c>
      <c r="C65" s="137"/>
      <c r="D65" s="137"/>
      <c r="E65" s="137">
        <f>'将来負担比率（分子）の構造'!J$42</f>
        <v>745</v>
      </c>
      <c r="F65" s="137"/>
      <c r="G65" s="137"/>
      <c r="H65" s="137">
        <f>'将来負担比率（分子）の構造'!K$42</f>
        <v>306</v>
      </c>
      <c r="I65" s="137"/>
      <c r="J65" s="137"/>
      <c r="K65" s="137">
        <f>'将来負担比率（分子）の構造'!L$42</f>
        <v>91</v>
      </c>
      <c r="L65" s="137"/>
      <c r="M65" s="137"/>
      <c r="N65" s="137">
        <f>'将来負担比率（分子）の構造'!M$42</f>
        <v>82</v>
      </c>
      <c r="O65" s="137"/>
      <c r="P65" s="137"/>
    </row>
    <row r="66" spans="1:16" x14ac:dyDescent="0.15">
      <c r="A66" s="137" t="s">
        <v>25</v>
      </c>
      <c r="B66" s="137">
        <f>'将来負担比率（分子）の構造'!I$41</f>
        <v>24828</v>
      </c>
      <c r="C66" s="137"/>
      <c r="D66" s="137"/>
      <c r="E66" s="137">
        <f>'将来負担比率（分子）の構造'!J$41</f>
        <v>24545</v>
      </c>
      <c r="F66" s="137"/>
      <c r="G66" s="137"/>
      <c r="H66" s="137">
        <f>'将来負担比率（分子）の構造'!K$41</f>
        <v>23598</v>
      </c>
      <c r="I66" s="137"/>
      <c r="J66" s="137"/>
      <c r="K66" s="137">
        <f>'将来負担比率（分子）の構造'!L$41</f>
        <v>23545</v>
      </c>
      <c r="L66" s="137"/>
      <c r="M66" s="137"/>
      <c r="N66" s="137">
        <f>'将来負担比率（分子）の構造'!M$41</f>
        <v>21706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18689607</v>
      </c>
      <c r="S5" s="615"/>
      <c r="T5" s="615"/>
      <c r="U5" s="615"/>
      <c r="V5" s="615"/>
      <c r="W5" s="615"/>
      <c r="X5" s="615"/>
      <c r="Y5" s="616"/>
      <c r="Z5" s="617">
        <v>55.2</v>
      </c>
      <c r="AA5" s="617"/>
      <c r="AB5" s="617"/>
      <c r="AC5" s="617"/>
      <c r="AD5" s="618">
        <v>17069710</v>
      </c>
      <c r="AE5" s="618"/>
      <c r="AF5" s="618"/>
      <c r="AG5" s="618"/>
      <c r="AH5" s="618"/>
      <c r="AI5" s="618"/>
      <c r="AJ5" s="618"/>
      <c r="AK5" s="618"/>
      <c r="AL5" s="619">
        <v>87.3</v>
      </c>
      <c r="AM5" s="620"/>
      <c r="AN5" s="620"/>
      <c r="AO5" s="621"/>
      <c r="AP5" s="611" t="s">
        <v>208</v>
      </c>
      <c r="AQ5" s="612"/>
      <c r="AR5" s="612"/>
      <c r="AS5" s="612"/>
      <c r="AT5" s="612"/>
      <c r="AU5" s="612"/>
      <c r="AV5" s="612"/>
      <c r="AW5" s="612"/>
      <c r="AX5" s="612"/>
      <c r="AY5" s="612"/>
      <c r="AZ5" s="612"/>
      <c r="BA5" s="612"/>
      <c r="BB5" s="612"/>
      <c r="BC5" s="612"/>
      <c r="BD5" s="612"/>
      <c r="BE5" s="612"/>
      <c r="BF5" s="613"/>
      <c r="BG5" s="625">
        <v>17069710</v>
      </c>
      <c r="BH5" s="626"/>
      <c r="BI5" s="626"/>
      <c r="BJ5" s="626"/>
      <c r="BK5" s="626"/>
      <c r="BL5" s="626"/>
      <c r="BM5" s="626"/>
      <c r="BN5" s="627"/>
      <c r="BO5" s="628">
        <v>91.3</v>
      </c>
      <c r="BP5" s="628"/>
      <c r="BQ5" s="628"/>
      <c r="BR5" s="628"/>
      <c r="BS5" s="629">
        <v>356777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148954</v>
      </c>
      <c r="S6" s="626"/>
      <c r="T6" s="626"/>
      <c r="U6" s="626"/>
      <c r="V6" s="626"/>
      <c r="W6" s="626"/>
      <c r="X6" s="626"/>
      <c r="Y6" s="627"/>
      <c r="Z6" s="628">
        <v>0.4</v>
      </c>
      <c r="AA6" s="628"/>
      <c r="AB6" s="628"/>
      <c r="AC6" s="628"/>
      <c r="AD6" s="629">
        <v>148954</v>
      </c>
      <c r="AE6" s="629"/>
      <c r="AF6" s="629"/>
      <c r="AG6" s="629"/>
      <c r="AH6" s="629"/>
      <c r="AI6" s="629"/>
      <c r="AJ6" s="629"/>
      <c r="AK6" s="629"/>
      <c r="AL6" s="630">
        <v>0.8</v>
      </c>
      <c r="AM6" s="631"/>
      <c r="AN6" s="631"/>
      <c r="AO6" s="632"/>
      <c r="AP6" s="622" t="s">
        <v>213</v>
      </c>
      <c r="AQ6" s="623"/>
      <c r="AR6" s="623"/>
      <c r="AS6" s="623"/>
      <c r="AT6" s="623"/>
      <c r="AU6" s="623"/>
      <c r="AV6" s="623"/>
      <c r="AW6" s="623"/>
      <c r="AX6" s="623"/>
      <c r="AY6" s="623"/>
      <c r="AZ6" s="623"/>
      <c r="BA6" s="623"/>
      <c r="BB6" s="623"/>
      <c r="BC6" s="623"/>
      <c r="BD6" s="623"/>
      <c r="BE6" s="623"/>
      <c r="BF6" s="624"/>
      <c r="BG6" s="625">
        <v>17069710</v>
      </c>
      <c r="BH6" s="626"/>
      <c r="BI6" s="626"/>
      <c r="BJ6" s="626"/>
      <c r="BK6" s="626"/>
      <c r="BL6" s="626"/>
      <c r="BM6" s="626"/>
      <c r="BN6" s="627"/>
      <c r="BO6" s="628">
        <v>91.3</v>
      </c>
      <c r="BP6" s="628"/>
      <c r="BQ6" s="628"/>
      <c r="BR6" s="628"/>
      <c r="BS6" s="629">
        <v>356777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319484</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319484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15735</v>
      </c>
      <c r="S7" s="626"/>
      <c r="T7" s="626"/>
      <c r="U7" s="626"/>
      <c r="V7" s="626"/>
      <c r="W7" s="626"/>
      <c r="X7" s="626"/>
      <c r="Y7" s="627"/>
      <c r="Z7" s="628">
        <v>0</v>
      </c>
      <c r="AA7" s="628"/>
      <c r="AB7" s="628"/>
      <c r="AC7" s="628"/>
      <c r="AD7" s="629">
        <v>15735</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6551821</v>
      </c>
      <c r="BH7" s="626"/>
      <c r="BI7" s="626"/>
      <c r="BJ7" s="626"/>
      <c r="BK7" s="626"/>
      <c r="BL7" s="626"/>
      <c r="BM7" s="626"/>
      <c r="BN7" s="627"/>
      <c r="BO7" s="628">
        <v>35.1</v>
      </c>
      <c r="BP7" s="628"/>
      <c r="BQ7" s="628"/>
      <c r="BR7" s="628"/>
      <c r="BS7" s="629">
        <v>356777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4339610</v>
      </c>
      <c r="CS7" s="626"/>
      <c r="CT7" s="626"/>
      <c r="CU7" s="626"/>
      <c r="CV7" s="626"/>
      <c r="CW7" s="626"/>
      <c r="CX7" s="626"/>
      <c r="CY7" s="627"/>
      <c r="CZ7" s="628">
        <v>12.9</v>
      </c>
      <c r="DA7" s="628"/>
      <c r="DB7" s="628"/>
      <c r="DC7" s="628"/>
      <c r="DD7" s="634">
        <v>928355</v>
      </c>
      <c r="DE7" s="626"/>
      <c r="DF7" s="626"/>
      <c r="DG7" s="626"/>
      <c r="DH7" s="626"/>
      <c r="DI7" s="626"/>
      <c r="DJ7" s="626"/>
      <c r="DK7" s="626"/>
      <c r="DL7" s="626"/>
      <c r="DM7" s="626"/>
      <c r="DN7" s="626"/>
      <c r="DO7" s="626"/>
      <c r="DP7" s="627"/>
      <c r="DQ7" s="634">
        <v>3166480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57372</v>
      </c>
      <c r="S8" s="626"/>
      <c r="T8" s="626"/>
      <c r="U8" s="626"/>
      <c r="V8" s="626"/>
      <c r="W8" s="626"/>
      <c r="X8" s="626"/>
      <c r="Y8" s="627"/>
      <c r="Z8" s="628">
        <v>0.2</v>
      </c>
      <c r="AA8" s="628"/>
      <c r="AB8" s="628"/>
      <c r="AC8" s="628"/>
      <c r="AD8" s="629">
        <v>57372</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141759</v>
      </c>
      <c r="BH8" s="626"/>
      <c r="BI8" s="626"/>
      <c r="BJ8" s="626"/>
      <c r="BK8" s="626"/>
      <c r="BL8" s="626"/>
      <c r="BM8" s="626"/>
      <c r="BN8" s="627"/>
      <c r="BO8" s="628">
        <v>0.8</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14693247</v>
      </c>
      <c r="CS8" s="626"/>
      <c r="CT8" s="626"/>
      <c r="CU8" s="626"/>
      <c r="CV8" s="626"/>
      <c r="CW8" s="626"/>
      <c r="CX8" s="626"/>
      <c r="CY8" s="627"/>
      <c r="CZ8" s="628">
        <v>43.8</v>
      </c>
      <c r="DA8" s="628"/>
      <c r="DB8" s="628"/>
      <c r="DC8" s="628"/>
      <c r="DD8" s="634">
        <v>110157</v>
      </c>
      <c r="DE8" s="626"/>
      <c r="DF8" s="626"/>
      <c r="DG8" s="626"/>
      <c r="DH8" s="626"/>
      <c r="DI8" s="626"/>
      <c r="DJ8" s="626"/>
      <c r="DK8" s="626"/>
      <c r="DL8" s="626"/>
      <c r="DM8" s="626"/>
      <c r="DN8" s="626"/>
      <c r="DO8" s="626"/>
      <c r="DP8" s="627"/>
      <c r="DQ8" s="634">
        <v>6448885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33877</v>
      </c>
      <c r="S9" s="626"/>
      <c r="T9" s="626"/>
      <c r="U9" s="626"/>
      <c r="V9" s="626"/>
      <c r="W9" s="626"/>
      <c r="X9" s="626"/>
      <c r="Y9" s="627"/>
      <c r="Z9" s="628">
        <v>0.1</v>
      </c>
      <c r="AA9" s="628"/>
      <c r="AB9" s="628"/>
      <c r="AC9" s="628"/>
      <c r="AD9" s="629">
        <v>33877</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4254987</v>
      </c>
      <c r="BH9" s="626"/>
      <c r="BI9" s="626"/>
      <c r="BJ9" s="626"/>
      <c r="BK9" s="626"/>
      <c r="BL9" s="626"/>
      <c r="BM9" s="626"/>
      <c r="BN9" s="627"/>
      <c r="BO9" s="628">
        <v>22.8</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2274401</v>
      </c>
      <c r="CS9" s="626"/>
      <c r="CT9" s="626"/>
      <c r="CU9" s="626"/>
      <c r="CV9" s="626"/>
      <c r="CW9" s="626"/>
      <c r="CX9" s="626"/>
      <c r="CY9" s="627"/>
      <c r="CZ9" s="628">
        <v>6.8</v>
      </c>
      <c r="DA9" s="628"/>
      <c r="DB9" s="628"/>
      <c r="DC9" s="628"/>
      <c r="DD9" s="634">
        <v>46969</v>
      </c>
      <c r="DE9" s="626"/>
      <c r="DF9" s="626"/>
      <c r="DG9" s="626"/>
      <c r="DH9" s="626"/>
      <c r="DI9" s="626"/>
      <c r="DJ9" s="626"/>
      <c r="DK9" s="626"/>
      <c r="DL9" s="626"/>
      <c r="DM9" s="626"/>
      <c r="DN9" s="626"/>
      <c r="DO9" s="626"/>
      <c r="DP9" s="627"/>
      <c r="DQ9" s="634">
        <v>2052891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1665990</v>
      </c>
      <c r="S10" s="626"/>
      <c r="T10" s="626"/>
      <c r="U10" s="626"/>
      <c r="V10" s="626"/>
      <c r="W10" s="626"/>
      <c r="X10" s="626"/>
      <c r="Y10" s="627"/>
      <c r="Z10" s="628">
        <v>4.9000000000000004</v>
      </c>
      <c r="AA10" s="628"/>
      <c r="AB10" s="628"/>
      <c r="AC10" s="628"/>
      <c r="AD10" s="629">
        <v>1665990</v>
      </c>
      <c r="AE10" s="629"/>
      <c r="AF10" s="629"/>
      <c r="AG10" s="629"/>
      <c r="AH10" s="629"/>
      <c r="AI10" s="629"/>
      <c r="AJ10" s="629"/>
      <c r="AK10" s="629"/>
      <c r="AL10" s="630">
        <v>8.5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354732</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45589</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45002</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1670</v>
      </c>
      <c r="S11" s="626"/>
      <c r="T11" s="626"/>
      <c r="U11" s="626"/>
      <c r="V11" s="626"/>
      <c r="W11" s="626"/>
      <c r="X11" s="626"/>
      <c r="Y11" s="627"/>
      <c r="Z11" s="628">
        <v>0</v>
      </c>
      <c r="AA11" s="628"/>
      <c r="AB11" s="628"/>
      <c r="AC11" s="628"/>
      <c r="AD11" s="629">
        <v>1670</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1800343</v>
      </c>
      <c r="BH11" s="626"/>
      <c r="BI11" s="626"/>
      <c r="BJ11" s="626"/>
      <c r="BK11" s="626"/>
      <c r="BL11" s="626"/>
      <c r="BM11" s="626"/>
      <c r="BN11" s="627"/>
      <c r="BO11" s="628">
        <v>9.6</v>
      </c>
      <c r="BP11" s="628"/>
      <c r="BQ11" s="628"/>
      <c r="BR11" s="628"/>
      <c r="BS11" s="634">
        <v>356777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95752</v>
      </c>
      <c r="CS11" s="626"/>
      <c r="CT11" s="626"/>
      <c r="CU11" s="626"/>
      <c r="CV11" s="626"/>
      <c r="CW11" s="626"/>
      <c r="CX11" s="626"/>
      <c r="CY11" s="627"/>
      <c r="CZ11" s="628">
        <v>0.3</v>
      </c>
      <c r="DA11" s="628"/>
      <c r="DB11" s="628"/>
      <c r="DC11" s="628"/>
      <c r="DD11" s="634">
        <v>3312</v>
      </c>
      <c r="DE11" s="626"/>
      <c r="DF11" s="626"/>
      <c r="DG11" s="626"/>
      <c r="DH11" s="626"/>
      <c r="DI11" s="626"/>
      <c r="DJ11" s="626"/>
      <c r="DK11" s="626"/>
      <c r="DL11" s="626"/>
      <c r="DM11" s="626"/>
      <c r="DN11" s="626"/>
      <c r="DO11" s="626"/>
      <c r="DP11" s="627"/>
      <c r="DQ11" s="634">
        <v>91376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8705153</v>
      </c>
      <c r="BH12" s="626"/>
      <c r="BI12" s="626"/>
      <c r="BJ12" s="626"/>
      <c r="BK12" s="626"/>
      <c r="BL12" s="626"/>
      <c r="BM12" s="626"/>
      <c r="BN12" s="627"/>
      <c r="BO12" s="628">
        <v>46.6</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505981</v>
      </c>
      <c r="CS12" s="626"/>
      <c r="CT12" s="626"/>
      <c r="CU12" s="626"/>
      <c r="CV12" s="626"/>
      <c r="CW12" s="626"/>
      <c r="CX12" s="626"/>
      <c r="CY12" s="627"/>
      <c r="CZ12" s="628">
        <v>1.5</v>
      </c>
      <c r="DA12" s="628"/>
      <c r="DB12" s="628"/>
      <c r="DC12" s="628"/>
      <c r="DD12" s="634">
        <v>1903</v>
      </c>
      <c r="DE12" s="626"/>
      <c r="DF12" s="626"/>
      <c r="DG12" s="626"/>
      <c r="DH12" s="626"/>
      <c r="DI12" s="626"/>
      <c r="DJ12" s="626"/>
      <c r="DK12" s="626"/>
      <c r="DL12" s="626"/>
      <c r="DM12" s="626"/>
      <c r="DN12" s="626"/>
      <c r="DO12" s="626"/>
      <c r="DP12" s="627"/>
      <c r="DQ12" s="634">
        <v>237459</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59375</v>
      </c>
      <c r="S13" s="626"/>
      <c r="T13" s="626"/>
      <c r="U13" s="626"/>
      <c r="V13" s="626"/>
      <c r="W13" s="626"/>
      <c r="X13" s="626"/>
      <c r="Y13" s="627"/>
      <c r="Z13" s="628">
        <v>0.2</v>
      </c>
      <c r="AA13" s="628"/>
      <c r="AB13" s="628"/>
      <c r="AC13" s="628"/>
      <c r="AD13" s="629">
        <v>59375</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8644681</v>
      </c>
      <c r="BH13" s="626"/>
      <c r="BI13" s="626"/>
      <c r="BJ13" s="626"/>
      <c r="BK13" s="626"/>
      <c r="BL13" s="626"/>
      <c r="BM13" s="626"/>
      <c r="BN13" s="627"/>
      <c r="BO13" s="628">
        <v>46.3</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3925519</v>
      </c>
      <c r="CS13" s="626"/>
      <c r="CT13" s="626"/>
      <c r="CU13" s="626"/>
      <c r="CV13" s="626"/>
      <c r="CW13" s="626"/>
      <c r="CX13" s="626"/>
      <c r="CY13" s="627"/>
      <c r="CZ13" s="628">
        <v>11.7</v>
      </c>
      <c r="DA13" s="628"/>
      <c r="DB13" s="628"/>
      <c r="DC13" s="628"/>
      <c r="DD13" s="634">
        <v>352458</v>
      </c>
      <c r="DE13" s="626"/>
      <c r="DF13" s="626"/>
      <c r="DG13" s="626"/>
      <c r="DH13" s="626"/>
      <c r="DI13" s="626"/>
      <c r="DJ13" s="626"/>
      <c r="DK13" s="626"/>
      <c r="DL13" s="626"/>
      <c r="DM13" s="626"/>
      <c r="DN13" s="626"/>
      <c r="DO13" s="626"/>
      <c r="DP13" s="627"/>
      <c r="DQ13" s="634">
        <v>3644663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115211</v>
      </c>
      <c r="BH14" s="626"/>
      <c r="BI14" s="626"/>
      <c r="BJ14" s="626"/>
      <c r="BK14" s="626"/>
      <c r="BL14" s="626"/>
      <c r="BM14" s="626"/>
      <c r="BN14" s="627"/>
      <c r="BO14" s="628">
        <v>0.6</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965474</v>
      </c>
      <c r="CS14" s="626"/>
      <c r="CT14" s="626"/>
      <c r="CU14" s="626"/>
      <c r="CV14" s="626"/>
      <c r="CW14" s="626"/>
      <c r="CX14" s="626"/>
      <c r="CY14" s="627"/>
      <c r="CZ14" s="628">
        <v>2.9</v>
      </c>
      <c r="DA14" s="628"/>
      <c r="DB14" s="628"/>
      <c r="DC14" s="628"/>
      <c r="DD14" s="634">
        <v>118169</v>
      </c>
      <c r="DE14" s="626"/>
      <c r="DF14" s="626"/>
      <c r="DG14" s="626"/>
      <c r="DH14" s="626"/>
      <c r="DI14" s="626"/>
      <c r="DJ14" s="626"/>
      <c r="DK14" s="626"/>
      <c r="DL14" s="626"/>
      <c r="DM14" s="626"/>
      <c r="DN14" s="626"/>
      <c r="DO14" s="626"/>
      <c r="DP14" s="627"/>
      <c r="DQ14" s="634">
        <v>909200</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71964</v>
      </c>
      <c r="S15" s="626"/>
      <c r="T15" s="626"/>
      <c r="U15" s="626"/>
      <c r="V15" s="626"/>
      <c r="W15" s="626"/>
      <c r="X15" s="626"/>
      <c r="Y15" s="627"/>
      <c r="Z15" s="628">
        <v>0.2</v>
      </c>
      <c r="AA15" s="628"/>
      <c r="AB15" s="628"/>
      <c r="AC15" s="628"/>
      <c r="AD15" s="629">
        <v>71964</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1697525</v>
      </c>
      <c r="BH15" s="626"/>
      <c r="BI15" s="626"/>
      <c r="BJ15" s="626"/>
      <c r="BK15" s="626"/>
      <c r="BL15" s="626"/>
      <c r="BM15" s="626"/>
      <c r="BN15" s="627"/>
      <c r="BO15" s="628">
        <v>9.1</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2882272</v>
      </c>
      <c r="CS15" s="626"/>
      <c r="CT15" s="626"/>
      <c r="CU15" s="626"/>
      <c r="CV15" s="626"/>
      <c r="CW15" s="626"/>
      <c r="CX15" s="626"/>
      <c r="CY15" s="627"/>
      <c r="CZ15" s="628">
        <v>8.6</v>
      </c>
      <c r="DA15" s="628"/>
      <c r="DB15" s="628"/>
      <c r="DC15" s="628"/>
      <c r="DD15" s="634">
        <v>380343</v>
      </c>
      <c r="DE15" s="626"/>
      <c r="DF15" s="626"/>
      <c r="DG15" s="626"/>
      <c r="DH15" s="626"/>
      <c r="DI15" s="626"/>
      <c r="DJ15" s="626"/>
      <c r="DK15" s="626"/>
      <c r="DL15" s="626"/>
      <c r="DM15" s="626"/>
      <c r="DN15" s="626"/>
      <c r="DO15" s="626"/>
      <c r="DP15" s="627"/>
      <c r="DQ15" s="634">
        <v>2352249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461685</v>
      </c>
      <c r="S16" s="626"/>
      <c r="T16" s="626"/>
      <c r="U16" s="626"/>
      <c r="V16" s="626"/>
      <c r="W16" s="626"/>
      <c r="X16" s="626"/>
      <c r="Y16" s="627"/>
      <c r="Z16" s="628">
        <v>1.4</v>
      </c>
      <c r="AA16" s="628"/>
      <c r="AB16" s="628"/>
      <c r="AC16" s="628"/>
      <c r="AD16" s="629">
        <v>259137</v>
      </c>
      <c r="AE16" s="629"/>
      <c r="AF16" s="629"/>
      <c r="AG16" s="629"/>
      <c r="AH16" s="629"/>
      <c r="AI16" s="629"/>
      <c r="AJ16" s="629"/>
      <c r="AK16" s="629"/>
      <c r="AL16" s="630">
        <v>1.3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259137</v>
      </c>
      <c r="S17" s="626"/>
      <c r="T17" s="626"/>
      <c r="U17" s="626"/>
      <c r="V17" s="626"/>
      <c r="W17" s="626"/>
      <c r="X17" s="626"/>
      <c r="Y17" s="627"/>
      <c r="Z17" s="628">
        <v>0.8</v>
      </c>
      <c r="AA17" s="628"/>
      <c r="AB17" s="628"/>
      <c r="AC17" s="628"/>
      <c r="AD17" s="629">
        <v>259137</v>
      </c>
      <c r="AE17" s="629"/>
      <c r="AF17" s="629"/>
      <c r="AG17" s="629"/>
      <c r="AH17" s="629"/>
      <c r="AI17" s="629"/>
      <c r="AJ17" s="629"/>
      <c r="AK17" s="629"/>
      <c r="AL17" s="630">
        <v>1.3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3486562</v>
      </c>
      <c r="CS17" s="626"/>
      <c r="CT17" s="626"/>
      <c r="CU17" s="626"/>
      <c r="CV17" s="626"/>
      <c r="CW17" s="626"/>
      <c r="CX17" s="626"/>
      <c r="CY17" s="627"/>
      <c r="CZ17" s="628">
        <v>10.4</v>
      </c>
      <c r="DA17" s="628"/>
      <c r="DB17" s="628"/>
      <c r="DC17" s="628"/>
      <c r="DD17" s="634" t="s">
        <v>112</v>
      </c>
      <c r="DE17" s="626"/>
      <c r="DF17" s="626"/>
      <c r="DG17" s="626"/>
      <c r="DH17" s="626"/>
      <c r="DI17" s="626"/>
      <c r="DJ17" s="626"/>
      <c r="DK17" s="626"/>
      <c r="DL17" s="626"/>
      <c r="DM17" s="626"/>
      <c r="DN17" s="626"/>
      <c r="DO17" s="626"/>
      <c r="DP17" s="627"/>
      <c r="DQ17" s="634">
        <v>3425269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202548</v>
      </c>
      <c r="S18" s="626"/>
      <c r="T18" s="626"/>
      <c r="U18" s="626"/>
      <c r="V18" s="626"/>
      <c r="W18" s="626"/>
      <c r="X18" s="626"/>
      <c r="Y18" s="627"/>
      <c r="Z18" s="628">
        <v>0.6</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1619897</v>
      </c>
      <c r="BH19" s="626"/>
      <c r="BI19" s="626"/>
      <c r="BJ19" s="626"/>
      <c r="BK19" s="626"/>
      <c r="BL19" s="626"/>
      <c r="BM19" s="626"/>
      <c r="BN19" s="627"/>
      <c r="BO19" s="628">
        <v>8.6999999999999993</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21206229</v>
      </c>
      <c r="S20" s="626"/>
      <c r="T20" s="626"/>
      <c r="U20" s="626"/>
      <c r="V20" s="626"/>
      <c r="W20" s="626"/>
      <c r="X20" s="626"/>
      <c r="Y20" s="627"/>
      <c r="Z20" s="628">
        <v>62.6</v>
      </c>
      <c r="AA20" s="628"/>
      <c r="AB20" s="628"/>
      <c r="AC20" s="628"/>
      <c r="AD20" s="629">
        <v>19383784</v>
      </c>
      <c r="AE20" s="629"/>
      <c r="AF20" s="629"/>
      <c r="AG20" s="629"/>
      <c r="AH20" s="629"/>
      <c r="AI20" s="629"/>
      <c r="AJ20" s="629"/>
      <c r="AK20" s="629"/>
      <c r="AL20" s="630">
        <v>99.1</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1619897</v>
      </c>
      <c r="BH20" s="626"/>
      <c r="BI20" s="626"/>
      <c r="BJ20" s="626"/>
      <c r="BK20" s="626"/>
      <c r="BL20" s="626"/>
      <c r="BM20" s="626"/>
      <c r="BN20" s="627"/>
      <c r="BO20" s="628">
        <v>8.6999999999999993</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33533891</v>
      </c>
      <c r="CS20" s="626"/>
      <c r="CT20" s="626"/>
      <c r="CU20" s="626"/>
      <c r="CV20" s="626"/>
      <c r="CW20" s="626"/>
      <c r="CX20" s="626"/>
      <c r="CY20" s="627"/>
      <c r="CZ20" s="628">
        <v>100</v>
      </c>
      <c r="DA20" s="628"/>
      <c r="DB20" s="628"/>
      <c r="DC20" s="628"/>
      <c r="DD20" s="634">
        <v>1941666</v>
      </c>
      <c r="DE20" s="626"/>
      <c r="DF20" s="626"/>
      <c r="DG20" s="626"/>
      <c r="DH20" s="626"/>
      <c r="DI20" s="626"/>
      <c r="DJ20" s="626"/>
      <c r="DK20" s="626"/>
      <c r="DL20" s="626"/>
      <c r="DM20" s="626"/>
      <c r="DN20" s="626"/>
      <c r="DO20" s="626"/>
      <c r="DP20" s="627"/>
      <c r="DQ20" s="634">
        <v>22692958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14046</v>
      </c>
      <c r="S21" s="626"/>
      <c r="T21" s="626"/>
      <c r="U21" s="626"/>
      <c r="V21" s="626"/>
      <c r="W21" s="626"/>
      <c r="X21" s="626"/>
      <c r="Y21" s="627"/>
      <c r="Z21" s="628">
        <v>0</v>
      </c>
      <c r="AA21" s="628"/>
      <c r="AB21" s="628"/>
      <c r="AC21" s="628"/>
      <c r="AD21" s="629">
        <v>14046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590551</v>
      </c>
      <c r="S22" s="626"/>
      <c r="T22" s="626"/>
      <c r="U22" s="626"/>
      <c r="V22" s="626"/>
      <c r="W22" s="626"/>
      <c r="X22" s="626"/>
      <c r="Y22" s="627"/>
      <c r="Z22" s="628">
        <v>1.7</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563008</v>
      </c>
      <c r="S23" s="626"/>
      <c r="T23" s="626"/>
      <c r="U23" s="626"/>
      <c r="V23" s="626"/>
      <c r="W23" s="626"/>
      <c r="X23" s="626"/>
      <c r="Y23" s="627"/>
      <c r="Z23" s="628">
        <v>1.7</v>
      </c>
      <c r="AA23" s="628"/>
      <c r="AB23" s="628"/>
      <c r="AC23" s="628"/>
      <c r="AD23" s="629">
        <v>103516</v>
      </c>
      <c r="AE23" s="629"/>
      <c r="AF23" s="629"/>
      <c r="AG23" s="629"/>
      <c r="AH23" s="629"/>
      <c r="AI23" s="629"/>
      <c r="AJ23" s="629"/>
      <c r="AK23" s="629"/>
      <c r="AL23" s="630">
        <v>0.5</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1619897</v>
      </c>
      <c r="BH23" s="626"/>
      <c r="BI23" s="626"/>
      <c r="BJ23" s="626"/>
      <c r="BK23" s="626"/>
      <c r="BL23" s="626"/>
      <c r="BM23" s="626"/>
      <c r="BN23" s="627"/>
      <c r="BO23" s="628">
        <v>8.6999999999999993</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124537</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18721237</v>
      </c>
      <c r="CS24" s="615"/>
      <c r="CT24" s="615"/>
      <c r="CU24" s="615"/>
      <c r="CV24" s="615"/>
      <c r="CW24" s="615"/>
      <c r="CX24" s="615"/>
      <c r="CY24" s="616"/>
      <c r="CZ24" s="652">
        <v>55.8</v>
      </c>
      <c r="DA24" s="653"/>
      <c r="DB24" s="653"/>
      <c r="DC24" s="654"/>
      <c r="DD24" s="651">
        <v>11177430</v>
      </c>
      <c r="DE24" s="615"/>
      <c r="DF24" s="615"/>
      <c r="DG24" s="615"/>
      <c r="DH24" s="615"/>
      <c r="DI24" s="615"/>
      <c r="DJ24" s="615"/>
      <c r="DK24" s="616"/>
      <c r="DL24" s="651">
        <v>10285055</v>
      </c>
      <c r="DM24" s="615"/>
      <c r="DN24" s="615"/>
      <c r="DO24" s="615"/>
      <c r="DP24" s="615"/>
      <c r="DQ24" s="615"/>
      <c r="DR24" s="615"/>
      <c r="DS24" s="615"/>
      <c r="DT24" s="615"/>
      <c r="DU24" s="615"/>
      <c r="DV24" s="616"/>
      <c r="DW24" s="619">
        <v>51.2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5808356</v>
      </c>
      <c r="S25" s="626"/>
      <c r="T25" s="626"/>
      <c r="U25" s="626"/>
      <c r="V25" s="626"/>
      <c r="W25" s="626"/>
      <c r="X25" s="626"/>
      <c r="Y25" s="627"/>
      <c r="Z25" s="628">
        <v>17.100000000000001</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5192092</v>
      </c>
      <c r="CS25" s="657"/>
      <c r="CT25" s="657"/>
      <c r="CU25" s="657"/>
      <c r="CV25" s="657"/>
      <c r="CW25" s="657"/>
      <c r="CX25" s="657"/>
      <c r="CY25" s="658"/>
      <c r="CZ25" s="659">
        <v>15.5</v>
      </c>
      <c r="DA25" s="660"/>
      <c r="DB25" s="660"/>
      <c r="DC25" s="661"/>
      <c r="DD25" s="634">
        <v>4851925</v>
      </c>
      <c r="DE25" s="657"/>
      <c r="DF25" s="657"/>
      <c r="DG25" s="657"/>
      <c r="DH25" s="657"/>
      <c r="DI25" s="657"/>
      <c r="DJ25" s="657"/>
      <c r="DK25" s="658"/>
      <c r="DL25" s="634">
        <v>4829470</v>
      </c>
      <c r="DM25" s="657"/>
      <c r="DN25" s="657"/>
      <c r="DO25" s="657"/>
      <c r="DP25" s="657"/>
      <c r="DQ25" s="657"/>
      <c r="DR25" s="657"/>
      <c r="DS25" s="657"/>
      <c r="DT25" s="657"/>
      <c r="DU25" s="657"/>
      <c r="DV25" s="658"/>
      <c r="DW25" s="630">
        <v>24</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3474130</v>
      </c>
      <c r="CS26" s="626"/>
      <c r="CT26" s="626"/>
      <c r="CU26" s="626"/>
      <c r="CV26" s="626"/>
      <c r="CW26" s="626"/>
      <c r="CX26" s="626"/>
      <c r="CY26" s="627"/>
      <c r="CZ26" s="659">
        <v>10.4</v>
      </c>
      <c r="DA26" s="660"/>
      <c r="DB26" s="660"/>
      <c r="DC26" s="661"/>
      <c r="DD26" s="634">
        <v>3146552</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2140395</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18689607</v>
      </c>
      <c r="BH27" s="626"/>
      <c r="BI27" s="626"/>
      <c r="BJ27" s="626"/>
      <c r="BK27" s="626"/>
      <c r="BL27" s="626"/>
      <c r="BM27" s="626"/>
      <c r="BN27" s="627"/>
      <c r="BO27" s="628">
        <v>100</v>
      </c>
      <c r="BP27" s="628"/>
      <c r="BQ27" s="628"/>
      <c r="BR27" s="628"/>
      <c r="BS27" s="634">
        <v>356777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10042583</v>
      </c>
      <c r="CS27" s="657"/>
      <c r="CT27" s="657"/>
      <c r="CU27" s="657"/>
      <c r="CV27" s="657"/>
      <c r="CW27" s="657"/>
      <c r="CX27" s="657"/>
      <c r="CY27" s="658"/>
      <c r="CZ27" s="659">
        <v>29.9</v>
      </c>
      <c r="DA27" s="660"/>
      <c r="DB27" s="660"/>
      <c r="DC27" s="661"/>
      <c r="DD27" s="634">
        <v>2900236</v>
      </c>
      <c r="DE27" s="657"/>
      <c r="DF27" s="657"/>
      <c r="DG27" s="657"/>
      <c r="DH27" s="657"/>
      <c r="DI27" s="657"/>
      <c r="DJ27" s="657"/>
      <c r="DK27" s="658"/>
      <c r="DL27" s="634">
        <v>2900236</v>
      </c>
      <c r="DM27" s="657"/>
      <c r="DN27" s="657"/>
      <c r="DO27" s="657"/>
      <c r="DP27" s="657"/>
      <c r="DQ27" s="657"/>
      <c r="DR27" s="657"/>
      <c r="DS27" s="657"/>
      <c r="DT27" s="657"/>
      <c r="DU27" s="657"/>
      <c r="DV27" s="658"/>
      <c r="DW27" s="630">
        <v>14.4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97648</v>
      </c>
      <c r="S28" s="626"/>
      <c r="T28" s="626"/>
      <c r="U28" s="626"/>
      <c r="V28" s="626"/>
      <c r="W28" s="626"/>
      <c r="X28" s="626"/>
      <c r="Y28" s="627"/>
      <c r="Z28" s="628">
        <v>0.3</v>
      </c>
      <c r="AA28" s="628"/>
      <c r="AB28" s="628"/>
      <c r="AC28" s="628"/>
      <c r="AD28" s="629">
        <v>45891</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3486562</v>
      </c>
      <c r="CS28" s="626"/>
      <c r="CT28" s="626"/>
      <c r="CU28" s="626"/>
      <c r="CV28" s="626"/>
      <c r="CW28" s="626"/>
      <c r="CX28" s="626"/>
      <c r="CY28" s="627"/>
      <c r="CZ28" s="659">
        <v>10.4</v>
      </c>
      <c r="DA28" s="660"/>
      <c r="DB28" s="660"/>
      <c r="DC28" s="661"/>
      <c r="DD28" s="634">
        <v>3425269</v>
      </c>
      <c r="DE28" s="626"/>
      <c r="DF28" s="626"/>
      <c r="DG28" s="626"/>
      <c r="DH28" s="626"/>
      <c r="DI28" s="626"/>
      <c r="DJ28" s="626"/>
      <c r="DK28" s="627"/>
      <c r="DL28" s="634">
        <v>2555349</v>
      </c>
      <c r="DM28" s="626"/>
      <c r="DN28" s="626"/>
      <c r="DO28" s="626"/>
      <c r="DP28" s="626"/>
      <c r="DQ28" s="626"/>
      <c r="DR28" s="626"/>
      <c r="DS28" s="626"/>
      <c r="DT28" s="626"/>
      <c r="DU28" s="626"/>
      <c r="DV28" s="627"/>
      <c r="DW28" s="630">
        <v>12.7</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39908</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3486562</v>
      </c>
      <c r="CS29" s="657"/>
      <c r="CT29" s="657"/>
      <c r="CU29" s="657"/>
      <c r="CV29" s="657"/>
      <c r="CW29" s="657"/>
      <c r="CX29" s="657"/>
      <c r="CY29" s="658"/>
      <c r="CZ29" s="659">
        <v>10.4</v>
      </c>
      <c r="DA29" s="660"/>
      <c r="DB29" s="660"/>
      <c r="DC29" s="661"/>
      <c r="DD29" s="634">
        <v>3425269</v>
      </c>
      <c r="DE29" s="657"/>
      <c r="DF29" s="657"/>
      <c r="DG29" s="657"/>
      <c r="DH29" s="657"/>
      <c r="DI29" s="657"/>
      <c r="DJ29" s="657"/>
      <c r="DK29" s="658"/>
      <c r="DL29" s="634">
        <v>2555349</v>
      </c>
      <c r="DM29" s="657"/>
      <c r="DN29" s="657"/>
      <c r="DO29" s="657"/>
      <c r="DP29" s="657"/>
      <c r="DQ29" s="657"/>
      <c r="DR29" s="657"/>
      <c r="DS29" s="657"/>
      <c r="DT29" s="657"/>
      <c r="DU29" s="657"/>
      <c r="DV29" s="658"/>
      <c r="DW29" s="630">
        <v>12.7</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489096</v>
      </c>
      <c r="S30" s="626"/>
      <c r="T30" s="626"/>
      <c r="U30" s="626"/>
      <c r="V30" s="626"/>
      <c r="W30" s="626"/>
      <c r="X30" s="626"/>
      <c r="Y30" s="627"/>
      <c r="Z30" s="628">
        <v>1.4</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97.5</v>
      </c>
      <c r="BN30" s="684"/>
      <c r="BO30" s="684"/>
      <c r="BP30" s="684"/>
      <c r="BQ30" s="685"/>
      <c r="BR30" s="683">
        <v>99</v>
      </c>
      <c r="BS30" s="684"/>
      <c r="BT30" s="684"/>
      <c r="BU30" s="684"/>
      <c r="BV30" s="684"/>
      <c r="BW30" s="684"/>
      <c r="BX30" s="620">
        <v>97</v>
      </c>
      <c r="BY30" s="684"/>
      <c r="BZ30" s="684"/>
      <c r="CA30" s="684"/>
      <c r="CB30" s="685"/>
      <c r="CD30" s="688"/>
      <c r="CE30" s="689"/>
      <c r="CF30" s="639" t="s">
        <v>291</v>
      </c>
      <c r="CG30" s="640"/>
      <c r="CH30" s="640"/>
      <c r="CI30" s="640"/>
      <c r="CJ30" s="640"/>
      <c r="CK30" s="640"/>
      <c r="CL30" s="640"/>
      <c r="CM30" s="640"/>
      <c r="CN30" s="640"/>
      <c r="CO30" s="640"/>
      <c r="CP30" s="640"/>
      <c r="CQ30" s="641"/>
      <c r="CR30" s="625">
        <v>3238483</v>
      </c>
      <c r="CS30" s="626"/>
      <c r="CT30" s="626"/>
      <c r="CU30" s="626"/>
      <c r="CV30" s="626"/>
      <c r="CW30" s="626"/>
      <c r="CX30" s="626"/>
      <c r="CY30" s="627"/>
      <c r="CZ30" s="659">
        <v>9.6999999999999993</v>
      </c>
      <c r="DA30" s="660"/>
      <c r="DB30" s="660"/>
      <c r="DC30" s="661"/>
      <c r="DD30" s="634">
        <v>3177190</v>
      </c>
      <c r="DE30" s="626"/>
      <c r="DF30" s="626"/>
      <c r="DG30" s="626"/>
      <c r="DH30" s="626"/>
      <c r="DI30" s="626"/>
      <c r="DJ30" s="626"/>
      <c r="DK30" s="627"/>
      <c r="DL30" s="634">
        <v>2307270</v>
      </c>
      <c r="DM30" s="626"/>
      <c r="DN30" s="626"/>
      <c r="DO30" s="626"/>
      <c r="DP30" s="626"/>
      <c r="DQ30" s="626"/>
      <c r="DR30" s="626"/>
      <c r="DS30" s="626"/>
      <c r="DT30" s="626"/>
      <c r="DU30" s="626"/>
      <c r="DV30" s="627"/>
      <c r="DW30" s="630">
        <v>11.5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552354</v>
      </c>
      <c r="S31" s="626"/>
      <c r="T31" s="626"/>
      <c r="U31" s="626"/>
      <c r="V31" s="626"/>
      <c r="W31" s="626"/>
      <c r="X31" s="626"/>
      <c r="Y31" s="627"/>
      <c r="Z31" s="628">
        <v>1.6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96</v>
      </c>
      <c r="BN31" s="681"/>
      <c r="BO31" s="681"/>
      <c r="BP31" s="681"/>
      <c r="BQ31" s="682"/>
      <c r="BR31" s="680">
        <v>98.5</v>
      </c>
      <c r="BS31" s="657"/>
      <c r="BT31" s="657"/>
      <c r="BU31" s="657"/>
      <c r="BV31" s="657"/>
      <c r="BW31" s="657"/>
      <c r="BX31" s="631">
        <v>95.4</v>
      </c>
      <c r="BY31" s="681"/>
      <c r="BZ31" s="681"/>
      <c r="CA31" s="681"/>
      <c r="CB31" s="682"/>
      <c r="CD31" s="688"/>
      <c r="CE31" s="689"/>
      <c r="CF31" s="639" t="s">
        <v>295</v>
      </c>
      <c r="CG31" s="640"/>
      <c r="CH31" s="640"/>
      <c r="CI31" s="640"/>
      <c r="CJ31" s="640"/>
      <c r="CK31" s="640"/>
      <c r="CL31" s="640"/>
      <c r="CM31" s="640"/>
      <c r="CN31" s="640"/>
      <c r="CO31" s="640"/>
      <c r="CP31" s="640"/>
      <c r="CQ31" s="641"/>
      <c r="CR31" s="625">
        <v>248079</v>
      </c>
      <c r="CS31" s="657"/>
      <c r="CT31" s="657"/>
      <c r="CU31" s="657"/>
      <c r="CV31" s="657"/>
      <c r="CW31" s="657"/>
      <c r="CX31" s="657"/>
      <c r="CY31" s="658"/>
      <c r="CZ31" s="659">
        <v>0.7</v>
      </c>
      <c r="DA31" s="660"/>
      <c r="DB31" s="660"/>
      <c r="DC31" s="661"/>
      <c r="DD31" s="634">
        <v>248079</v>
      </c>
      <c r="DE31" s="657"/>
      <c r="DF31" s="657"/>
      <c r="DG31" s="657"/>
      <c r="DH31" s="657"/>
      <c r="DI31" s="657"/>
      <c r="DJ31" s="657"/>
      <c r="DK31" s="658"/>
      <c r="DL31" s="634">
        <v>248079</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848956</v>
      </c>
      <c r="S32" s="626"/>
      <c r="T32" s="626"/>
      <c r="U32" s="626"/>
      <c r="V32" s="626"/>
      <c r="W32" s="626"/>
      <c r="X32" s="626"/>
      <c r="Y32" s="627"/>
      <c r="Z32" s="628">
        <v>2.5</v>
      </c>
      <c r="AA32" s="628"/>
      <c r="AB32" s="628"/>
      <c r="AC32" s="628"/>
      <c r="AD32" s="629">
        <v>5478</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99.3</v>
      </c>
      <c r="BH32" s="693"/>
      <c r="BI32" s="693"/>
      <c r="BJ32" s="693"/>
      <c r="BK32" s="693"/>
      <c r="BL32" s="693"/>
      <c r="BM32" s="694">
        <v>98</v>
      </c>
      <c r="BN32" s="693"/>
      <c r="BO32" s="693"/>
      <c r="BP32" s="693"/>
      <c r="BQ32" s="695"/>
      <c r="BR32" s="692">
        <v>99.2</v>
      </c>
      <c r="BS32" s="693"/>
      <c r="BT32" s="693"/>
      <c r="BU32" s="693"/>
      <c r="BV32" s="693"/>
      <c r="BW32" s="693"/>
      <c r="BX32" s="694">
        <v>97.8</v>
      </c>
      <c r="BY32" s="693"/>
      <c r="BZ32" s="693"/>
      <c r="CA32" s="693"/>
      <c r="CB32" s="695"/>
      <c r="CD32" s="690"/>
      <c r="CE32" s="691"/>
      <c r="CF32" s="639" t="s">
        <v>298</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1399400</v>
      </c>
      <c r="S33" s="626"/>
      <c r="T33" s="626"/>
      <c r="U33" s="626"/>
      <c r="V33" s="626"/>
      <c r="W33" s="626"/>
      <c r="X33" s="626"/>
      <c r="Y33" s="627"/>
      <c r="Z33" s="628">
        <v>4.0999999999999996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12870988</v>
      </c>
      <c r="CS33" s="657"/>
      <c r="CT33" s="657"/>
      <c r="CU33" s="657"/>
      <c r="CV33" s="657"/>
      <c r="CW33" s="657"/>
      <c r="CX33" s="657"/>
      <c r="CY33" s="658"/>
      <c r="CZ33" s="659">
        <v>38.4</v>
      </c>
      <c r="DA33" s="660"/>
      <c r="DB33" s="660"/>
      <c r="DC33" s="661"/>
      <c r="DD33" s="634">
        <v>10724272</v>
      </c>
      <c r="DE33" s="657"/>
      <c r="DF33" s="657"/>
      <c r="DG33" s="657"/>
      <c r="DH33" s="657"/>
      <c r="DI33" s="657"/>
      <c r="DJ33" s="657"/>
      <c r="DK33" s="658"/>
      <c r="DL33" s="634">
        <v>8772102</v>
      </c>
      <c r="DM33" s="657"/>
      <c r="DN33" s="657"/>
      <c r="DO33" s="657"/>
      <c r="DP33" s="657"/>
      <c r="DQ33" s="657"/>
      <c r="DR33" s="657"/>
      <c r="DS33" s="657"/>
      <c r="DT33" s="657"/>
      <c r="DU33" s="657"/>
      <c r="DV33" s="658"/>
      <c r="DW33" s="630">
        <v>43.7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5288787</v>
      </c>
      <c r="CS34" s="626"/>
      <c r="CT34" s="626"/>
      <c r="CU34" s="626"/>
      <c r="CV34" s="626"/>
      <c r="CW34" s="626"/>
      <c r="CX34" s="626"/>
      <c r="CY34" s="627"/>
      <c r="CZ34" s="659">
        <v>15.8</v>
      </c>
      <c r="DA34" s="660"/>
      <c r="DB34" s="660"/>
      <c r="DC34" s="661"/>
      <c r="DD34" s="634">
        <v>4207886</v>
      </c>
      <c r="DE34" s="626"/>
      <c r="DF34" s="626"/>
      <c r="DG34" s="626"/>
      <c r="DH34" s="626"/>
      <c r="DI34" s="626"/>
      <c r="DJ34" s="626"/>
      <c r="DK34" s="627"/>
      <c r="DL34" s="634">
        <v>3975566</v>
      </c>
      <c r="DM34" s="626"/>
      <c r="DN34" s="626"/>
      <c r="DO34" s="626"/>
      <c r="DP34" s="626"/>
      <c r="DQ34" s="626"/>
      <c r="DR34" s="626"/>
      <c r="DS34" s="626"/>
      <c r="DT34" s="626"/>
      <c r="DU34" s="626"/>
      <c r="DV34" s="627"/>
      <c r="DW34" s="630">
        <v>19.8</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543600</v>
      </c>
      <c r="S35" s="626"/>
      <c r="T35" s="626"/>
      <c r="U35" s="626"/>
      <c r="V35" s="626"/>
      <c r="W35" s="626"/>
      <c r="X35" s="626"/>
      <c r="Y35" s="627"/>
      <c r="Z35" s="628">
        <v>1.6</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5191656</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360976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501817</v>
      </c>
      <c r="CS35" s="657"/>
      <c r="CT35" s="657"/>
      <c r="CU35" s="657"/>
      <c r="CV35" s="657"/>
      <c r="CW35" s="657"/>
      <c r="CX35" s="657"/>
      <c r="CY35" s="658"/>
      <c r="CZ35" s="659">
        <v>1.5</v>
      </c>
      <c r="DA35" s="660"/>
      <c r="DB35" s="660"/>
      <c r="DC35" s="661"/>
      <c r="DD35" s="634">
        <v>467229</v>
      </c>
      <c r="DE35" s="657"/>
      <c r="DF35" s="657"/>
      <c r="DG35" s="657"/>
      <c r="DH35" s="657"/>
      <c r="DI35" s="657"/>
      <c r="DJ35" s="657"/>
      <c r="DK35" s="658"/>
      <c r="DL35" s="634">
        <v>467229</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33874484</v>
      </c>
      <c r="S36" s="698"/>
      <c r="T36" s="698"/>
      <c r="U36" s="698"/>
      <c r="V36" s="698"/>
      <c r="W36" s="698"/>
      <c r="X36" s="698"/>
      <c r="Y36" s="699"/>
      <c r="Z36" s="700">
        <v>100</v>
      </c>
      <c r="AA36" s="700"/>
      <c r="AB36" s="700"/>
      <c r="AC36" s="700"/>
      <c r="AD36" s="701">
        <v>19552715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2350000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-115814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1432635</v>
      </c>
      <c r="CS36" s="626"/>
      <c r="CT36" s="626"/>
      <c r="CU36" s="626"/>
      <c r="CV36" s="626"/>
      <c r="CW36" s="626"/>
      <c r="CX36" s="626"/>
      <c r="CY36" s="627"/>
      <c r="CZ36" s="659">
        <v>4.3</v>
      </c>
      <c r="DA36" s="660"/>
      <c r="DB36" s="660"/>
      <c r="DC36" s="661"/>
      <c r="DD36" s="634">
        <v>1267228</v>
      </c>
      <c r="DE36" s="626"/>
      <c r="DF36" s="626"/>
      <c r="DG36" s="626"/>
      <c r="DH36" s="626"/>
      <c r="DI36" s="626"/>
      <c r="DJ36" s="626"/>
      <c r="DK36" s="627"/>
      <c r="DL36" s="634">
        <v>756726</v>
      </c>
      <c r="DM36" s="626"/>
      <c r="DN36" s="626"/>
      <c r="DO36" s="626"/>
      <c r="DP36" s="626"/>
      <c r="DQ36" s="626"/>
      <c r="DR36" s="626"/>
      <c r="DS36" s="626"/>
      <c r="DT36" s="626"/>
      <c r="DU36" s="626"/>
      <c r="DV36" s="627"/>
      <c r="DW36" s="630">
        <v>3.8</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23230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13213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6986</v>
      </c>
      <c r="CS37" s="657"/>
      <c r="CT37" s="657"/>
      <c r="CU37" s="657"/>
      <c r="CV37" s="657"/>
      <c r="CW37" s="657"/>
      <c r="CX37" s="657"/>
      <c r="CY37" s="658"/>
      <c r="CZ37" s="659">
        <v>0</v>
      </c>
      <c r="DA37" s="660"/>
      <c r="DB37" s="660"/>
      <c r="DC37" s="661"/>
      <c r="DD37" s="634">
        <v>6986</v>
      </c>
      <c r="DE37" s="657"/>
      <c r="DF37" s="657"/>
      <c r="DG37" s="657"/>
      <c r="DH37" s="657"/>
      <c r="DI37" s="657"/>
      <c r="DJ37" s="657"/>
      <c r="DK37" s="658"/>
      <c r="DL37" s="634">
        <v>6369</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4346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21692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5187310</v>
      </c>
      <c r="CS38" s="626"/>
      <c r="CT38" s="626"/>
      <c r="CU38" s="626"/>
      <c r="CV38" s="626"/>
      <c r="CW38" s="626"/>
      <c r="CX38" s="626"/>
      <c r="CY38" s="627"/>
      <c r="CZ38" s="659">
        <v>15.5</v>
      </c>
      <c r="DA38" s="660"/>
      <c r="DB38" s="660"/>
      <c r="DC38" s="661"/>
      <c r="DD38" s="634">
        <v>4601245</v>
      </c>
      <c r="DE38" s="626"/>
      <c r="DF38" s="626"/>
      <c r="DG38" s="626"/>
      <c r="DH38" s="626"/>
      <c r="DI38" s="626"/>
      <c r="DJ38" s="626"/>
      <c r="DK38" s="627"/>
      <c r="DL38" s="634">
        <v>3572581</v>
      </c>
      <c r="DM38" s="626"/>
      <c r="DN38" s="626"/>
      <c r="DO38" s="626"/>
      <c r="DP38" s="626"/>
      <c r="DQ38" s="626"/>
      <c r="DR38" s="626"/>
      <c r="DS38" s="626"/>
      <c r="DT38" s="626"/>
      <c r="DU38" s="626"/>
      <c r="DV38" s="627"/>
      <c r="DW38" s="630">
        <v>17.8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191029</v>
      </c>
      <c r="CS39" s="657"/>
      <c r="CT39" s="657"/>
      <c r="CU39" s="657"/>
      <c r="CV39" s="657"/>
      <c r="CW39" s="657"/>
      <c r="CX39" s="657"/>
      <c r="CY39" s="658"/>
      <c r="CZ39" s="659">
        <v>0.6</v>
      </c>
      <c r="DA39" s="660"/>
      <c r="DB39" s="660"/>
      <c r="DC39" s="661"/>
      <c r="DD39" s="634">
        <v>180684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1128588</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269410</v>
      </c>
      <c r="CS40" s="626"/>
      <c r="CT40" s="626"/>
      <c r="CU40" s="626"/>
      <c r="CV40" s="626"/>
      <c r="CW40" s="626"/>
      <c r="CX40" s="626"/>
      <c r="CY40" s="627"/>
      <c r="CZ40" s="659">
        <v>0.8</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1685492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328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1941666</v>
      </c>
      <c r="CS42" s="626"/>
      <c r="CT42" s="626"/>
      <c r="CU42" s="626"/>
      <c r="CV42" s="626"/>
      <c r="CW42" s="626"/>
      <c r="CX42" s="626"/>
      <c r="CY42" s="627"/>
      <c r="CZ42" s="659">
        <v>5.8</v>
      </c>
      <c r="DA42" s="708"/>
      <c r="DB42" s="708"/>
      <c r="DC42" s="709"/>
      <c r="DD42" s="634">
        <v>791256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23017</v>
      </c>
      <c r="CS43" s="657"/>
      <c r="CT43" s="657"/>
      <c r="CU43" s="657"/>
      <c r="CV43" s="657"/>
      <c r="CW43" s="657"/>
      <c r="CX43" s="657"/>
      <c r="CY43" s="658"/>
      <c r="CZ43" s="659">
        <v>0.1</v>
      </c>
      <c r="DA43" s="660"/>
      <c r="DB43" s="660"/>
      <c r="DC43" s="661"/>
      <c r="DD43" s="634">
        <v>23017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1941666</v>
      </c>
      <c r="CS44" s="626"/>
      <c r="CT44" s="626"/>
      <c r="CU44" s="626"/>
      <c r="CV44" s="626"/>
      <c r="CW44" s="626"/>
      <c r="CX44" s="626"/>
      <c r="CY44" s="627"/>
      <c r="CZ44" s="659">
        <v>5.8</v>
      </c>
      <c r="DA44" s="708"/>
      <c r="DB44" s="708"/>
      <c r="DC44" s="709"/>
      <c r="DD44" s="634">
        <v>791256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118504</v>
      </c>
      <c r="CS45" s="657"/>
      <c r="CT45" s="657"/>
      <c r="CU45" s="657"/>
      <c r="CV45" s="657"/>
      <c r="CW45" s="657"/>
      <c r="CX45" s="657"/>
      <c r="CY45" s="658"/>
      <c r="CZ45" s="659">
        <v>0.4</v>
      </c>
      <c r="DA45" s="660"/>
      <c r="DB45" s="660"/>
      <c r="DC45" s="661"/>
      <c r="DD45" s="634">
        <v>1951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1816849</v>
      </c>
      <c r="CS46" s="626"/>
      <c r="CT46" s="626"/>
      <c r="CU46" s="626"/>
      <c r="CV46" s="626"/>
      <c r="CW46" s="626"/>
      <c r="CX46" s="626"/>
      <c r="CY46" s="627"/>
      <c r="CZ46" s="659">
        <v>5.4</v>
      </c>
      <c r="DA46" s="708"/>
      <c r="DB46" s="708"/>
      <c r="DC46" s="709"/>
      <c r="DD46" s="634">
        <v>782992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33533891</v>
      </c>
      <c r="CS49" s="693"/>
      <c r="CT49" s="693"/>
      <c r="CU49" s="693"/>
      <c r="CV49" s="693"/>
      <c r="CW49" s="693"/>
      <c r="CX49" s="693"/>
      <c r="CY49" s="720"/>
      <c r="CZ49" s="721">
        <v>100</v>
      </c>
      <c r="DA49" s="722"/>
      <c r="DB49" s="722"/>
      <c r="DC49" s="723"/>
      <c r="DD49" s="724">
        <v>22692958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33934</v>
      </c>
      <c r="R7" s="755"/>
      <c r="S7" s="755"/>
      <c r="T7" s="755"/>
      <c r="U7" s="755"/>
      <c r="V7" s="755">
        <v>33593</v>
      </c>
      <c r="W7" s="755"/>
      <c r="X7" s="755"/>
      <c r="Y7" s="755"/>
      <c r="Z7" s="755"/>
      <c r="AA7" s="755">
        <v>341</v>
      </c>
      <c r="AB7" s="755"/>
      <c r="AC7" s="755"/>
      <c r="AD7" s="755"/>
      <c r="AE7" s="756"/>
      <c r="AF7" s="757">
        <v>274</v>
      </c>
      <c r="AG7" s="758"/>
      <c r="AH7" s="758"/>
      <c r="AI7" s="758"/>
      <c r="AJ7" s="759"/>
      <c r="AK7" s="794">
        <v>488</v>
      </c>
      <c r="AL7" s="795"/>
      <c r="AM7" s="795"/>
      <c r="AN7" s="795"/>
      <c r="AO7" s="795"/>
      <c r="AP7" s="795">
        <v>21706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-1</v>
      </c>
      <c r="CI7" s="792"/>
      <c r="CJ7" s="792"/>
      <c r="CK7" s="792"/>
      <c r="CL7" s="793"/>
      <c r="CM7" s="791">
        <v>136</v>
      </c>
      <c r="CN7" s="792"/>
      <c r="CO7" s="792"/>
      <c r="CP7" s="792"/>
      <c r="CQ7" s="793"/>
      <c r="CR7" s="791">
        <v>110</v>
      </c>
      <c r="CS7" s="792"/>
      <c r="CT7" s="792"/>
      <c r="CU7" s="792"/>
      <c r="CV7" s="793"/>
      <c r="CW7" s="791" t="s">
        <v>534</v>
      </c>
      <c r="CX7" s="792"/>
      <c r="CY7" s="792"/>
      <c r="CZ7" s="792"/>
      <c r="DA7" s="793"/>
      <c r="DB7" s="791" t="s">
        <v>534</v>
      </c>
      <c r="DC7" s="792"/>
      <c r="DD7" s="792"/>
      <c r="DE7" s="792"/>
      <c r="DF7" s="793"/>
      <c r="DG7" s="791" t="s">
        <v>534</v>
      </c>
      <c r="DH7" s="792"/>
      <c r="DI7" s="792"/>
      <c r="DJ7" s="792"/>
      <c r="DK7" s="793"/>
      <c r="DL7" s="791" t="s">
        <v>534</v>
      </c>
      <c r="DM7" s="792"/>
      <c r="DN7" s="792"/>
      <c r="DO7" s="792"/>
      <c r="DP7" s="793"/>
      <c r="DQ7" s="791" t="s">
        <v>534</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6</v>
      </c>
      <c r="R8" s="779"/>
      <c r="S8" s="779"/>
      <c r="T8" s="779"/>
      <c r="U8" s="779"/>
      <c r="V8" s="779">
        <v>6</v>
      </c>
      <c r="W8" s="779"/>
      <c r="X8" s="779"/>
      <c r="Y8" s="779"/>
      <c r="Z8" s="779"/>
      <c r="AA8" s="779" t="s">
        <v>534</v>
      </c>
      <c r="AB8" s="779"/>
      <c r="AC8" s="779"/>
      <c r="AD8" s="779"/>
      <c r="AE8" s="780"/>
      <c r="AF8" s="781" t="s">
        <v>112</v>
      </c>
      <c r="AG8" s="782"/>
      <c r="AH8" s="782"/>
      <c r="AI8" s="782"/>
      <c r="AJ8" s="783"/>
      <c r="AK8" s="784">
        <v>2</v>
      </c>
      <c r="AL8" s="785"/>
      <c r="AM8" s="785"/>
      <c r="AN8" s="785"/>
      <c r="AO8" s="785"/>
      <c r="AP8" s="785" t="s">
        <v>534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537</v>
      </c>
      <c r="BT8" s="789"/>
      <c r="BU8" s="789"/>
      <c r="BV8" s="789"/>
      <c r="BW8" s="789"/>
      <c r="BX8" s="789"/>
      <c r="BY8" s="789"/>
      <c r="BZ8" s="789"/>
      <c r="CA8" s="789"/>
      <c r="CB8" s="789"/>
      <c r="CC8" s="789"/>
      <c r="CD8" s="789"/>
      <c r="CE8" s="789"/>
      <c r="CF8" s="789"/>
      <c r="CG8" s="790"/>
      <c r="CH8" s="801">
        <v>1</v>
      </c>
      <c r="CI8" s="802"/>
      <c r="CJ8" s="802"/>
      <c r="CK8" s="802"/>
      <c r="CL8" s="803"/>
      <c r="CM8" s="801">
        <v>145</v>
      </c>
      <c r="CN8" s="802"/>
      <c r="CO8" s="802"/>
      <c r="CP8" s="802"/>
      <c r="CQ8" s="803"/>
      <c r="CR8" s="801">
        <v>45</v>
      </c>
      <c r="CS8" s="802"/>
      <c r="CT8" s="802"/>
      <c r="CU8" s="802"/>
      <c r="CV8" s="803"/>
      <c r="CW8" s="801" t="s">
        <v>534</v>
      </c>
      <c r="CX8" s="802"/>
      <c r="CY8" s="802"/>
      <c r="CZ8" s="802"/>
      <c r="DA8" s="803"/>
      <c r="DB8" s="801" t="s">
        <v>534</v>
      </c>
      <c r="DC8" s="802"/>
      <c r="DD8" s="802"/>
      <c r="DE8" s="802"/>
      <c r="DF8" s="803"/>
      <c r="DG8" s="801" t="s">
        <v>534</v>
      </c>
      <c r="DH8" s="802"/>
      <c r="DI8" s="802"/>
      <c r="DJ8" s="802"/>
      <c r="DK8" s="803"/>
      <c r="DL8" s="801" t="s">
        <v>534</v>
      </c>
      <c r="DM8" s="802"/>
      <c r="DN8" s="802"/>
      <c r="DO8" s="802"/>
      <c r="DP8" s="803"/>
      <c r="DQ8" s="801" t="s">
        <v>534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538</v>
      </c>
      <c r="BT9" s="789"/>
      <c r="BU9" s="789"/>
      <c r="BV9" s="789"/>
      <c r="BW9" s="789"/>
      <c r="BX9" s="789"/>
      <c r="BY9" s="789"/>
      <c r="BZ9" s="789"/>
      <c r="CA9" s="789"/>
      <c r="CB9" s="789"/>
      <c r="CC9" s="789"/>
      <c r="CD9" s="789"/>
      <c r="CE9" s="789"/>
      <c r="CF9" s="789"/>
      <c r="CG9" s="790"/>
      <c r="CH9" s="801">
        <v>0</v>
      </c>
      <c r="CI9" s="802"/>
      <c r="CJ9" s="802"/>
      <c r="CK9" s="802"/>
      <c r="CL9" s="803"/>
      <c r="CM9" s="801">
        <v>14</v>
      </c>
      <c r="CN9" s="802"/>
      <c r="CO9" s="802"/>
      <c r="CP9" s="802"/>
      <c r="CQ9" s="803"/>
      <c r="CR9" s="801">
        <v>3</v>
      </c>
      <c r="CS9" s="802"/>
      <c r="CT9" s="802"/>
      <c r="CU9" s="802"/>
      <c r="CV9" s="803"/>
      <c r="CW9" s="801" t="s">
        <v>534</v>
      </c>
      <c r="CX9" s="802"/>
      <c r="CY9" s="802"/>
      <c r="CZ9" s="802"/>
      <c r="DA9" s="803"/>
      <c r="DB9" s="801" t="s">
        <v>534</v>
      </c>
      <c r="DC9" s="802"/>
      <c r="DD9" s="802"/>
      <c r="DE9" s="802"/>
      <c r="DF9" s="803"/>
      <c r="DG9" s="801" t="s">
        <v>534</v>
      </c>
      <c r="DH9" s="802"/>
      <c r="DI9" s="802"/>
      <c r="DJ9" s="802"/>
      <c r="DK9" s="803"/>
      <c r="DL9" s="801" t="s">
        <v>534</v>
      </c>
      <c r="DM9" s="802"/>
      <c r="DN9" s="802"/>
      <c r="DO9" s="802"/>
      <c r="DP9" s="803"/>
      <c r="DQ9" s="801" t="s">
        <v>534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539</v>
      </c>
      <c r="BT10" s="789"/>
      <c r="BU10" s="789"/>
      <c r="BV10" s="789"/>
      <c r="BW10" s="789"/>
      <c r="BX10" s="789"/>
      <c r="BY10" s="789"/>
      <c r="BZ10" s="789"/>
      <c r="CA10" s="789"/>
      <c r="CB10" s="789"/>
      <c r="CC10" s="789"/>
      <c r="CD10" s="789"/>
      <c r="CE10" s="789"/>
      <c r="CF10" s="789"/>
      <c r="CG10" s="790"/>
      <c r="CH10" s="801">
        <v>0</v>
      </c>
      <c r="CI10" s="802"/>
      <c r="CJ10" s="802"/>
      <c r="CK10" s="802"/>
      <c r="CL10" s="803"/>
      <c r="CM10" s="801">
        <v>7</v>
      </c>
      <c r="CN10" s="802"/>
      <c r="CO10" s="802"/>
      <c r="CP10" s="802"/>
      <c r="CQ10" s="803"/>
      <c r="CR10" s="801">
        <v>5</v>
      </c>
      <c r="CS10" s="802"/>
      <c r="CT10" s="802"/>
      <c r="CU10" s="802"/>
      <c r="CV10" s="803"/>
      <c r="CW10" s="801" t="s">
        <v>534</v>
      </c>
      <c r="CX10" s="802"/>
      <c r="CY10" s="802"/>
      <c r="CZ10" s="802"/>
      <c r="DA10" s="803"/>
      <c r="DB10" s="801" t="s">
        <v>534</v>
      </c>
      <c r="DC10" s="802"/>
      <c r="DD10" s="802"/>
      <c r="DE10" s="802"/>
      <c r="DF10" s="803"/>
      <c r="DG10" s="801" t="s">
        <v>534</v>
      </c>
      <c r="DH10" s="802"/>
      <c r="DI10" s="802"/>
      <c r="DJ10" s="802"/>
      <c r="DK10" s="803"/>
      <c r="DL10" s="801" t="s">
        <v>534</v>
      </c>
      <c r="DM10" s="802"/>
      <c r="DN10" s="802"/>
      <c r="DO10" s="802"/>
      <c r="DP10" s="803"/>
      <c r="DQ10" s="801" t="s">
        <v>534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33939</v>
      </c>
      <c r="R23" s="814"/>
      <c r="S23" s="814"/>
      <c r="T23" s="814"/>
      <c r="U23" s="814"/>
      <c r="V23" s="814">
        <v>33599</v>
      </c>
      <c r="W23" s="814"/>
      <c r="X23" s="814"/>
      <c r="Y23" s="814"/>
      <c r="Z23" s="814"/>
      <c r="AA23" s="814">
        <v>341</v>
      </c>
      <c r="AB23" s="814"/>
      <c r="AC23" s="814"/>
      <c r="AD23" s="814"/>
      <c r="AE23" s="815"/>
      <c r="AF23" s="816">
        <v>274</v>
      </c>
      <c r="AG23" s="814"/>
      <c r="AH23" s="814"/>
      <c r="AI23" s="814"/>
      <c r="AJ23" s="817"/>
      <c r="AK23" s="818"/>
      <c r="AL23" s="819"/>
      <c r="AM23" s="819"/>
      <c r="AN23" s="819"/>
      <c r="AO23" s="819"/>
      <c r="AP23" s="814">
        <v>21706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12325</v>
      </c>
      <c r="R28" s="843"/>
      <c r="S28" s="843"/>
      <c r="T28" s="843"/>
      <c r="U28" s="843"/>
      <c r="V28" s="843">
        <v>11964</v>
      </c>
      <c r="W28" s="843"/>
      <c r="X28" s="843"/>
      <c r="Y28" s="843"/>
      <c r="Z28" s="843"/>
      <c r="AA28" s="843">
        <v>361</v>
      </c>
      <c r="AB28" s="843"/>
      <c r="AC28" s="843"/>
      <c r="AD28" s="843"/>
      <c r="AE28" s="844"/>
      <c r="AF28" s="845">
        <v>361</v>
      </c>
      <c r="AG28" s="843"/>
      <c r="AH28" s="843"/>
      <c r="AI28" s="843"/>
      <c r="AJ28" s="846"/>
      <c r="AK28" s="847">
        <v>1129</v>
      </c>
      <c r="AL28" s="838"/>
      <c r="AM28" s="838"/>
      <c r="AN28" s="838"/>
      <c r="AO28" s="838"/>
      <c r="AP28" s="838" t="s">
        <v>534</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5510</v>
      </c>
      <c r="R29" s="779"/>
      <c r="S29" s="779"/>
      <c r="T29" s="779"/>
      <c r="U29" s="779"/>
      <c r="V29" s="779">
        <v>5231</v>
      </c>
      <c r="W29" s="779"/>
      <c r="X29" s="779"/>
      <c r="Y29" s="779"/>
      <c r="Z29" s="779"/>
      <c r="AA29" s="779">
        <v>279</v>
      </c>
      <c r="AB29" s="779"/>
      <c r="AC29" s="779"/>
      <c r="AD29" s="779"/>
      <c r="AE29" s="780"/>
      <c r="AF29" s="781">
        <v>279</v>
      </c>
      <c r="AG29" s="782"/>
      <c r="AH29" s="782"/>
      <c r="AI29" s="782"/>
      <c r="AJ29" s="783"/>
      <c r="AK29" s="850">
        <v>898</v>
      </c>
      <c r="AL29" s="851"/>
      <c r="AM29" s="851"/>
      <c r="AN29" s="851"/>
      <c r="AO29" s="851"/>
      <c r="AP29" s="851" t="s">
        <v>534</v>
      </c>
      <c r="AQ29" s="851"/>
      <c r="AR29" s="851"/>
      <c r="AS29" s="851"/>
      <c r="AT29" s="851"/>
      <c r="AU29" s="851" t="s">
        <v>534</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985</v>
      </c>
      <c r="R30" s="779"/>
      <c r="S30" s="779"/>
      <c r="T30" s="779"/>
      <c r="U30" s="779"/>
      <c r="V30" s="779">
        <v>914</v>
      </c>
      <c r="W30" s="779"/>
      <c r="X30" s="779"/>
      <c r="Y30" s="779"/>
      <c r="Z30" s="779"/>
      <c r="AA30" s="779">
        <v>71</v>
      </c>
      <c r="AB30" s="779"/>
      <c r="AC30" s="779"/>
      <c r="AD30" s="779"/>
      <c r="AE30" s="780"/>
      <c r="AF30" s="781">
        <v>71</v>
      </c>
      <c r="AG30" s="782"/>
      <c r="AH30" s="782"/>
      <c r="AI30" s="782"/>
      <c r="AJ30" s="783"/>
      <c r="AK30" s="850">
        <v>170</v>
      </c>
      <c r="AL30" s="851"/>
      <c r="AM30" s="851"/>
      <c r="AN30" s="851"/>
      <c r="AO30" s="851"/>
      <c r="AP30" s="851" t="s">
        <v>534</v>
      </c>
      <c r="AQ30" s="851"/>
      <c r="AR30" s="851"/>
      <c r="AS30" s="851"/>
      <c r="AT30" s="851"/>
      <c r="AU30" s="851" t="s">
        <v>534</v>
      </c>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2035</v>
      </c>
      <c r="R31" s="779"/>
      <c r="S31" s="779"/>
      <c r="T31" s="779"/>
      <c r="U31" s="779"/>
      <c r="V31" s="779">
        <v>1768</v>
      </c>
      <c r="W31" s="779"/>
      <c r="X31" s="779"/>
      <c r="Y31" s="779"/>
      <c r="Z31" s="779"/>
      <c r="AA31" s="779">
        <v>267</v>
      </c>
      <c r="AB31" s="779"/>
      <c r="AC31" s="779"/>
      <c r="AD31" s="779"/>
      <c r="AE31" s="780"/>
      <c r="AF31" s="781">
        <v>3052</v>
      </c>
      <c r="AG31" s="782"/>
      <c r="AH31" s="782"/>
      <c r="AI31" s="782"/>
      <c r="AJ31" s="783"/>
      <c r="AK31" s="850">
        <v>4</v>
      </c>
      <c r="AL31" s="851"/>
      <c r="AM31" s="851"/>
      <c r="AN31" s="851"/>
      <c r="AO31" s="851"/>
      <c r="AP31" s="851">
        <v>2807</v>
      </c>
      <c r="AQ31" s="851"/>
      <c r="AR31" s="851"/>
      <c r="AS31" s="851"/>
      <c r="AT31" s="851"/>
      <c r="AU31" s="851" t="s">
        <v>534</v>
      </c>
      <c r="AV31" s="851"/>
      <c r="AW31" s="851"/>
      <c r="AX31" s="851"/>
      <c r="AY31" s="851"/>
      <c r="AZ31" s="852" t="s">
        <v>534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6182</v>
      </c>
      <c r="R32" s="779"/>
      <c r="S32" s="779"/>
      <c r="T32" s="779"/>
      <c r="U32" s="779"/>
      <c r="V32" s="779">
        <v>6023</v>
      </c>
      <c r="W32" s="779"/>
      <c r="X32" s="779"/>
      <c r="Y32" s="779"/>
      <c r="Z32" s="779"/>
      <c r="AA32" s="779">
        <v>159</v>
      </c>
      <c r="AB32" s="779"/>
      <c r="AC32" s="779"/>
      <c r="AD32" s="779"/>
      <c r="AE32" s="780"/>
      <c r="AF32" s="781">
        <v>159</v>
      </c>
      <c r="AG32" s="782"/>
      <c r="AH32" s="782"/>
      <c r="AI32" s="782"/>
      <c r="AJ32" s="783"/>
      <c r="AK32" s="850">
        <v>2350</v>
      </c>
      <c r="AL32" s="851"/>
      <c r="AM32" s="851"/>
      <c r="AN32" s="851"/>
      <c r="AO32" s="851"/>
      <c r="AP32" s="851">
        <v>32652</v>
      </c>
      <c r="AQ32" s="851"/>
      <c r="AR32" s="851"/>
      <c r="AS32" s="851"/>
      <c r="AT32" s="851"/>
      <c r="AU32" s="851">
        <v>18187</v>
      </c>
      <c r="AV32" s="851"/>
      <c r="AW32" s="851"/>
      <c r="AX32" s="851"/>
      <c r="AY32" s="851"/>
      <c r="AZ32" s="852" t="s">
        <v>534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3922</v>
      </c>
      <c r="AG63" s="862"/>
      <c r="AH63" s="862"/>
      <c r="AI63" s="862"/>
      <c r="AJ63" s="863"/>
      <c r="AK63" s="864"/>
      <c r="AL63" s="859"/>
      <c r="AM63" s="859"/>
      <c r="AN63" s="859"/>
      <c r="AO63" s="859"/>
      <c r="AP63" s="862">
        <v>35459</v>
      </c>
      <c r="AQ63" s="862"/>
      <c r="AR63" s="862"/>
      <c r="AS63" s="862"/>
      <c r="AT63" s="862"/>
      <c r="AU63" s="862">
        <v>18187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124</v>
      </c>
      <c r="R68" s="886"/>
      <c r="S68" s="886"/>
      <c r="T68" s="886"/>
      <c r="U68" s="886"/>
      <c r="V68" s="886">
        <v>122</v>
      </c>
      <c r="W68" s="886"/>
      <c r="X68" s="886"/>
      <c r="Y68" s="886"/>
      <c r="Z68" s="886"/>
      <c r="AA68" s="886">
        <v>2</v>
      </c>
      <c r="AB68" s="886"/>
      <c r="AC68" s="886"/>
      <c r="AD68" s="886"/>
      <c r="AE68" s="886"/>
      <c r="AF68" s="886">
        <v>2</v>
      </c>
      <c r="AG68" s="886"/>
      <c r="AH68" s="886"/>
      <c r="AI68" s="886"/>
      <c r="AJ68" s="886"/>
      <c r="AK68" s="886" t="s">
        <v>534</v>
      </c>
      <c r="AL68" s="886"/>
      <c r="AM68" s="886"/>
      <c r="AN68" s="886"/>
      <c r="AO68" s="886"/>
      <c r="AP68" s="886" t="s">
        <v>534</v>
      </c>
      <c r="AQ68" s="886"/>
      <c r="AR68" s="886"/>
      <c r="AS68" s="886"/>
      <c r="AT68" s="886"/>
      <c r="AU68" s="886" t="s">
        <v>534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208</v>
      </c>
      <c r="R69" s="851"/>
      <c r="S69" s="851"/>
      <c r="T69" s="851"/>
      <c r="U69" s="851"/>
      <c r="V69" s="851">
        <v>187</v>
      </c>
      <c r="W69" s="851"/>
      <c r="X69" s="851"/>
      <c r="Y69" s="851"/>
      <c r="Z69" s="851"/>
      <c r="AA69" s="851">
        <v>21</v>
      </c>
      <c r="AB69" s="851"/>
      <c r="AC69" s="851"/>
      <c r="AD69" s="851"/>
      <c r="AE69" s="851"/>
      <c r="AF69" s="851">
        <v>21</v>
      </c>
      <c r="AG69" s="851"/>
      <c r="AH69" s="851"/>
      <c r="AI69" s="851"/>
      <c r="AJ69" s="851"/>
      <c r="AK69" s="851" t="s">
        <v>534</v>
      </c>
      <c r="AL69" s="851"/>
      <c r="AM69" s="851"/>
      <c r="AN69" s="851"/>
      <c r="AO69" s="851"/>
      <c r="AP69" s="851" t="s">
        <v>534</v>
      </c>
      <c r="AQ69" s="851"/>
      <c r="AR69" s="851"/>
      <c r="AS69" s="851"/>
      <c r="AT69" s="851"/>
      <c r="AU69" s="851" t="s">
        <v>534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1080473</v>
      </c>
      <c r="R70" s="851"/>
      <c r="S70" s="851"/>
      <c r="T70" s="851"/>
      <c r="U70" s="851"/>
      <c r="V70" s="851">
        <v>1052361</v>
      </c>
      <c r="W70" s="851"/>
      <c r="X70" s="851"/>
      <c r="Y70" s="851"/>
      <c r="Z70" s="851"/>
      <c r="AA70" s="851">
        <v>28112</v>
      </c>
      <c r="AB70" s="851"/>
      <c r="AC70" s="851"/>
      <c r="AD70" s="851"/>
      <c r="AE70" s="851"/>
      <c r="AF70" s="851">
        <v>28112</v>
      </c>
      <c r="AG70" s="851"/>
      <c r="AH70" s="851"/>
      <c r="AI70" s="851"/>
      <c r="AJ70" s="851"/>
      <c r="AK70" s="851">
        <v>14163</v>
      </c>
      <c r="AL70" s="851"/>
      <c r="AM70" s="851"/>
      <c r="AN70" s="851"/>
      <c r="AO70" s="851"/>
      <c r="AP70" s="851" t="s">
        <v>534</v>
      </c>
      <c r="AQ70" s="851"/>
      <c r="AR70" s="851"/>
      <c r="AS70" s="851"/>
      <c r="AT70" s="851"/>
      <c r="AU70" s="851" t="s">
        <v>534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41779</v>
      </c>
      <c r="R71" s="851"/>
      <c r="S71" s="851"/>
      <c r="T71" s="851"/>
      <c r="U71" s="851"/>
      <c r="V71" s="851">
        <v>34294</v>
      </c>
      <c r="W71" s="851"/>
      <c r="X71" s="851"/>
      <c r="Y71" s="851"/>
      <c r="Z71" s="851"/>
      <c r="AA71" s="851">
        <v>7485</v>
      </c>
      <c r="AB71" s="851"/>
      <c r="AC71" s="851"/>
      <c r="AD71" s="851"/>
      <c r="AE71" s="851"/>
      <c r="AF71" s="851">
        <v>23182</v>
      </c>
      <c r="AG71" s="851"/>
      <c r="AH71" s="851"/>
      <c r="AI71" s="851"/>
      <c r="AJ71" s="851"/>
      <c r="AK71" s="851" t="s">
        <v>534</v>
      </c>
      <c r="AL71" s="851"/>
      <c r="AM71" s="851"/>
      <c r="AN71" s="851"/>
      <c r="AO71" s="851"/>
      <c r="AP71" s="851">
        <v>136632</v>
      </c>
      <c r="AQ71" s="851"/>
      <c r="AR71" s="851"/>
      <c r="AS71" s="851"/>
      <c r="AT71" s="851"/>
      <c r="AU71" s="851" t="s">
        <v>534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7740</v>
      </c>
      <c r="R72" s="851"/>
      <c r="S72" s="851"/>
      <c r="T72" s="851"/>
      <c r="U72" s="851"/>
      <c r="V72" s="851">
        <v>5794</v>
      </c>
      <c r="W72" s="851"/>
      <c r="X72" s="851"/>
      <c r="Y72" s="851"/>
      <c r="Z72" s="851"/>
      <c r="AA72" s="851">
        <v>1946</v>
      </c>
      <c r="AB72" s="851"/>
      <c r="AC72" s="851"/>
      <c r="AD72" s="851"/>
      <c r="AE72" s="851"/>
      <c r="AF72" s="851">
        <v>18566</v>
      </c>
      <c r="AG72" s="851"/>
      <c r="AH72" s="851"/>
      <c r="AI72" s="851"/>
      <c r="AJ72" s="851"/>
      <c r="AK72" s="851" t="s">
        <v>534</v>
      </c>
      <c r="AL72" s="851"/>
      <c r="AM72" s="851"/>
      <c r="AN72" s="851"/>
      <c r="AO72" s="851"/>
      <c r="AP72" s="851">
        <v>17196</v>
      </c>
      <c r="AQ72" s="851"/>
      <c r="AR72" s="851"/>
      <c r="AS72" s="851"/>
      <c r="AT72" s="851"/>
      <c r="AU72" s="851" t="s">
        <v>534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69895</v>
      </c>
      <c r="AG88" s="862"/>
      <c r="AH88" s="862"/>
      <c r="AI88" s="862"/>
      <c r="AJ88" s="862"/>
      <c r="AK88" s="859"/>
      <c r="AL88" s="859"/>
      <c r="AM88" s="859"/>
      <c r="AN88" s="859"/>
      <c r="AO88" s="859"/>
      <c r="AP88" s="862">
        <v>153827</v>
      </c>
      <c r="AQ88" s="862"/>
      <c r="AR88" s="862"/>
      <c r="AS88" s="862"/>
      <c r="AT88" s="862"/>
      <c r="AU88" s="862" t="s">
        <v>534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163</v>
      </c>
      <c r="CS102" s="870"/>
      <c r="CT102" s="870"/>
      <c r="CU102" s="870"/>
      <c r="CV102" s="913"/>
      <c r="CW102" s="912" t="s">
        <v>534</v>
      </c>
      <c r="CX102" s="870"/>
      <c r="CY102" s="870"/>
      <c r="CZ102" s="870"/>
      <c r="DA102" s="913"/>
      <c r="DB102" s="912" t="s">
        <v>534</v>
      </c>
      <c r="DC102" s="870"/>
      <c r="DD102" s="870"/>
      <c r="DE102" s="870"/>
      <c r="DF102" s="913"/>
      <c r="DG102" s="912" t="s">
        <v>534</v>
      </c>
      <c r="DH102" s="870"/>
      <c r="DI102" s="870"/>
      <c r="DJ102" s="870"/>
      <c r="DK102" s="913"/>
      <c r="DL102" s="912" t="s">
        <v>534</v>
      </c>
      <c r="DM102" s="870"/>
      <c r="DN102" s="870"/>
      <c r="DO102" s="870"/>
      <c r="DP102" s="913"/>
      <c r="DQ102" s="912" t="s">
        <v>534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3284397</v>
      </c>
      <c r="AB110" s="922"/>
      <c r="AC110" s="922"/>
      <c r="AD110" s="922"/>
      <c r="AE110" s="923"/>
      <c r="AF110" s="924">
        <v>3049069</v>
      </c>
      <c r="AG110" s="922"/>
      <c r="AH110" s="922"/>
      <c r="AI110" s="922"/>
      <c r="AJ110" s="923"/>
      <c r="AK110" s="924">
        <v>2616642</v>
      </c>
      <c r="AL110" s="922"/>
      <c r="AM110" s="922"/>
      <c r="AN110" s="922"/>
      <c r="AO110" s="923"/>
      <c r="AP110" s="925">
        <v>16.399999999999999</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23598258</v>
      </c>
      <c r="BR110" s="957"/>
      <c r="BS110" s="957"/>
      <c r="BT110" s="957"/>
      <c r="BU110" s="957"/>
      <c r="BV110" s="957">
        <v>23545351</v>
      </c>
      <c r="BW110" s="957"/>
      <c r="BX110" s="957"/>
      <c r="BY110" s="957"/>
      <c r="BZ110" s="957"/>
      <c r="CA110" s="957">
        <v>21706268</v>
      </c>
      <c r="CB110" s="957"/>
      <c r="CC110" s="957"/>
      <c r="CD110" s="957"/>
      <c r="CE110" s="957"/>
      <c r="CF110" s="971">
        <v>136</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306370</v>
      </c>
      <c r="BR111" s="950"/>
      <c r="BS111" s="950"/>
      <c r="BT111" s="950"/>
      <c r="BU111" s="950"/>
      <c r="BV111" s="950">
        <v>91170</v>
      </c>
      <c r="BW111" s="950"/>
      <c r="BX111" s="950"/>
      <c r="BY111" s="950"/>
      <c r="BZ111" s="950"/>
      <c r="CA111" s="950">
        <v>82224</v>
      </c>
      <c r="CB111" s="950"/>
      <c r="CC111" s="950"/>
      <c r="CD111" s="950"/>
      <c r="CE111" s="950"/>
      <c r="CF111" s="944">
        <v>0.5</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18950317</v>
      </c>
      <c r="BR112" s="950"/>
      <c r="BS112" s="950"/>
      <c r="BT112" s="950"/>
      <c r="BU112" s="950"/>
      <c r="BV112" s="950">
        <v>17952787</v>
      </c>
      <c r="BW112" s="950"/>
      <c r="BX112" s="950"/>
      <c r="BY112" s="950"/>
      <c r="BZ112" s="950"/>
      <c r="CA112" s="950">
        <v>18187220</v>
      </c>
      <c r="CB112" s="950"/>
      <c r="CC112" s="950"/>
      <c r="CD112" s="950"/>
      <c r="CE112" s="950"/>
      <c r="CF112" s="944">
        <v>114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1636411</v>
      </c>
      <c r="AB113" s="964"/>
      <c r="AC113" s="964"/>
      <c r="AD113" s="964"/>
      <c r="AE113" s="965"/>
      <c r="AF113" s="966">
        <v>1580275</v>
      </c>
      <c r="AG113" s="964"/>
      <c r="AH113" s="964"/>
      <c r="AI113" s="964"/>
      <c r="AJ113" s="965"/>
      <c r="AK113" s="966">
        <v>1942708</v>
      </c>
      <c r="AL113" s="964"/>
      <c r="AM113" s="964"/>
      <c r="AN113" s="964"/>
      <c r="AO113" s="965"/>
      <c r="AP113" s="967">
        <v>12.2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4789611</v>
      </c>
      <c r="BR114" s="950"/>
      <c r="BS114" s="950"/>
      <c r="BT114" s="950"/>
      <c r="BU114" s="950"/>
      <c r="BV114" s="950">
        <v>4625274</v>
      </c>
      <c r="BW114" s="950"/>
      <c r="BX114" s="950"/>
      <c r="BY114" s="950"/>
      <c r="BZ114" s="950"/>
      <c r="CA114" s="950">
        <v>4533654</v>
      </c>
      <c r="CB114" s="950"/>
      <c r="CC114" s="950"/>
      <c r="CD114" s="950"/>
      <c r="CE114" s="950"/>
      <c r="CF114" s="944">
        <v>28.4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8637</v>
      </c>
      <c r="AB115" s="964"/>
      <c r="AC115" s="964"/>
      <c r="AD115" s="964"/>
      <c r="AE115" s="965"/>
      <c r="AF115" s="966">
        <v>8545</v>
      </c>
      <c r="AG115" s="964"/>
      <c r="AH115" s="964"/>
      <c r="AI115" s="964"/>
      <c r="AJ115" s="965"/>
      <c r="AK115" s="966">
        <v>8198</v>
      </c>
      <c r="AL115" s="964"/>
      <c r="AM115" s="964"/>
      <c r="AN115" s="964"/>
      <c r="AO115" s="965"/>
      <c r="AP115" s="967">
        <v>0.1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v>17469</v>
      </c>
      <c r="CB115" s="950"/>
      <c r="CC115" s="950"/>
      <c r="CD115" s="950"/>
      <c r="CE115" s="950"/>
      <c r="CF115" s="944">
        <v>0.1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4929445</v>
      </c>
      <c r="AB117" s="1007"/>
      <c r="AC117" s="1007"/>
      <c r="AD117" s="1007"/>
      <c r="AE117" s="1008"/>
      <c r="AF117" s="1009">
        <v>4637889</v>
      </c>
      <c r="AG117" s="1007"/>
      <c r="AH117" s="1007"/>
      <c r="AI117" s="1007"/>
      <c r="AJ117" s="1008"/>
      <c r="AK117" s="1009">
        <v>4567548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47644556</v>
      </c>
      <c r="BR119" s="1028"/>
      <c r="BS119" s="1028"/>
      <c r="BT119" s="1028"/>
      <c r="BU119" s="1028"/>
      <c r="BV119" s="1028">
        <v>46214582</v>
      </c>
      <c r="BW119" s="1028"/>
      <c r="BX119" s="1028"/>
      <c r="BY119" s="1028"/>
      <c r="BZ119" s="1028"/>
      <c r="CA119" s="1028">
        <v>44526835</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306370</v>
      </c>
      <c r="DH119" s="1014"/>
      <c r="DI119" s="1014"/>
      <c r="DJ119" s="1014"/>
      <c r="DK119" s="1015"/>
      <c r="DL119" s="1013">
        <v>91170</v>
      </c>
      <c r="DM119" s="1014"/>
      <c r="DN119" s="1014"/>
      <c r="DO119" s="1014"/>
      <c r="DP119" s="1015"/>
      <c r="DQ119" s="1013">
        <v>82224</v>
      </c>
      <c r="DR119" s="1014"/>
      <c r="DS119" s="1014"/>
      <c r="DT119" s="1014"/>
      <c r="DU119" s="1015"/>
      <c r="DV119" s="1016">
        <v>0.5</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7721940</v>
      </c>
      <c r="BR120" s="957"/>
      <c r="BS120" s="957"/>
      <c r="BT120" s="957"/>
      <c r="BU120" s="957"/>
      <c r="BV120" s="957">
        <v>15248921</v>
      </c>
      <c r="BW120" s="957"/>
      <c r="BX120" s="957"/>
      <c r="BY120" s="957"/>
      <c r="BZ120" s="957"/>
      <c r="CA120" s="957">
        <v>15007555</v>
      </c>
      <c r="CB120" s="957"/>
      <c r="CC120" s="957"/>
      <c r="CD120" s="957"/>
      <c r="CE120" s="957"/>
      <c r="CF120" s="971">
        <v>94.1</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18935696</v>
      </c>
      <c r="DH120" s="957"/>
      <c r="DI120" s="957"/>
      <c r="DJ120" s="957"/>
      <c r="DK120" s="957"/>
      <c r="DL120" s="957">
        <v>17952787</v>
      </c>
      <c r="DM120" s="957"/>
      <c r="DN120" s="957"/>
      <c r="DO120" s="957"/>
      <c r="DP120" s="957"/>
      <c r="DQ120" s="957">
        <v>18187220</v>
      </c>
      <c r="DR120" s="957"/>
      <c r="DS120" s="957"/>
      <c r="DT120" s="957"/>
      <c r="DU120" s="957"/>
      <c r="DV120" s="958">
        <v>114</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15341884</v>
      </c>
      <c r="BR121" s="950"/>
      <c r="BS121" s="950"/>
      <c r="BT121" s="950"/>
      <c r="BU121" s="950"/>
      <c r="BV121" s="950">
        <v>14479030</v>
      </c>
      <c r="BW121" s="950"/>
      <c r="BX121" s="950"/>
      <c r="BY121" s="950"/>
      <c r="BZ121" s="950"/>
      <c r="CA121" s="950">
        <v>13889653</v>
      </c>
      <c r="CB121" s="950"/>
      <c r="CC121" s="950"/>
      <c r="CD121" s="950"/>
      <c r="CE121" s="950"/>
      <c r="CF121" s="944">
        <v>87.1</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31688894</v>
      </c>
      <c r="BR122" s="1028"/>
      <c r="BS122" s="1028"/>
      <c r="BT122" s="1028"/>
      <c r="BU122" s="1028"/>
      <c r="BV122" s="1028">
        <v>32048086</v>
      </c>
      <c r="BW122" s="1028"/>
      <c r="BX122" s="1028"/>
      <c r="BY122" s="1028"/>
      <c r="BZ122" s="1028"/>
      <c r="CA122" s="1028">
        <v>31141997</v>
      </c>
      <c r="CB122" s="1028"/>
      <c r="CC122" s="1028"/>
      <c r="CD122" s="1028"/>
      <c r="CE122" s="1028"/>
      <c r="CF122" s="1048">
        <v>195.2</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54752718</v>
      </c>
      <c r="BR123" s="1096"/>
      <c r="BS123" s="1096"/>
      <c r="BT123" s="1096"/>
      <c r="BU123" s="1096"/>
      <c r="BV123" s="1096">
        <v>61776037</v>
      </c>
      <c r="BW123" s="1096"/>
      <c r="BX123" s="1096"/>
      <c r="BY123" s="1096"/>
      <c r="BZ123" s="1096"/>
      <c r="CA123" s="1096">
        <v>60039205</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v>14621</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7105</v>
      </c>
      <c r="AB126" s="989"/>
      <c r="AC126" s="989"/>
      <c r="AD126" s="989"/>
      <c r="AE126" s="990"/>
      <c r="AF126" s="991">
        <v>7148</v>
      </c>
      <c r="AG126" s="989"/>
      <c r="AH126" s="989"/>
      <c r="AI126" s="989"/>
      <c r="AJ126" s="990"/>
      <c r="AK126" s="991">
        <v>6933</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1532</v>
      </c>
      <c r="AB127" s="989"/>
      <c r="AC127" s="989"/>
      <c r="AD127" s="989"/>
      <c r="AE127" s="990"/>
      <c r="AF127" s="991">
        <v>1397</v>
      </c>
      <c r="AG127" s="989"/>
      <c r="AH127" s="989"/>
      <c r="AI127" s="989"/>
      <c r="AJ127" s="990"/>
      <c r="AK127" s="991">
        <v>1265</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1378093</v>
      </c>
      <c r="AB128" s="1078"/>
      <c r="AC128" s="1078"/>
      <c r="AD128" s="1078"/>
      <c r="AE128" s="1079"/>
      <c r="AF128" s="1080">
        <v>1365716</v>
      </c>
      <c r="AG128" s="1078"/>
      <c r="AH128" s="1078"/>
      <c r="AI128" s="1078"/>
      <c r="AJ128" s="1079"/>
      <c r="AK128" s="1080">
        <v>1407085</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12.56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455</v>
      </c>
      <c r="DM128" s="1070"/>
      <c r="DN128" s="1070"/>
      <c r="DO128" s="1070"/>
      <c r="DP128" s="1070"/>
      <c r="DQ128" s="1070">
        <v>17469</v>
      </c>
      <c r="DR128" s="1070"/>
      <c r="DS128" s="1070"/>
      <c r="DT128" s="1070"/>
      <c r="DU128" s="1070"/>
      <c r="DV128" s="1071">
        <v>0.1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18121595</v>
      </c>
      <c r="AB129" s="989"/>
      <c r="AC129" s="989"/>
      <c r="AD129" s="989"/>
      <c r="AE129" s="990"/>
      <c r="AF129" s="991">
        <v>18352268</v>
      </c>
      <c r="AG129" s="989"/>
      <c r="AH129" s="989"/>
      <c r="AI129" s="989"/>
      <c r="AJ129" s="990"/>
      <c r="AK129" s="991">
        <v>18594897</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17.559999999999999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2716015</v>
      </c>
      <c r="AB130" s="989"/>
      <c r="AC130" s="989"/>
      <c r="AD130" s="989"/>
      <c r="AE130" s="990"/>
      <c r="AF130" s="991">
        <v>2638365</v>
      </c>
      <c r="AG130" s="989"/>
      <c r="AH130" s="989"/>
      <c r="AI130" s="989"/>
      <c r="AJ130" s="990"/>
      <c r="AK130" s="991">
        <v>2638981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15405580</v>
      </c>
      <c r="AB131" s="1014"/>
      <c r="AC131" s="1014"/>
      <c r="AD131" s="1014"/>
      <c r="AE131" s="1015"/>
      <c r="AF131" s="1013">
        <v>15713903</v>
      </c>
      <c r="AG131" s="1014"/>
      <c r="AH131" s="1014"/>
      <c r="AI131" s="1014"/>
      <c r="AJ131" s="1015"/>
      <c r="AK131" s="1013">
        <v>15955916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5.4223015300000004</v>
      </c>
      <c r="AB132" s="1130"/>
      <c r="AC132" s="1130"/>
      <c r="AD132" s="1130"/>
      <c r="AE132" s="1131"/>
      <c r="AF132" s="1132">
        <v>4.0334218689999997</v>
      </c>
      <c r="AG132" s="1130"/>
      <c r="AH132" s="1130"/>
      <c r="AI132" s="1130"/>
      <c r="AJ132" s="1131"/>
      <c r="AK132" s="1132">
        <v>3.268267394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6.3</v>
      </c>
      <c r="AB133" s="1113"/>
      <c r="AC133" s="1113"/>
      <c r="AD133" s="1113"/>
      <c r="AE133" s="1114"/>
      <c r="AF133" s="1112">
        <v>5.3</v>
      </c>
      <c r="AG133" s="1113"/>
      <c r="AH133" s="1113"/>
      <c r="AI133" s="1113"/>
      <c r="AJ133" s="1114"/>
      <c r="AK133" s="1112">
        <v>4.2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5192092</v>
      </c>
      <c r="L9" s="266">
        <v>60773</v>
      </c>
      <c r="M9" s="267">
        <v>57713</v>
      </c>
      <c r="N9" s="268">
        <v>5.3</v>
      </c>
    </row>
    <row r="10" spans="1:16" x14ac:dyDescent="0.15">
      <c r="A10" s="250"/>
      <c r="B10" s="246"/>
      <c r="C10" s="246"/>
      <c r="D10" s="246"/>
      <c r="E10" s="246"/>
      <c r="F10" s="246"/>
      <c r="G10" s="1152" t="s">
        <v>474</v>
      </c>
      <c r="H10" s="1153"/>
      <c r="I10" s="1153"/>
      <c r="J10" s="1154"/>
      <c r="K10" s="269">
        <v>720600</v>
      </c>
      <c r="L10" s="270">
        <v>8435</v>
      </c>
      <c r="M10" s="271">
        <v>3737</v>
      </c>
      <c r="N10" s="272">
        <v>125.7</v>
      </c>
    </row>
    <row r="11" spans="1:16" ht="13.5" customHeight="1" x14ac:dyDescent="0.15">
      <c r="A11" s="250"/>
      <c r="B11" s="246"/>
      <c r="C11" s="246"/>
      <c r="D11" s="246"/>
      <c r="E11" s="246"/>
      <c r="F11" s="246"/>
      <c r="G11" s="1152" t="s">
        <v>475</v>
      </c>
      <c r="H11" s="1153"/>
      <c r="I11" s="1153"/>
      <c r="J11" s="1154"/>
      <c r="K11" s="269">
        <v>3154</v>
      </c>
      <c r="L11" s="270">
        <v>37</v>
      </c>
      <c r="M11" s="271">
        <v>6346</v>
      </c>
      <c r="N11" s="272">
        <v>-99.4</v>
      </c>
    </row>
    <row r="12" spans="1:16" ht="13.5" customHeight="1" x14ac:dyDescent="0.15">
      <c r="A12" s="250"/>
      <c r="B12" s="246"/>
      <c r="C12" s="246"/>
      <c r="D12" s="246"/>
      <c r="E12" s="246"/>
      <c r="F12" s="246"/>
      <c r="G12" s="1152" t="s">
        <v>476</v>
      </c>
      <c r="H12" s="1153"/>
      <c r="I12" s="1153"/>
      <c r="J12" s="1154"/>
      <c r="K12" s="269">
        <v>3260</v>
      </c>
      <c r="L12" s="270">
        <v>38</v>
      </c>
      <c r="M12" s="271">
        <v>800</v>
      </c>
      <c r="N12" s="272">
        <v>-95.3</v>
      </c>
    </row>
    <row r="13" spans="1:16" ht="13.5" customHeight="1" x14ac:dyDescent="0.15">
      <c r="A13" s="250"/>
      <c r="B13" s="246"/>
      <c r="C13" s="246"/>
      <c r="D13" s="246"/>
      <c r="E13" s="246"/>
      <c r="F13" s="246"/>
      <c r="G13" s="1152" t="s">
        <v>477</v>
      </c>
      <c r="H13" s="1153"/>
      <c r="I13" s="1153"/>
      <c r="J13" s="1154"/>
      <c r="K13" s="269" t="s">
        <v>478</v>
      </c>
      <c r="L13" s="270" t="s">
        <v>478</v>
      </c>
      <c r="M13" s="271">
        <v>1</v>
      </c>
      <c r="N13" s="272" t="s">
        <v>478</v>
      </c>
    </row>
    <row r="14" spans="1:16" ht="13.5" customHeight="1" x14ac:dyDescent="0.15">
      <c r="A14" s="250"/>
      <c r="B14" s="246"/>
      <c r="C14" s="246"/>
      <c r="D14" s="246"/>
      <c r="E14" s="246"/>
      <c r="F14" s="246"/>
      <c r="G14" s="1152" t="s">
        <v>479</v>
      </c>
      <c r="H14" s="1153"/>
      <c r="I14" s="1153"/>
      <c r="J14" s="1154"/>
      <c r="K14" s="269">
        <v>154978</v>
      </c>
      <c r="L14" s="270">
        <v>1814</v>
      </c>
      <c r="M14" s="271">
        <v>2571</v>
      </c>
      <c r="N14" s="272">
        <v>-29.4</v>
      </c>
    </row>
    <row r="15" spans="1:16" ht="13.5" customHeight="1" x14ac:dyDescent="0.15">
      <c r="A15" s="250"/>
      <c r="B15" s="246"/>
      <c r="C15" s="246"/>
      <c r="D15" s="246"/>
      <c r="E15" s="246"/>
      <c r="F15" s="246"/>
      <c r="G15" s="1152" t="s">
        <v>480</v>
      </c>
      <c r="H15" s="1153"/>
      <c r="I15" s="1153"/>
      <c r="J15" s="1154"/>
      <c r="K15" s="269">
        <v>23017</v>
      </c>
      <c r="L15" s="270">
        <v>269</v>
      </c>
      <c r="M15" s="271">
        <v>1342</v>
      </c>
      <c r="N15" s="272">
        <v>-80</v>
      </c>
    </row>
    <row r="16" spans="1:16" x14ac:dyDescent="0.15">
      <c r="A16" s="250"/>
      <c r="B16" s="246"/>
      <c r="C16" s="246"/>
      <c r="D16" s="246"/>
      <c r="E16" s="246"/>
      <c r="F16" s="246"/>
      <c r="G16" s="1155" t="s">
        <v>481</v>
      </c>
      <c r="H16" s="1156"/>
      <c r="I16" s="1156"/>
      <c r="J16" s="1157"/>
      <c r="K16" s="270">
        <v>-529904</v>
      </c>
      <c r="L16" s="270">
        <v>-6202</v>
      </c>
      <c r="M16" s="271">
        <v>-4975</v>
      </c>
      <c r="N16" s="272">
        <v>24.7</v>
      </c>
    </row>
    <row r="17" spans="1:16" x14ac:dyDescent="0.15">
      <c r="A17" s="250"/>
      <c r="B17" s="246"/>
      <c r="C17" s="246"/>
      <c r="D17" s="246"/>
      <c r="E17" s="246"/>
      <c r="F17" s="246"/>
      <c r="G17" s="1155" t="s">
        <v>169</v>
      </c>
      <c r="H17" s="1156"/>
      <c r="I17" s="1156"/>
      <c r="J17" s="1157"/>
      <c r="K17" s="270">
        <v>5567197</v>
      </c>
      <c r="L17" s="270">
        <v>65164</v>
      </c>
      <c r="M17" s="271">
        <v>67535</v>
      </c>
      <c r="N17" s="272">
        <v>-3.5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6.34</v>
      </c>
      <c r="L21" s="283">
        <v>6.24</v>
      </c>
      <c r="M21" s="284">
        <v>0.1</v>
      </c>
      <c r="N21" s="251"/>
      <c r="O21" s="285"/>
      <c r="P21" s="281"/>
    </row>
    <row r="22" spans="1:16" s="286" customFormat="1" x14ac:dyDescent="0.15">
      <c r="A22" s="281"/>
      <c r="B22" s="251"/>
      <c r="C22" s="251"/>
      <c r="D22" s="251"/>
      <c r="E22" s="251"/>
      <c r="F22" s="251"/>
      <c r="G22" s="1147" t="s">
        <v>487</v>
      </c>
      <c r="H22" s="1148"/>
      <c r="I22" s="1148"/>
      <c r="J22" s="1149"/>
      <c r="K22" s="287">
        <v>99.1</v>
      </c>
      <c r="L22" s="288">
        <v>98.7</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2616642</v>
      </c>
      <c r="L32" s="296">
        <v>30628</v>
      </c>
      <c r="M32" s="297">
        <v>35267</v>
      </c>
      <c r="N32" s="298">
        <v>-13.2</v>
      </c>
    </row>
    <row r="33" spans="1:16" ht="13.5" customHeight="1" x14ac:dyDescent="0.15">
      <c r="A33" s="250"/>
      <c r="B33" s="246"/>
      <c r="C33" s="246"/>
      <c r="D33" s="246"/>
      <c r="E33" s="246"/>
      <c r="F33" s="246"/>
      <c r="G33" s="1163" t="s">
        <v>492</v>
      </c>
      <c r="H33" s="1164"/>
      <c r="I33" s="1164"/>
      <c r="J33" s="1165"/>
      <c r="K33" s="296" t="s">
        <v>478</v>
      </c>
      <c r="L33" s="296" t="s">
        <v>478</v>
      </c>
      <c r="M33" s="297">
        <v>1</v>
      </c>
      <c r="N33" s="298" t="s">
        <v>478</v>
      </c>
    </row>
    <row r="34" spans="1:16" ht="27" customHeight="1" x14ac:dyDescent="0.15">
      <c r="A34" s="250"/>
      <c r="B34" s="246"/>
      <c r="C34" s="246"/>
      <c r="D34" s="246"/>
      <c r="E34" s="246"/>
      <c r="F34" s="246"/>
      <c r="G34" s="1163" t="s">
        <v>493</v>
      </c>
      <c r="H34" s="1164"/>
      <c r="I34" s="1164"/>
      <c r="J34" s="1165"/>
      <c r="K34" s="296" t="s">
        <v>478</v>
      </c>
      <c r="L34" s="296" t="s">
        <v>478</v>
      </c>
      <c r="M34" s="297">
        <v>49</v>
      </c>
      <c r="N34" s="298" t="s">
        <v>478</v>
      </c>
    </row>
    <row r="35" spans="1:16" ht="27" customHeight="1" x14ac:dyDescent="0.15">
      <c r="A35" s="250"/>
      <c r="B35" s="246"/>
      <c r="C35" s="246"/>
      <c r="D35" s="246"/>
      <c r="E35" s="246"/>
      <c r="F35" s="246"/>
      <c r="G35" s="1163" t="s">
        <v>494</v>
      </c>
      <c r="H35" s="1164"/>
      <c r="I35" s="1164"/>
      <c r="J35" s="1165"/>
      <c r="K35" s="296">
        <v>1942708</v>
      </c>
      <c r="L35" s="296">
        <v>22739</v>
      </c>
      <c r="M35" s="297">
        <v>9709</v>
      </c>
      <c r="N35" s="298">
        <v>134.19999999999999</v>
      </c>
    </row>
    <row r="36" spans="1:16" ht="27" customHeight="1" x14ac:dyDescent="0.15">
      <c r="A36" s="250"/>
      <c r="B36" s="246"/>
      <c r="C36" s="246"/>
      <c r="D36" s="246"/>
      <c r="E36" s="246"/>
      <c r="F36" s="246"/>
      <c r="G36" s="1163" t="s">
        <v>495</v>
      </c>
      <c r="H36" s="1164"/>
      <c r="I36" s="1164"/>
      <c r="J36" s="1165"/>
      <c r="K36" s="296" t="s">
        <v>478</v>
      </c>
      <c r="L36" s="296" t="s">
        <v>478</v>
      </c>
      <c r="M36" s="297">
        <v>2367</v>
      </c>
      <c r="N36" s="298" t="s">
        <v>478</v>
      </c>
    </row>
    <row r="37" spans="1:16" ht="13.5" customHeight="1" x14ac:dyDescent="0.15">
      <c r="A37" s="250"/>
      <c r="B37" s="246"/>
      <c r="C37" s="246"/>
      <c r="D37" s="246"/>
      <c r="E37" s="246"/>
      <c r="F37" s="246"/>
      <c r="G37" s="1163" t="s">
        <v>496</v>
      </c>
      <c r="H37" s="1164"/>
      <c r="I37" s="1164"/>
      <c r="J37" s="1165"/>
      <c r="K37" s="296">
        <v>8198</v>
      </c>
      <c r="L37" s="296">
        <v>96</v>
      </c>
      <c r="M37" s="297">
        <v>1205</v>
      </c>
      <c r="N37" s="298">
        <v>-92</v>
      </c>
    </row>
    <row r="38" spans="1:16" ht="27" customHeight="1" x14ac:dyDescent="0.15">
      <c r="A38" s="250"/>
      <c r="B38" s="246"/>
      <c r="C38" s="246"/>
      <c r="D38" s="246"/>
      <c r="E38" s="246"/>
      <c r="F38" s="246"/>
      <c r="G38" s="1166" t="s">
        <v>497</v>
      </c>
      <c r="H38" s="1167"/>
      <c r="I38" s="1167"/>
      <c r="J38" s="1168"/>
      <c r="K38" s="299" t="s">
        <v>478</v>
      </c>
      <c r="L38" s="299" t="s">
        <v>478</v>
      </c>
      <c r="M38" s="300">
        <v>3</v>
      </c>
      <c r="N38" s="301" t="s">
        <v>478</v>
      </c>
      <c r="O38" s="295"/>
    </row>
    <row r="39" spans="1:16" x14ac:dyDescent="0.15">
      <c r="A39" s="250"/>
      <c r="B39" s="246"/>
      <c r="C39" s="246"/>
      <c r="D39" s="246"/>
      <c r="E39" s="246"/>
      <c r="F39" s="246"/>
      <c r="G39" s="1166" t="s">
        <v>498</v>
      </c>
      <c r="H39" s="1167"/>
      <c r="I39" s="1167"/>
      <c r="J39" s="1168"/>
      <c r="K39" s="302">
        <v>-1407085</v>
      </c>
      <c r="L39" s="302">
        <v>-16470</v>
      </c>
      <c r="M39" s="303">
        <v>-6690</v>
      </c>
      <c r="N39" s="304">
        <v>146.19999999999999</v>
      </c>
      <c r="O39" s="295"/>
    </row>
    <row r="40" spans="1:16" ht="27" customHeight="1" x14ac:dyDescent="0.15">
      <c r="A40" s="250"/>
      <c r="B40" s="246"/>
      <c r="C40" s="246"/>
      <c r="D40" s="246"/>
      <c r="E40" s="246"/>
      <c r="F40" s="246"/>
      <c r="G40" s="1163" t="s">
        <v>499</v>
      </c>
      <c r="H40" s="1164"/>
      <c r="I40" s="1164"/>
      <c r="J40" s="1165"/>
      <c r="K40" s="302">
        <v>-2638981</v>
      </c>
      <c r="L40" s="302">
        <v>-30889</v>
      </c>
      <c r="M40" s="303">
        <v>-29386</v>
      </c>
      <c r="N40" s="304">
        <v>5.0999999999999996</v>
      </c>
      <c r="O40" s="295"/>
    </row>
    <row r="41" spans="1:16" x14ac:dyDescent="0.15">
      <c r="A41" s="250"/>
      <c r="B41" s="246"/>
      <c r="C41" s="246"/>
      <c r="D41" s="246"/>
      <c r="E41" s="246"/>
      <c r="F41" s="246"/>
      <c r="G41" s="1169" t="s">
        <v>280</v>
      </c>
      <c r="H41" s="1170"/>
      <c r="I41" s="1170"/>
      <c r="J41" s="1171"/>
      <c r="K41" s="296">
        <v>521482</v>
      </c>
      <c r="L41" s="302">
        <v>6104</v>
      </c>
      <c r="M41" s="303">
        <v>12524</v>
      </c>
      <c r="N41" s="304">
        <v>-51.3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3143360</v>
      </c>
      <c r="J51" s="322">
        <v>37373</v>
      </c>
      <c r="K51" s="323">
        <v>-1.8</v>
      </c>
      <c r="L51" s="324">
        <v>50880</v>
      </c>
      <c r="M51" s="325">
        <v>7</v>
      </c>
      <c r="N51" s="326">
        <v>-8.8000000000000007</v>
      </c>
    </row>
    <row r="52" spans="1:14" x14ac:dyDescent="0.15">
      <c r="A52" s="250"/>
      <c r="B52" s="246"/>
      <c r="C52" s="246"/>
      <c r="D52" s="246"/>
      <c r="E52" s="246"/>
      <c r="F52" s="246"/>
      <c r="G52" s="327"/>
      <c r="H52" s="328" t="s">
        <v>510</v>
      </c>
      <c r="I52" s="329">
        <v>2841839</v>
      </c>
      <c r="J52" s="330">
        <v>33788</v>
      </c>
      <c r="K52" s="331">
        <v>81.3</v>
      </c>
      <c r="L52" s="332">
        <v>26879</v>
      </c>
      <c r="M52" s="333">
        <v>2.4</v>
      </c>
      <c r="N52" s="334">
        <v>78.900000000000006</v>
      </c>
    </row>
    <row r="53" spans="1:14" x14ac:dyDescent="0.15">
      <c r="A53" s="250"/>
      <c r="B53" s="246"/>
      <c r="C53" s="246"/>
      <c r="D53" s="246"/>
      <c r="E53" s="246"/>
      <c r="F53" s="246"/>
      <c r="G53" s="312" t="s">
        <v>511</v>
      </c>
      <c r="H53" s="313"/>
      <c r="I53" s="321">
        <v>3159463</v>
      </c>
      <c r="J53" s="322">
        <v>37476</v>
      </c>
      <c r="K53" s="323">
        <v>0.3</v>
      </c>
      <c r="L53" s="324">
        <v>63956</v>
      </c>
      <c r="M53" s="325">
        <v>25.7</v>
      </c>
      <c r="N53" s="326">
        <v>-25.4</v>
      </c>
    </row>
    <row r="54" spans="1:14" x14ac:dyDescent="0.15">
      <c r="A54" s="250"/>
      <c r="B54" s="246"/>
      <c r="C54" s="246"/>
      <c r="D54" s="246"/>
      <c r="E54" s="246"/>
      <c r="F54" s="246"/>
      <c r="G54" s="327"/>
      <c r="H54" s="328" t="s">
        <v>510</v>
      </c>
      <c r="I54" s="329">
        <v>1496917</v>
      </c>
      <c r="J54" s="330">
        <v>17756</v>
      </c>
      <c r="K54" s="331">
        <v>-47.4</v>
      </c>
      <c r="L54" s="332">
        <v>29239</v>
      </c>
      <c r="M54" s="333">
        <v>8.8000000000000007</v>
      </c>
      <c r="N54" s="334">
        <v>-56.2</v>
      </c>
    </row>
    <row r="55" spans="1:14" x14ac:dyDescent="0.15">
      <c r="A55" s="250"/>
      <c r="B55" s="246"/>
      <c r="C55" s="246"/>
      <c r="D55" s="246"/>
      <c r="E55" s="246"/>
      <c r="F55" s="246"/>
      <c r="G55" s="312" t="s">
        <v>512</v>
      </c>
      <c r="H55" s="313"/>
      <c r="I55" s="321">
        <v>2358212</v>
      </c>
      <c r="J55" s="322">
        <v>27654</v>
      </c>
      <c r="K55" s="323">
        <v>-26.2</v>
      </c>
      <c r="L55" s="324">
        <v>66255</v>
      </c>
      <c r="M55" s="325">
        <v>3.6</v>
      </c>
      <c r="N55" s="326">
        <v>-29.8</v>
      </c>
    </row>
    <row r="56" spans="1:14" x14ac:dyDescent="0.15">
      <c r="A56" s="250"/>
      <c r="B56" s="246"/>
      <c r="C56" s="246"/>
      <c r="D56" s="246"/>
      <c r="E56" s="246"/>
      <c r="F56" s="246"/>
      <c r="G56" s="327"/>
      <c r="H56" s="328" t="s">
        <v>510</v>
      </c>
      <c r="I56" s="329">
        <v>1060698</v>
      </c>
      <c r="J56" s="330">
        <v>12439</v>
      </c>
      <c r="K56" s="331">
        <v>-29.9</v>
      </c>
      <c r="L56" s="332">
        <v>31822</v>
      </c>
      <c r="M56" s="333">
        <v>8.8000000000000007</v>
      </c>
      <c r="N56" s="334">
        <v>-38.700000000000003</v>
      </c>
    </row>
    <row r="57" spans="1:14" x14ac:dyDescent="0.15">
      <c r="A57" s="250"/>
      <c r="B57" s="246"/>
      <c r="C57" s="246"/>
      <c r="D57" s="246"/>
      <c r="E57" s="246"/>
      <c r="F57" s="246"/>
      <c r="G57" s="312" t="s">
        <v>513</v>
      </c>
      <c r="H57" s="313"/>
      <c r="I57" s="321">
        <v>3080944</v>
      </c>
      <c r="J57" s="322">
        <v>36044</v>
      </c>
      <c r="K57" s="323">
        <v>30.3</v>
      </c>
      <c r="L57" s="324">
        <v>47278</v>
      </c>
      <c r="M57" s="325">
        <v>-28.6</v>
      </c>
      <c r="N57" s="326">
        <v>58.9</v>
      </c>
    </row>
    <row r="58" spans="1:14" x14ac:dyDescent="0.15">
      <c r="A58" s="250"/>
      <c r="B58" s="246"/>
      <c r="C58" s="246"/>
      <c r="D58" s="246"/>
      <c r="E58" s="246"/>
      <c r="F58" s="246"/>
      <c r="G58" s="327"/>
      <c r="H58" s="328" t="s">
        <v>510</v>
      </c>
      <c r="I58" s="329">
        <v>1853085</v>
      </c>
      <c r="J58" s="330">
        <v>21679</v>
      </c>
      <c r="K58" s="331">
        <v>74.3</v>
      </c>
      <c r="L58" s="332">
        <v>24096</v>
      </c>
      <c r="M58" s="333">
        <v>-24.3</v>
      </c>
      <c r="N58" s="334">
        <v>98.6</v>
      </c>
    </row>
    <row r="59" spans="1:14" x14ac:dyDescent="0.15">
      <c r="A59" s="250"/>
      <c r="B59" s="246"/>
      <c r="C59" s="246"/>
      <c r="D59" s="246"/>
      <c r="E59" s="246"/>
      <c r="F59" s="246"/>
      <c r="G59" s="312" t="s">
        <v>514</v>
      </c>
      <c r="H59" s="313"/>
      <c r="I59" s="321">
        <v>1941666</v>
      </c>
      <c r="J59" s="322">
        <v>22727</v>
      </c>
      <c r="K59" s="323">
        <v>-36.9</v>
      </c>
      <c r="L59" s="324">
        <v>44504</v>
      </c>
      <c r="M59" s="325">
        <v>-5.9</v>
      </c>
      <c r="N59" s="326">
        <v>-31</v>
      </c>
    </row>
    <row r="60" spans="1:14" x14ac:dyDescent="0.15">
      <c r="A60" s="250"/>
      <c r="B60" s="246"/>
      <c r="C60" s="246"/>
      <c r="D60" s="246"/>
      <c r="E60" s="246"/>
      <c r="F60" s="246"/>
      <c r="G60" s="327"/>
      <c r="H60" s="328" t="s">
        <v>510</v>
      </c>
      <c r="I60" s="335">
        <v>1816849</v>
      </c>
      <c r="J60" s="330">
        <v>21266</v>
      </c>
      <c r="K60" s="331">
        <v>-1.9</v>
      </c>
      <c r="L60" s="332">
        <v>25876</v>
      </c>
      <c r="M60" s="333">
        <v>7.4</v>
      </c>
      <c r="N60" s="334">
        <v>-9.3000000000000007</v>
      </c>
    </row>
    <row r="61" spans="1:14" x14ac:dyDescent="0.15">
      <c r="A61" s="250"/>
      <c r="B61" s="246"/>
      <c r="C61" s="246"/>
      <c r="D61" s="246"/>
      <c r="E61" s="246"/>
      <c r="F61" s="246"/>
      <c r="G61" s="312" t="s">
        <v>515</v>
      </c>
      <c r="H61" s="336"/>
      <c r="I61" s="337">
        <v>2736729</v>
      </c>
      <c r="J61" s="338">
        <v>32255</v>
      </c>
      <c r="K61" s="339">
        <v>-6.9</v>
      </c>
      <c r="L61" s="340">
        <v>54575</v>
      </c>
      <c r="M61" s="341">
        <v>0.4</v>
      </c>
      <c r="N61" s="326">
        <v>-7.3</v>
      </c>
    </row>
    <row r="62" spans="1:14" x14ac:dyDescent="0.15">
      <c r="A62" s="250"/>
      <c r="B62" s="246"/>
      <c r="C62" s="246"/>
      <c r="D62" s="246"/>
      <c r="E62" s="246"/>
      <c r="F62" s="246"/>
      <c r="G62" s="327"/>
      <c r="H62" s="328" t="s">
        <v>510</v>
      </c>
      <c r="I62" s="329">
        <v>1813878</v>
      </c>
      <c r="J62" s="330">
        <v>21386</v>
      </c>
      <c r="K62" s="331">
        <v>15.3</v>
      </c>
      <c r="L62" s="332">
        <v>27582</v>
      </c>
      <c r="M62" s="333">
        <v>0.6</v>
      </c>
      <c r="N62" s="334">
        <v>14.7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24.4</v>
      </c>
      <c r="G47" s="12">
        <v>26.17</v>
      </c>
      <c r="H47" s="12">
        <v>29.24</v>
      </c>
      <c r="I47" s="12">
        <v>31.87</v>
      </c>
      <c r="J47" s="13">
        <v>29.99</v>
      </c>
    </row>
    <row r="48" spans="2:10" ht="57.75" customHeight="1" x14ac:dyDescent="0.15">
      <c r="B48" s="14"/>
      <c r="C48" s="1174" t="s">
        <v>4</v>
      </c>
      <c r="D48" s="1174"/>
      <c r="E48" s="1175"/>
      <c r="F48" s="15">
        <v>3.64</v>
      </c>
      <c r="G48" s="16">
        <v>3.76</v>
      </c>
      <c r="H48" s="16">
        <v>1.59</v>
      </c>
      <c r="I48" s="16">
        <v>1.85</v>
      </c>
      <c r="J48" s="17">
        <v>1.48</v>
      </c>
    </row>
    <row r="49" spans="2:10" ht="57.75" customHeight="1" thickBot="1" x14ac:dyDescent="0.2">
      <c r="B49" s="18"/>
      <c r="C49" s="1176" t="s">
        <v>5</v>
      </c>
      <c r="D49" s="1176"/>
      <c r="E49" s="1177"/>
      <c r="F49" s="19">
        <v>3.14</v>
      </c>
      <c r="G49" s="20">
        <v>2.02</v>
      </c>
      <c r="H49" s="20">
        <v>0.7</v>
      </c>
      <c r="I49" s="20">
        <v>4.1399999999999997</v>
      </c>
      <c r="J49" s="21">
        <v>2.86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2018-03-01T07:37:50Z</cp:lastPrinted>
  <dcterms:created xsi:type="dcterms:W3CDTF">2018-01-24T05:32:26Z</dcterms:created>
  <dcterms:modified xsi:type="dcterms:W3CDTF">2018-11-27T01:00:40Z</dcterms:modified>
  <cp:category/>
</cp:coreProperties>
</file>