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C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l="1"/>
  <c r="AM35" i="9" l="1"/>
  <c r="AM36" i="9" s="1"/>
  <c r="BE34" i="9"/>
  <c r="BW34" i="9"/>
  <c r="BW35" i="9" s="1"/>
  <c r="BW36" i="9" s="1"/>
  <c r="BW37" i="9" s="1"/>
  <c r="BW38" i="9" s="1"/>
  <c r="BW39" i="9" s="1"/>
  <c r="BW40" i="9" s="1"/>
  <c r="BW41" i="9" s="1"/>
  <c r="CO34" i="9" s="1"/>
  <c r="CO35" i="9" s="1"/>
  <c r="CO36" i="9" s="1"/>
</calcChain>
</file>

<file path=xl/sharedStrings.xml><?xml version="1.0" encoding="utf-8"?>
<sst xmlns="http://schemas.openxmlformats.org/spreadsheetml/2006/main" count="1067" uniqueCount="573">
  <si>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</si>
  <si>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</si>
  <si>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</si>
  <si>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</si>
  <si>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</si>
  <si>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</si>
  <si>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</si>
  <si>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</si>
  <si>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</si>
  <si>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</si>
  <si>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</si>
  <si>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</si>
  <si>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</si>
  <si>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</si>
  <si>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</si>
  <si>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</si>
  <si>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</si>
  <si>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</si>
  <si>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</si>
  <si>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</si>
  <si>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</si>
  <si>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</si>
  <si>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</si>
  <si>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</si>
  <si>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</si>
  <si>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</si>
  <si>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</si>
  <si>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</si>
  <si>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</si>
  <si>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</si>
  <si>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</si>
  <si>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</si>
  <si>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</si>
  <si>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</si>
  <si>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</si>
  <si>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</si>
  <si>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</si>
  <si>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</si>
  <si>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</si>
  <si>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</si>
  <si>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</si>
  <si>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</si>
  <si>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</si>
  <si>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</si>
  <si>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</si>
  <si>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</si>
  <si>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</si>
  <si>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</si>
  <si>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</si>
  <si>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</si>
  <si>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</si>
  <si>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</si>
  <si>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</si>
  <si>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</si>
  <si>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</si>
  <si>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</si>
  <si>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</si>
  <si>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</si>
  <si>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</si>
  <si>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</si>
  <si>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</si>
  <si>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</si>
  <si>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</si>
  <si>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</si>
  <si>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</si>
  <si>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</si>
  <si>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</si>
  <si>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</si>
  <si>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</si>
  <si>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</si>
  <si>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</si>
  <si>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</si>
  <si>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</si>
  <si>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</si>
  <si>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</si>
  <si>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</si>
  <si>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</si>
  <si>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</si>
  <si>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</si>
  <si>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</si>
  <si>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</si>
  <si>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</si>
  <si>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和泉市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</si>
  <si>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</si>
  <si>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</si>
  <si>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</si>
  <si>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</si>
  <si>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</si>
  <si>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</si>
  <si>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</si>
  <si>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</si>
  <si>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</si>
  <si>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</si>
  <si>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</si>
  <si>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</si>
  <si>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</si>
  <si>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</si>
  <si>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</si>
  <si>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</si>
  <si>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</si>
  <si>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</si>
  <si>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</si>
  <si>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</si>
  <si>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</si>
  <si>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</si>
  <si>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</si>
  <si>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</si>
  <si>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</si>
  <si>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</si>
  <si>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</si>
  <si>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</si>
  <si>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</si>
  <si>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</si>
  <si>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</si>
  <si>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</si>
  <si>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</si>
  <si>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</si>
  <si>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</si>
  <si>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</si>
  <si>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</si>
  <si>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</si>
  <si>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</si>
  <si>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</si>
  <si>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</si>
  <si>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</si>
  <si>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</si>
  <si>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</si>
  <si>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</si>
  <si>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</si>
  <si>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</si>
  <si>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</si>
  <si>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</si>
  <si>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</si>
  <si>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</si>
  <si>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</si>
  <si>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</si>
  <si>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</si>
  <si>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</si>
  <si>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</si>
  <si>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</si>
  <si>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</si>
  <si>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</si>
  <si>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</si>
  <si>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</si>
  <si>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</si>
  <si>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</si>
  <si>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</si>
  <si>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</si>
  <si>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</si>
  <si>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</si>
  <si>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</si>
  <si>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</si>
  <si>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</si>
  <si>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</si>
  <si>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</si>
  <si>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</si>
  <si>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</si>
  <si>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</si>
  <si>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</si>
  <si>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</si>
  <si>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</si>
  <si>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</si>
  <si>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</si>
  <si>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</si>
  <si>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</si>
  <si>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</si>
  <si>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</si>
  <si>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</si>
  <si>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</si>
  <si>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</si>
  <si>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</si>
  <si>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</si>
  <si>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</si>
  <si>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</si>
  <si>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</si>
  <si>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</si>
  <si>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</si>
  <si>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</si>
  <si>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</si>
  <si>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</si>
  <si>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</si>
  <si>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</si>
  <si>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</si>
  <si>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</si>
  <si>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</si>
  <si>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</si>
  <si>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</si>
  <si>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</si>
  <si>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</si>
  <si>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</si>
  <si>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</si>
  <si>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</si>
  <si>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</si>
  <si>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</si>
  <si>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</si>
  <si>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</si>
  <si>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大阪府和泉市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</si>
  <si>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</si>
  <si>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</si>
  <si>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</si>
  <si>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</si>
  <si>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</si>
  <si>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</si>
  <si>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</si>
  <si>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</si>
  <si>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</si>
  <si>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</si>
  <si>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</si>
  <si>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</si>
  <si>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</si>
  <si>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</si>
  <si>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</si>
  <si>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</si>
  <si>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</si>
  <si>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</si>
  <si>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</si>
  <si>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</si>
  <si>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</si>
  <si>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</si>
  <si>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</si>
  <si>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</si>
  <si>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</si>
  <si>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</si>
  <si>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</si>
  <si>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</si>
  <si>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</si>
  <si>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</si>
  <si>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</si>
  <si>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</si>
  <si>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</si>
  <si>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</si>
  <si>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</si>
  <si>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</si>
  <si>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</si>
  <si>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</si>
  <si>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</si>
  <si>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</si>
  <si>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</si>
  <si>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</si>
  <si>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</si>
  <si>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</si>
  <si>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</si>
  <si>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</si>
  <si>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</si>
  <si>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</si>
  <si>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</si>
  <si>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</si>
  <si>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</si>
  <si>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</si>
  <si>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</si>
  <si>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</si>
  <si>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</si>
  <si>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</si>
  <si>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</si>
  <si>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</si>
  <si>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</si>
  <si>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</si>
  <si>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</si>
  <si>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</si>
  <si>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</si>
  <si>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</si>
  <si>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</si>
  <si>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</si>
  <si>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</si>
  <si>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</si>
  <si>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</si>
  <si>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</si>
  <si>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</si>
  <si>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</si>
  <si>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</si>
  <si>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</si>
  <si>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</si>
  <si>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</si>
  <si>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</si>
  <si>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</si>
  <si>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</si>
  <si>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</si>
  <si>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</si>
  <si>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</si>
  <si>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</si>
  <si>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</si>
  <si>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</si>
  <si>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</si>
  <si>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</si>
  <si>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</si>
  <si>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</si>
  <si>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</si>
  <si>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</si>
  <si>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</si>
  <si>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</si>
  <si>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</si>
  <si>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</si>
  <si>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</si>
  <si>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</si>
  <si>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</si>
  <si>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</si>
  <si>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</si>
  <si>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</si>
  <si>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</si>
  <si>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</si>
  <si>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</si>
  <si>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</si>
  <si>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</si>
  <si>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</si>
  <si>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</si>
  <si>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</si>
  <si>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</si>
  <si>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</si>
  <si>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</si>
  <si>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</si>
  <si>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</si>
  <si>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</si>
  <si>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</si>
  <si>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</si>
  <si>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</si>
  <si>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</si>
  <si>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</si>
  <si>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</si>
  <si>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</si>
  <si>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</si>
  <si>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</si>
  <si>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</si>
  <si>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</si>
  <si>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</si>
  <si>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</si>
  <si>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</si>
  <si>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</si>
  <si>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</si>
  <si>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</si>
  <si>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</si>
  <si>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</si>
  <si>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</si>
  <si>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</si>
  <si>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</si>
  <si>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</si>
  <si>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</si>
  <si>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</si>
  <si>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</si>
  <si>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</si>
  <si>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</si>
  <si>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</si>
  <si>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</si>
  <si>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</si>
  <si>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</si>
  <si>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</si>
  <si>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大阪府和泉市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</si>
  <si>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</si>
  <si>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</si>
  <si>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</si>
  <si>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</si>
  <si>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</si>
  <si>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</si>
  <si>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</si>
  <si>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</si>
  <si>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</si>
  <si>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</si>
  <si>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</si>
  <si>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</si>
  <si>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</si>
  <si>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</si>
  <si>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</si>
  <si>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</si>
  <si>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</si>
  <si>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</si>
  <si>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</si>
  <si>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</si>
  <si>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</si>
  <si>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</si>
  <si>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</si>
  <si>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</si>
  <si>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</si>
  <si>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</si>
  <si>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</si>
  <si>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</si>
  <si>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</si>
  <si>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</si>
  <si>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</si>
  <si>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</si>
  <si>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</si>
  <si>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</si>
  <si>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</si>
  <si>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</si>
  <si>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</si>
  <si>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</si>
  <si>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</si>
  <si>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</si>
  <si>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病院事業会計</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</si>
  <si>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</si>
  <si>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</si>
  <si>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</si>
  <si>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</si>
  <si>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</si>
  <si>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</si>
  <si>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</si>
  <si>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</si>
  <si>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</si>
  <si>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</si>
  <si>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</si>
  <si>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</si>
  <si>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</si>
  <si>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</si>
  <si>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</si>
  <si>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</si>
  <si>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</si>
  <si>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</si>
  <si>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</si>
  <si>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</si>
  <si>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</si>
  <si>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</si>
  <si>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</si>
  <si>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</si>
  <si>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</si>
  <si>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</si>
  <si>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</si>
  <si>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</si>
  <si>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</si>
  <si>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</si>
  <si>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</si>
  <si>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</si>
  <si>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</si>
  <si>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</si>
  <si>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</si>
  <si>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</si>
  <si>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</si>
  <si>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</si>
  <si>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</si>
  <si>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</si>
  <si>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</si>
  <si>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</si>
  <si>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</si>
  <si>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</si>
  <si>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</si>
  <si>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</si>
  <si>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</si>
  <si>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</si>
  <si>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</si>
  <si>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</si>
  <si>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</si>
  <si>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</si>
  <si>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</si>
  <si>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</si>
  <si>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</si>
  <si>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</si>
  <si>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</si>
  <si>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</si>
  <si>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</si>
  <si>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</si>
  <si>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</si>
  <si>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</si>
  <si>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</si>
  <si>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</si>
  <si>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</si>
  <si>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</si>
  <si>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</si>
  <si>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</si>
  <si>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</si>
  <si>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</si>
  <si>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</si>
  <si>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</si>
  <si>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</si>
  <si>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</si>
  <si>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</si>
  <si>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</si>
  <si>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</si>
  <si>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</si>
  <si>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</si>
  <si>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</si>
  <si>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</si>
  <si>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</si>
  <si>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</si>
  <si>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</si>
  <si>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</si>
  <si>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</si>
  <si>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</si>
  <si>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</si>
  <si>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</si>
  <si>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</si>
  <si>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</si>
  <si>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</si>
  <si>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</si>
  <si>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</si>
  <si>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</si>
  <si>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</si>
  <si>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</si>
  <si>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</si>
  <si>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</si>
  <si>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</si>
  <si>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</si>
  <si>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</si>
  <si>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</si>
  <si>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</si>
  <si>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</si>
  <si>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</si>
  <si>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</si>
  <si>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</si>
  <si>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</si>
  <si>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</si>
  <si>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</si>
  <si>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</si>
  <si>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</si>
  <si>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</si>
  <si>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</si>
  <si>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</si>
  <si>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</si>
  <si>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</si>
  <si>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</si>
  <si>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</si>
  <si>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</si>
  <si>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</si>
  <si>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</si>
  <si>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</si>
  <si>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</si>
  <si>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</si>
  <si>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</si>
  <si>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</si>
  <si>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</si>
  <si>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</si>
  <si>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</si>
  <si>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</si>
  <si>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</si>
  <si>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</si>
  <si>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</si>
  <si>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</si>
  <si>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</si>
  <si>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0.81</t>
  </si>
  <si>
    <t>水道事業会計</t>
  </si>
  <si>
    <t>一般会計</t>
  </si>
  <si>
    <t>介護保険事業特別会計</t>
  </si>
  <si>
    <t>後期高齢者医療事業特別会計</t>
  </si>
  <si>
    <t>公共下水道事業会計</t>
  </si>
  <si>
    <t>国民健康保険事業特別会計</t>
  </si>
  <si>
    <t>公共用地先行取得事業特別会計</t>
  </si>
  <si>
    <t>病院事業会計</t>
  </si>
  <si>
    <t>その他会計（赤字）</t>
  </si>
  <si>
    <t>その他会計（黒字）</t>
  </si>
  <si>
    <t>-</t>
    <phoneticPr fontId="2"/>
  </si>
  <si>
    <t>-</t>
    <phoneticPr fontId="2"/>
  </si>
  <si>
    <t>-</t>
    <phoneticPr fontId="2"/>
  </si>
  <si>
    <t>-</t>
    <phoneticPr fontId="2"/>
  </si>
  <si>
    <t>-</t>
    <phoneticPr fontId="2"/>
  </si>
  <si>
    <t>-</t>
    <phoneticPr fontId="2"/>
  </si>
  <si>
    <t>-</t>
    <phoneticPr fontId="2"/>
  </si>
  <si>
    <t>泉北環境整備施設組合（一般会計）</t>
    <rPh sb="11" eb="13">
      <t>イッパン</t>
    </rPh>
    <rPh sb="13" eb="15">
      <t>カイケイ</t>
    </rPh>
    <phoneticPr fontId="2"/>
  </si>
  <si>
    <t>泉北環境整備施設組合（廃棄物売電事業特別会計）</t>
    <phoneticPr fontId="2"/>
  </si>
  <si>
    <t>泉北水道企業団</t>
    <rPh sb="0" eb="2">
      <t>センボク</t>
    </rPh>
    <rPh sb="2" eb="4">
      <t>スイドウ</t>
    </rPh>
    <rPh sb="4" eb="6">
      <t>キギョウ</t>
    </rPh>
    <rPh sb="6" eb="7">
      <t>ダン</t>
    </rPh>
    <phoneticPr fontId="2"/>
  </si>
  <si>
    <t>泉大津市・和泉市墓地組合</t>
    <phoneticPr fontId="2"/>
  </si>
  <si>
    <t>大阪府後期高齢者医療広域連合（一般会計）</t>
    <rPh sb="15" eb="17">
      <t>イッパン</t>
    </rPh>
    <rPh sb="17" eb="19">
      <t>カイケイ</t>
    </rPh>
    <phoneticPr fontId="2"/>
  </si>
  <si>
    <t>大阪府後期高齢者医療広域連合（後期高齢者医療特別会計）</t>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</si>
  <si>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</si>
  <si>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10" eb="12">
      <t>コウギョウ</t>
    </rPh>
    <rPh sb="12" eb="13">
      <t>ヨウ</t>
    </rPh>
    <rPh sb="13" eb="15">
      <t>スイドウ</t>
    </rPh>
    <rPh sb="15" eb="17">
      <t>ジギョウ</t>
    </rPh>
    <rPh sb="17" eb="19">
      <t>カイケイ</t>
    </rPh>
    <phoneticPr fontId="2"/>
  </si>
  <si>
    <t>-</t>
    <phoneticPr fontId="2"/>
  </si>
  <si>
    <t>和泉市文化振興財団</t>
    <phoneticPr fontId="2"/>
  </si>
  <si>
    <t>和泉市公共施設管理公社</t>
    <phoneticPr fontId="2"/>
  </si>
  <si>
    <t>和泉市公共サービス公社</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</si>
  <si>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</si>
  <si>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</si>
  <si>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</si>
  <si>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</si>
  <si>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</si>
  <si>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</si>
  <si>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</si>
  <si>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</si>
  <si>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</si>
  <si>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</si>
  <si>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</si>
  <si>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</si>
  <si>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</si>
  <si>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</si>
  <si>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</si>
  <si>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</si>
  <si>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H25から実施している小中一貫校整備等による影響で、実質公債費比率は増加傾向にあったが、公営企業債の一部償還終了により繰出金が減少したことで、平成28年度は0.2ポイント減少となった。将来負担比率についても、公営企業等への繰出や一部事務組合への負担が減少傾向にあることから、類似団体内平均値よりも低比率で推移している。
　今後も「和泉躍進プラン（案）」に基づき、事業費縮減に努めることで公債費負担の抑制を図るとともに、両比率のバランスにも注意する必要がある。</t>
    <rPh sb="142" eb="143">
      <t>ナイ</t>
    </rPh>
    <rPh sb="143" eb="146">
      <t>ヘイキンチ</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</si>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</sst>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c:ext xmlns:c16="http://schemas.microsoft.com/office/drawing/2014/chart" uri="{C3380CC4-5D6E-409C-BE32-E72D297353CC}">
              <c16:uniqueId val="{00000000-52E0-4215-9D6F-0B8BAD2BB6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25486</c:v>
                </c:pt>
                <c:pt idx="1">
                  <c:v>33616</c:v>
                </c:pt>
                <c:pt idx="2">
                  <c:v>31917</c:v>
                </c:pt>
                <c:pt idx="3">
                  <c:v>12436</c:v>
                </c:pt>
                <c:pt idx="4">
                  <c:v>27849</c:v>
                </c:pt>
              </c:numCache>
            </c:numRef>
          </c:val>
          <c:smooth val="0"/>
          <c:extLst>
            <c:ext xmlns:c16="http://schemas.microsoft.com/office/drawing/2014/chart" uri="{C3380CC4-5D6E-409C-BE32-E72D297353CC}">
              <c16:uniqueId val="{00000001-52E0-4215-9D6F-0B8BAD2BB64C}"/>
            </c:ext>
          </c:extLst>
        </c:ser>
        <c:dLbls>
          <c:showLegendKey val="0"/>
          <c:showVal val="0"/>
          <c:showCatName val="0"/>
          <c:showSerName val="0"/>
          <c:showPercent val="0"/>
          <c:showBubbleSize val="0"/>
        </c:dLbls>
        <c:marker val="1"/>
        <c:smooth val="0"/>
        <c:axId val="99016064"/>
        <c:axId val="99116544"/>
      </c:lineChart>
      <c:catAx>
        <c:axId val="99016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16544"/>
        <c:crosses val="autoZero"/>
        <c:auto val="1"/>
        <c:lblAlgn val="ctr"/>
        <c:lblOffset val="100"/>
        <c:tickLblSkip val="1"/>
        <c:tickMarkSkip val="1"/>
        <c:noMultiLvlLbl val="0"/>
      </c:catAx>
      <c:valAx>
        <c:axId val="9911654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16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0.71</c:v>
                </c:pt>
                <c:pt idx="1">
                  <c:v>0.28000000000000003</c:v>
                </c:pt>
                <c:pt idx="2">
                  <c:v>0.2</c:v>
                </c:pt>
                <c:pt idx="3">
                  <c:v>1.03</c:v>
                </c:pt>
                <c:pt idx="4">
                  <c:v>0.65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11.55</c:v>
                </c:pt>
                <c:pt idx="1">
                  <c:v>12.38</c:v>
                </c:pt>
                <c:pt idx="2">
                  <c:v>11.58</c:v>
                </c:pt>
                <c:pt idx="3">
                  <c:v>14.21</c:v>
                </c:pt>
                <c:pt idx="4">
                  <c:v>14.64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739584"/>
        <c:axId val="109096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0.19</c:v>
                </c:pt>
                <c:pt idx="1">
                  <c:v>0.54</c:v>
                </c:pt>
                <c:pt idx="2">
                  <c:v>-0.81</c:v>
                </c:pt>
                <c:pt idx="3">
                  <c:v>3.59</c:v>
                </c:pt>
                <c:pt idx="4">
                  <c:v>0.16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739584"/>
        <c:axId val="109096960"/>
      </c:lineChart>
      <c:catAx>
        <c:axId val="10673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096960"/>
        <c:crosses val="autoZero"/>
        <c:auto val="1"/>
        <c:lblAlgn val="ctr"/>
        <c:lblOffset val="100"/>
        <c:tickLblSkip val="1"/>
        <c:tickMarkSkip val="1"/>
        <c:noMultiLvlLbl val="0"/>
      </c:catAx>
      <c:valAx>
        <c:axId val="10909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3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2.4900000000000002</c:v>
                </c:pt>
                <c:pt idx="2">
                  <c:v>#N/A</c:v>
                </c:pt>
                <c:pt idx="3">
                  <c:v>1.6</c:v>
                </c:pt>
                <c:pt idx="4">
                  <c:v>#N/A</c:v>
                </c:pt>
                <c:pt idx="5">
                  <c:v>1.1499999999999999</c:v>
                </c:pt>
                <c:pt idx="6">
                  <c:v>#N/A</c:v>
                </c:pt>
                <c:pt idx="7">
                  <c:v>0.08</c:v>
                </c:pt>
                <c:pt idx="8">
                  <c:v>#N/A</c:v>
                </c:pt>
                <c:pt idx="9">
                  <c:v>0.05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0.75</c:v>
                </c:pt>
                <c:pt idx="2">
                  <c:v>#N/A</c:v>
                </c:pt>
                <c:pt idx="3">
                  <c:v>0.53</c:v>
                </c:pt>
                <c:pt idx="4">
                  <c:v>#N/A</c:v>
                </c:pt>
                <c:pt idx="5">
                  <c:v>0.37</c:v>
                </c:pt>
                <c:pt idx="6">
                  <c:v>#N/A</c:v>
                </c:pt>
                <c:pt idx="7">
                  <c:v>0.31</c:v>
                </c:pt>
                <c:pt idx="8">
                  <c:v>#N/A</c:v>
                </c:pt>
                <c:pt idx="9">
                  <c:v>0.15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0.13</c:v>
                </c:pt>
                <c:pt idx="2">
                  <c:v>#N/A</c:v>
                </c:pt>
                <c:pt idx="3">
                  <c:v>0.13</c:v>
                </c:pt>
                <c:pt idx="4">
                  <c:v>#N/A</c:v>
                </c:pt>
                <c:pt idx="5">
                  <c:v>0.14000000000000001</c:v>
                </c:pt>
                <c:pt idx="6">
                  <c:v>#N/A</c:v>
                </c:pt>
                <c:pt idx="7">
                  <c:v>0.14000000000000001</c:v>
                </c:pt>
                <c:pt idx="8">
                  <c:v>#N/A</c:v>
                </c:pt>
                <c:pt idx="9">
                  <c:v>0.16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0.35</c:v>
                </c:pt>
                <c:pt idx="2">
                  <c:v>#N/A</c:v>
                </c:pt>
                <c:pt idx="3">
                  <c:v>0.33</c:v>
                </c:pt>
                <c:pt idx="4">
                  <c:v>#N/A</c:v>
                </c:pt>
                <c:pt idx="5">
                  <c:v>0.44</c:v>
                </c:pt>
                <c:pt idx="6">
                  <c:v>#N/A</c:v>
                </c:pt>
                <c:pt idx="7">
                  <c:v>0.48</c:v>
                </c:pt>
                <c:pt idx="8">
                  <c:v>#N/A</c:v>
                </c:pt>
                <c:pt idx="9">
                  <c:v>0.53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c:v>
                </c:pt>
                <c:pt idx="2">
                  <c:v>#N/A</c:v>
                </c:pt>
                <c:pt idx="3">
                  <c:v>0.27</c:v>
                </c:pt>
                <c:pt idx="4">
                  <c:v>#N/A</c:v>
                </c:pt>
                <c:pt idx="5">
                  <c:v>0.2</c:v>
                </c:pt>
                <c:pt idx="6">
                  <c:v>#N/A</c:v>
                </c:pt>
                <c:pt idx="7">
                  <c:v>1.03</c:v>
                </c:pt>
                <c:pt idx="8">
                  <c:v>#N/A</c:v>
                </c:pt>
                <c:pt idx="9">
                  <c:v>0.65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5.49</c:v>
                </c:pt>
                <c:pt idx="2">
                  <c:v>#N/A</c:v>
                </c:pt>
                <c:pt idx="3">
                  <c:v>5.8</c:v>
                </c:pt>
                <c:pt idx="4">
                  <c:v>#N/A</c:v>
                </c:pt>
                <c:pt idx="5">
                  <c:v>5.09</c:v>
                </c:pt>
                <c:pt idx="6">
                  <c:v>#N/A</c:v>
                </c:pt>
                <c:pt idx="7">
                  <c:v>3.87</c:v>
                </c:pt>
                <c:pt idx="8">
                  <c:v>#N/A</c:v>
                </c:pt>
                <c:pt idx="9">
                  <c:v>3.18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547520"/>
        <c:axId val="109549056"/>
      </c:barChart>
      <c:catAx>
        <c:axId val="10954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49056"/>
        <c:crosses val="autoZero"/>
        <c:auto val="1"/>
        <c:lblAlgn val="ctr"/>
        <c:lblOffset val="100"/>
        <c:tickLblSkip val="1"/>
        <c:tickMarkSkip val="1"/>
        <c:noMultiLvlLbl val="0"/>
      </c:catAx>
      <c:valAx>
        <c:axId val="10954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4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6058</c:v>
                </c:pt>
                <c:pt idx="5">
                  <c:v>5933</c:v>
                </c:pt>
                <c:pt idx="8">
                  <c:v>6165</c:v>
                </c:pt>
                <c:pt idx="11">
                  <c:v>6001</c:v>
                </c:pt>
                <c:pt idx="14">
                  <c:v>6083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364</c:v>
                </c:pt>
                <c:pt idx="3">
                  <c:v>244</c:v>
                </c:pt>
                <c:pt idx="6">
                  <c:v>247</c:v>
                </c:pt>
                <c:pt idx="9">
                  <c:v>250</c:v>
                </c:pt>
                <c:pt idx="12">
                  <c:v>285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699</c:v>
                </c:pt>
                <c:pt idx="3">
                  <c:v>653</c:v>
                </c:pt>
                <c:pt idx="6">
                  <c:v>674</c:v>
                </c:pt>
                <c:pt idx="9">
                  <c:v>564</c:v>
                </c:pt>
                <c:pt idx="12">
                  <c:v>360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1226</c:v>
                </c:pt>
                <c:pt idx="3">
                  <c:v>1293</c:v>
                </c:pt>
                <c:pt idx="6">
                  <c:v>1195</c:v>
                </c:pt>
                <c:pt idx="9">
                  <c:v>1229</c:v>
                </c:pt>
                <c:pt idx="12">
                  <c:v>814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5330</c:v>
                </c:pt>
                <c:pt idx="3">
                  <c:v>5639</c:v>
                </c:pt>
                <c:pt idx="6">
                  <c:v>5928</c:v>
                </c:pt>
                <c:pt idx="9">
                  <c:v>6104</c:v>
                </c:pt>
                <c:pt idx="12">
                  <c:v>6424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9419520"/>
        <c:axId val="10983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1564</c:v>
                </c:pt>
                <c:pt idx="2">
                  <c:v>#N/A</c:v>
                </c:pt>
                <c:pt idx="3">
                  <c:v>#N/A</c:v>
                </c:pt>
                <c:pt idx="4">
                  <c:v>1897</c:v>
                </c:pt>
                <c:pt idx="5">
                  <c:v>#N/A</c:v>
                </c:pt>
                <c:pt idx="6">
                  <c:v>#N/A</c:v>
                </c:pt>
                <c:pt idx="7">
                  <c:v>1879</c:v>
                </c:pt>
                <c:pt idx="8">
                  <c:v>#N/A</c:v>
                </c:pt>
                <c:pt idx="9">
                  <c:v>#N/A</c:v>
                </c:pt>
                <c:pt idx="10">
                  <c:v>2146</c:v>
                </c:pt>
                <c:pt idx="11">
                  <c:v>#N/A</c:v>
                </c:pt>
                <c:pt idx="12">
                  <c:v>#N/A</c:v>
                </c:pt>
                <c:pt idx="13">
                  <c:v>1800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9419520"/>
        <c:axId val="109839488"/>
      </c:lineChart>
      <c:catAx>
        <c:axId val="10941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39488"/>
        <c:crosses val="autoZero"/>
        <c:auto val="1"/>
        <c:lblAlgn val="ctr"/>
        <c:lblOffset val="100"/>
        <c:tickLblSkip val="1"/>
        <c:tickMarkSkip val="1"/>
        <c:noMultiLvlLbl val="0"/>
      </c:catAx>
      <c:valAx>
        <c:axId val="10983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1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48828</c:v>
                </c:pt>
                <c:pt idx="5">
                  <c:v>49604</c:v>
                </c:pt>
                <c:pt idx="8">
                  <c:v>50672</c:v>
                </c:pt>
                <c:pt idx="11">
                  <c:v>49901</c:v>
                </c:pt>
                <c:pt idx="14">
                  <c:v>49893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16072</c:v>
                </c:pt>
                <c:pt idx="5">
                  <c:v>15932</c:v>
                </c:pt>
                <c:pt idx="8">
                  <c:v>15131</c:v>
                </c:pt>
                <c:pt idx="11">
                  <c:v>13783</c:v>
                </c:pt>
                <c:pt idx="14">
                  <c:v>13394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8485</c:v>
                </c:pt>
                <c:pt idx="5">
                  <c:v>9372</c:v>
                </c:pt>
                <c:pt idx="8">
                  <c:v>8892</c:v>
                </c:pt>
                <c:pt idx="11">
                  <c:v>9759</c:v>
                </c:pt>
                <c:pt idx="14">
                  <c:v>11634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7845</c:v>
                </c:pt>
                <c:pt idx="3">
                  <c:v>7340</c:v>
                </c:pt>
                <c:pt idx="6">
                  <c:v>6974</c:v>
                </c:pt>
                <c:pt idx="9">
                  <c:v>6435</c:v>
                </c:pt>
                <c:pt idx="12">
                  <c:v>6541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2963</c:v>
                </c:pt>
                <c:pt idx="3">
                  <c:v>2412</c:v>
                </c:pt>
                <c:pt idx="6">
                  <c:v>2022</c:v>
                </c:pt>
                <c:pt idx="9">
                  <c:v>2118</c:v>
                </c:pt>
                <c:pt idx="12">
                  <c:v>1975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14718</c:v>
                </c:pt>
                <c:pt idx="3">
                  <c:v>14845</c:v>
                </c:pt>
                <c:pt idx="6">
                  <c:v>13647</c:v>
                </c:pt>
                <c:pt idx="9">
                  <c:v>11391</c:v>
                </c:pt>
                <c:pt idx="12">
                  <c:v>11147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3211</c:v>
                </c:pt>
                <c:pt idx="3">
                  <c:v>2954</c:v>
                </c:pt>
                <c:pt idx="6">
                  <c:v>2695</c:v>
                </c:pt>
                <c:pt idx="9">
                  <c:v>2431</c:v>
                </c:pt>
                <c:pt idx="12">
                  <c:v>2169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52774</c:v>
                </c:pt>
                <c:pt idx="3">
                  <c:v>53437</c:v>
                </c:pt>
                <c:pt idx="6">
                  <c:v>53701</c:v>
                </c:pt>
                <c:pt idx="9">
                  <c:v>51080</c:v>
                </c:pt>
                <c:pt idx="12">
                  <c:v>49747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9463808"/>
        <c:axId val="109474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8125</c:v>
                </c:pt>
                <c:pt idx="2">
                  <c:v>#N/A</c:v>
                </c:pt>
                <c:pt idx="3">
                  <c:v>#N/A</c:v>
                </c:pt>
                <c:pt idx="4">
                  <c:v>6079</c:v>
                </c:pt>
                <c:pt idx="5">
                  <c:v>#N/A</c:v>
                </c:pt>
                <c:pt idx="6">
                  <c:v>#N/A</c:v>
                </c:pt>
                <c:pt idx="7">
                  <c:v>4344</c:v>
                </c:pt>
                <c:pt idx="8">
                  <c:v>#N/A</c:v>
                </c:pt>
                <c:pt idx="9">
                  <c:v>#N/A</c:v>
                </c:pt>
                <c:pt idx="10">
                  <c:v>12</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9463808"/>
        <c:axId val="109474176"/>
      </c:lineChart>
      <c:catAx>
        <c:axId val="10946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474176"/>
        <c:crosses val="autoZero"/>
        <c:auto val="1"/>
        <c:lblAlgn val="ctr"/>
        <c:lblOffset val="100"/>
        <c:tickLblSkip val="1"/>
        <c:tickMarkSkip val="1"/>
        <c:noMultiLvlLbl val="0"/>
      </c:catAx>
      <c:valAx>
        <c:axId val="10947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6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{1C5BD923-0385-444B-ACB0-D32BBB407D0E}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7AC-4703-8A26-237D547E46A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{E697F616-A2A8-44CC-A684-CDAD34CFBF47}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7AC-4703-8A26-237D547E46A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{45DD65AF-6513-442F-830D-8A0F516741E3}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7AC-4703-8A26-237D547E46A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{E3418DAA-42A1-4FE8-A117-A625FA67953A}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7AC-4703-8A26-237D547E46A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{6E678CE7-4160-4CF8-834A-099B50C73B27}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7AC-4703-8A26-237D547E46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7AC-4703-8A26-237D547E46A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{0649873E-9707-483D-9360-F79DEFD6E63C}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7AC-4703-8A26-237D547E46A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{CDFC077C-F161-4842-A40A-DA8DF4F03D7A}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7AC-4703-8A26-237D547E46A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{8242C6D8-4118-4E90-A3E4-221E8C289C93}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7AC-4703-8A26-237D547E46A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{7E1312CD-A10C-464D-86E1-AD1CC5481362}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7AC-4703-8A26-237D547E46A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{0AC44DDA-E901-40B5-BFAF-552006443E7E}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7AC-4703-8A26-237D547E46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7AC-4703-8A26-237D547E46AD}"/>
            </c:ext>
          </c:extLst>
        </c:ser>
        <c:dLbls>
          <c:showLegendKey val="0"/>
          <c:showVal val="0"/>
          <c:showCatName val="0"/>
          <c:showSerName val="0"/>
          <c:showPercent val="0"/>
          <c:showBubbleSize val="0"/>
        </c:dLbls>
        <c:axId val="90815872"/>
        <c:axId val="90814336"/>
      </c:scatterChart>
      <c:valAx>
        <c:axId val="908158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14336"/>
        <c:crosses val="autoZero"/>
        <c:crossBetween val="midCat"/>
      </c:valAx>
      <c:valAx>
        <c:axId val="90814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15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{8EC9F165-18BB-49BA-8F9A-54A8FB57ED8B}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869-4FDC-8DB5-1024A4547B8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{C261E2D4-F81E-4E35-9359-5AD982F0F7F3}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869-4FDC-8DB5-1024A4547B8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{B5F79122-358F-4272-B43F-D11A4C9FC3CF}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869-4FDC-8DB5-1024A4547B8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{2960B96A-1C81-46C3-B799-6AD04BF7489A}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869-4FDC-8DB5-1024A4547B8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{777BBABE-C0E3-4566-BED8-31E96C07C73C}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869-4FDC-8DB5-1024A4547B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4.7</c:v>
                </c:pt>
                <c:pt idx="1">
                  <c:v>5.0999999999999996</c:v>
                </c:pt>
                <c:pt idx="2">
                  <c:v>6.1</c:v>
                </c:pt>
                <c:pt idx="3">
                  <c:v>6.7</c:v>
                </c:pt>
                <c:pt idx="4">
                  <c:v>6.5</c:v>
                </c:pt>
              </c:numCache>
            </c:numRef>
          </c:xVal>
          <c:yVal>
            <c:numRef>
              <c:f>公会計指標分析・財政指標組合せ分析表!$K$73:$O$73</c:f>
              <c:numCache>
                <c:formatCode>#,##0.0;"▲ "#,##0.0</c:formatCode>
                <c:ptCount val="5"/>
                <c:pt idx="0">
                  <c:v>28.1</c:v>
                </c:pt>
                <c:pt idx="1">
                  <c:v>20.7</c:v>
                </c:pt>
                <c:pt idx="2">
                  <c:v>14.8</c:v>
                </c:pt>
                <c:pt idx="3">
                  <c:v>0</c:v>
                </c:pt>
              </c:numCache>
            </c:numRef>
          </c:yVal>
          <c:smooth val="0"/>
          <c:extLst>
            <c:ext xmlns:c16="http://schemas.microsoft.com/office/drawing/2014/chart" uri="{C3380CC4-5D6E-409C-BE32-E72D297353CC}">
              <c16:uniqueId val="{00000005-1869-4FDC-8DB5-1024A4547B8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{7D101CCD-9220-414D-B520-BCE947E3A3CA}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869-4FDC-8DB5-1024A4547B8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{156AB16C-E433-4D3D-B791-0D32B9A0D37C}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869-4FDC-8DB5-1024A4547B8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{572FEA9A-46B0-4755-9559-D123CA5F6D0E}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869-4FDC-8DB5-1024A4547B8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{293E71B2-71E0-40C9-AD66-5045C437803E}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869-4FDC-8DB5-1024A4547B8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{9272AD74-C1D3-4521-83FA-F0665AA4ECAE}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869-4FDC-8DB5-1024A4547B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c:ext xmlns:c16="http://schemas.microsoft.com/office/drawing/2014/chart" uri="{C3380CC4-5D6E-409C-BE32-E72D297353CC}">
              <c16:uniqueId val="{0000000B-1869-4FDC-8DB5-1024A4547B8B}"/>
            </c:ext>
          </c:extLst>
        </c:ser>
        <c:dLbls>
          <c:showLegendKey val="0"/>
          <c:showVal val="0"/>
          <c:showCatName val="0"/>
          <c:showSerName val="0"/>
          <c:showPercent val="0"/>
          <c:showBubbleSize val="0"/>
        </c:dLbls>
        <c:axId val="90913408"/>
        <c:axId val="90919680"/>
      </c:scatterChart>
      <c:valAx>
        <c:axId val="90913408"/>
        <c:scaling>
          <c:orientation val="minMax"/>
          <c:max val="7.1"/>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19680"/>
        <c:crosses val="autoZero"/>
        <c:crossBetween val="midCat"/>
      </c:valAx>
      <c:valAx>
        <c:axId val="90919680"/>
        <c:scaling>
          <c:orientation val="minMax"/>
          <c:max val="49"/>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1340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実質公債費比率の分子について、</a:t>
          </a:r>
          <a:r>
            <a:rPr kumimoji="1" lang="ja-JP" altLang="ja-JP" sz="1400">
              <a:solidFill>
                <a:schemeClr val="dk1"/>
              </a:solidFill>
              <a:effectLst/>
              <a:latin typeface="+mn-lt"/>
              <a:ea typeface="+mn-ea"/>
              <a:cs typeface="+mn-cs"/>
            </a:rPr>
            <a:t>臨時財政対策債発行に伴う元利償還金の増加</a:t>
          </a:r>
          <a:r>
            <a:rPr kumimoji="1" lang="ja-JP" altLang="en-US" sz="1400">
              <a:solidFill>
                <a:schemeClr val="dk1"/>
              </a:solidFill>
              <a:effectLst/>
              <a:latin typeface="+mn-lt"/>
              <a:ea typeface="+mn-ea"/>
              <a:cs typeface="+mn-cs"/>
            </a:rPr>
            <a:t>等により近年は増加傾向にあったが、公営企業債の一部償還終了により繰出金が減少したことで、</a:t>
          </a:r>
          <a:r>
            <a:rPr kumimoji="1" lang="en-US" altLang="ja-JP" sz="1400">
              <a:solidFill>
                <a:schemeClr val="dk1"/>
              </a:solidFill>
              <a:effectLst/>
              <a:latin typeface="+mn-lt"/>
              <a:ea typeface="+mn-ea"/>
              <a:cs typeface="+mn-cs"/>
            </a:rPr>
            <a:t>H27</a:t>
          </a:r>
          <a:r>
            <a:rPr kumimoji="1" lang="ja-JP" altLang="en-US" sz="1400">
              <a:solidFill>
                <a:schemeClr val="dk1"/>
              </a:solidFill>
              <a:effectLst/>
              <a:latin typeface="+mn-lt"/>
              <a:ea typeface="+mn-ea"/>
              <a:cs typeface="+mn-cs"/>
            </a:rPr>
            <a:t>より</a:t>
          </a:r>
          <a:r>
            <a:rPr kumimoji="1" lang="en-US" altLang="ja-JP" sz="1400">
              <a:solidFill>
                <a:schemeClr val="dk1"/>
              </a:solidFill>
              <a:effectLst/>
              <a:latin typeface="+mn-lt"/>
              <a:ea typeface="+mn-ea"/>
              <a:cs typeface="+mn-cs"/>
            </a:rPr>
            <a:t>346</a:t>
          </a:r>
          <a:r>
            <a:rPr kumimoji="1" lang="ja-JP" altLang="en-US" sz="1400">
              <a:solidFill>
                <a:schemeClr val="dk1"/>
              </a:solidFill>
              <a:effectLst/>
              <a:latin typeface="+mn-lt"/>
              <a:ea typeface="+mn-ea"/>
              <a:cs typeface="+mn-cs"/>
            </a:rPr>
            <a:t>百万円減少した。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地方債残高の減少に加え、職員の新陳代謝による退職手当の減少や公営企業に対する繰出金が減少したことなどから将来負担比率における分子は縮小している。</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186,765
184,646
84.98
61,980,954
61,612,600
223,697
34,357,299
49,747,060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186,765
184,646
84.98
61,980,954
61,612,600
223,697
34,357,299
49,747,060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186,765
184,646
84.98
61,980,954
61,612,600
223,697
34,357,299
49,747,060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186,765
184,646
84.98
61,980,954
61,612,600
223,697
34,357,299
49,747,060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税基盤が乏しいことなどから、財政力指数が</a:t>
          </a:r>
          <a:r>
            <a:rPr kumimoji="1" lang="en-US" altLang="ja-JP" sz="1300">
              <a:solidFill>
                <a:schemeClr val="dk1"/>
              </a:solidFill>
              <a:effectLst/>
              <a:latin typeface="+mn-lt"/>
              <a:ea typeface="+mn-ea"/>
              <a:cs typeface="+mn-cs"/>
            </a:rPr>
            <a:t>0.72</a:t>
          </a:r>
          <a:r>
            <a:rPr kumimoji="1" lang="ja-JP" altLang="ja-JP" sz="1300">
              <a:solidFill>
                <a:schemeClr val="dk1"/>
              </a:solidFill>
              <a:effectLst/>
              <a:latin typeface="+mn-lt"/>
              <a:ea typeface="+mn-ea"/>
              <a:cs typeface="+mn-cs"/>
            </a:rPr>
            <a:t>と類似団体を大きく下回る結果となっている。</a:t>
          </a:r>
          <a:endParaRPr lang="ja-JP" altLang="ja-JP" sz="1300">
            <a:effectLst/>
          </a:endParaRPr>
        </a:p>
        <a:p>
          <a:r>
            <a:rPr kumimoji="1" lang="ja-JP" altLang="ja-JP" sz="1300">
              <a:solidFill>
                <a:schemeClr val="dk1"/>
              </a:solidFill>
              <a:effectLst/>
              <a:latin typeface="+mn-lt"/>
              <a:ea typeface="+mn-ea"/>
              <a:cs typeface="+mn-cs"/>
            </a:rPr>
            <a:t>　給与制度の適正化や</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年度に策定した「和泉躍進プラン（案）」を着実に実施することなどにより、財政基盤の強化を図る。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52211</xdr:rowOff>
    </xdr:to>
    <xdr:cxnSp macro="">
      <xdr:nvCxnSpPr>
        <xdr:cNvPr id="68" name="直線コネクタ 67"/>
        <xdr:cNvCxnSpPr/>
      </xdr:nvCxnSpPr>
      <xdr:spPr>
        <a:xfrm flipV="1">
          <a:off x="4114800" y="72263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65617</xdr:rowOff>
    </xdr:to>
    <xdr:cxnSp macro="">
      <xdr:nvCxnSpPr>
        <xdr:cNvPr id="71" name="直線コネクタ 70"/>
        <xdr:cNvCxnSpPr/>
      </xdr:nvCxnSpPr>
      <xdr:spPr>
        <a:xfrm flipV="1">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73" name="テキスト ボックス 72"/>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79022</xdr:rowOff>
    </xdr:to>
    <xdr:cxnSp macro="">
      <xdr:nvCxnSpPr>
        <xdr:cNvPr id="74" name="直線コネクタ 73"/>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79022</xdr:rowOff>
    </xdr:to>
    <xdr:cxnSp macro="">
      <xdr:nvCxnSpPr>
        <xdr:cNvPr id="77" name="直線コネクタ 76"/>
        <xdr:cNvCxnSpPr/>
      </xdr:nvCxnSpPr>
      <xdr:spPr>
        <a:xfrm>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81" name="テキスト ボックス 80"/>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88"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1411</xdr:rowOff>
    </xdr:from>
    <xdr:to>
      <xdr:col>6</xdr:col>
      <xdr:colOff>50800</xdr:colOff>
      <xdr:row>42</xdr:row>
      <xdr:rowOff>103011</xdr:rowOff>
    </xdr:to>
    <xdr:sp macro="" textlink="">
      <xdr:nvSpPr>
        <xdr:cNvPr id="89" name="円/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87788</xdr:rowOff>
    </xdr:from>
    <xdr:ext cx="736600" cy="259045"/>
    <xdr:sp macro="" textlink="">
      <xdr:nvSpPr>
        <xdr:cNvPr id="90" name="テキスト ボックス 89"/>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28222</xdr:rowOff>
    </xdr:from>
    <xdr:to>
      <xdr:col>3</xdr:col>
      <xdr:colOff>330200</xdr:colOff>
      <xdr:row>42</xdr:row>
      <xdr:rowOff>129822</xdr:rowOff>
    </xdr:to>
    <xdr:sp macro="" textlink="">
      <xdr:nvSpPr>
        <xdr:cNvPr id="93" name="円/楕円 92"/>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114599</xdr:rowOff>
    </xdr:from>
    <xdr:ext cx="762000" cy="259045"/>
    <xdr:sp macro="" textlink="">
      <xdr:nvSpPr>
        <xdr:cNvPr id="94" name="テキスト ボックス 93"/>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H26</a:t>
          </a:r>
          <a:r>
            <a:rPr kumimoji="1" lang="ja-JP" altLang="ja-JP" sz="1300">
              <a:solidFill>
                <a:schemeClr val="dk1"/>
              </a:solidFill>
              <a:effectLst/>
              <a:latin typeface="+mn-lt"/>
              <a:ea typeface="+mn-ea"/>
              <a:cs typeface="+mn-cs"/>
            </a:rPr>
            <a:t>年度まで、「和泉再生プラン」に基づき、人件費の削減や経常経費の削減に取り組んできたが、経常収支比率は類似団体内で下位に位置している。</a:t>
          </a:r>
          <a:endParaRPr lang="ja-JP" altLang="ja-JP" sz="1300">
            <a:effectLst/>
          </a:endParaRPr>
        </a:p>
        <a:p>
          <a:r>
            <a:rPr kumimoji="1" lang="ja-JP" altLang="ja-JP" sz="1300">
              <a:solidFill>
                <a:schemeClr val="dk1"/>
              </a:solidFill>
              <a:effectLst/>
              <a:latin typeface="+mn-lt"/>
              <a:ea typeface="+mn-ea"/>
              <a:cs typeface="+mn-cs"/>
            </a:rPr>
            <a:t>　今後は、「和泉躍進プラン（案）」を着実に実施することにより経常経費の削減に努めるとともに、歳入面においても、市税の徴収率強化により歳入確保を図る。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77046</xdr:rowOff>
    </xdr:from>
    <xdr:to>
      <xdr:col>7</xdr:col>
      <xdr:colOff>152400</xdr:colOff>
      <xdr:row>66</xdr:row>
      <xdr:rowOff>10160</xdr:rowOff>
    </xdr:to>
    <xdr:cxnSp macro="">
      <xdr:nvCxnSpPr>
        <xdr:cNvPr id="131" name="直線コネクタ 130"/>
        <xdr:cNvCxnSpPr/>
      </xdr:nvCxnSpPr>
      <xdr:spPr>
        <a:xfrm>
          <a:off x="4114800" y="1122129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77046</xdr:rowOff>
    </xdr:from>
    <xdr:to>
      <xdr:col>6</xdr:col>
      <xdr:colOff>0</xdr:colOff>
      <xdr:row>67</xdr:row>
      <xdr:rowOff>23706</xdr:rowOff>
    </xdr:to>
    <xdr:cxnSp macro="">
      <xdr:nvCxnSpPr>
        <xdr:cNvPr id="134" name="直線コネクタ 133"/>
        <xdr:cNvCxnSpPr/>
      </xdr:nvCxnSpPr>
      <xdr:spPr>
        <a:xfrm flipV="1">
          <a:off x="3225800" y="1122129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85090</xdr:rowOff>
    </xdr:from>
    <xdr:to>
      <xdr:col>4</xdr:col>
      <xdr:colOff>482600</xdr:colOff>
      <xdr:row>67</xdr:row>
      <xdr:rowOff>23706</xdr:rowOff>
    </xdr:to>
    <xdr:cxnSp macro="">
      <xdr:nvCxnSpPr>
        <xdr:cNvPr id="137" name="直線コネクタ 136"/>
        <xdr:cNvCxnSpPr/>
      </xdr:nvCxnSpPr>
      <xdr:spPr>
        <a:xfrm>
          <a:off x="2336800" y="1122934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85090</xdr:rowOff>
    </xdr:from>
    <xdr:to>
      <xdr:col>3</xdr:col>
      <xdr:colOff>279400</xdr:colOff>
      <xdr:row>65</xdr:row>
      <xdr:rowOff>117263</xdr:rowOff>
    </xdr:to>
    <xdr:cxnSp macro="">
      <xdr:nvCxnSpPr>
        <xdr:cNvPr id="140" name="直線コネクタ 139"/>
        <xdr:cNvCxnSpPr/>
      </xdr:nvCxnSpPr>
      <xdr:spPr>
        <a:xfrm flipV="1">
          <a:off x="1447800" y="112293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130810</xdr:rowOff>
    </xdr:from>
    <xdr:to>
      <xdr:col>7</xdr:col>
      <xdr:colOff>203200</xdr:colOff>
      <xdr:row>66</xdr:row>
      <xdr:rowOff>60960</xdr:rowOff>
    </xdr:to>
    <xdr:sp macro="" textlink="">
      <xdr:nvSpPr>
        <xdr:cNvPr id="150" name="円/楕円 149"/>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102887</xdr:rowOff>
    </xdr:from>
    <xdr:ext cx="762000" cy="259045"/>
    <xdr:sp macro="" textlink="">
      <xdr:nvSpPr>
        <xdr:cNvPr id="151"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26246</xdr:rowOff>
    </xdr:from>
    <xdr:to>
      <xdr:col>6</xdr:col>
      <xdr:colOff>50800</xdr:colOff>
      <xdr:row>65</xdr:row>
      <xdr:rowOff>127846</xdr:rowOff>
    </xdr:to>
    <xdr:sp macro="" textlink="">
      <xdr:nvSpPr>
        <xdr:cNvPr id="152" name="円/楕円 151"/>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112623</xdr:rowOff>
    </xdr:from>
    <xdr:ext cx="736600" cy="259045"/>
    <xdr:sp macro="" textlink="">
      <xdr:nvSpPr>
        <xdr:cNvPr id="153" name="テキスト ボックス 152"/>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144356</xdr:rowOff>
    </xdr:from>
    <xdr:to>
      <xdr:col>4</xdr:col>
      <xdr:colOff>533400</xdr:colOff>
      <xdr:row>67</xdr:row>
      <xdr:rowOff>74506</xdr:rowOff>
    </xdr:to>
    <xdr:sp macro="" textlink="">
      <xdr:nvSpPr>
        <xdr:cNvPr id="154" name="円/楕円 153"/>
        <xdr:cNvSpPr/>
      </xdr:nvSpPr>
      <xdr:spPr>
        <a:xfrm>
          <a:off x="3175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59283</xdr:rowOff>
    </xdr:from>
    <xdr:ext cx="762000" cy="259045"/>
    <xdr:sp macro="" textlink="">
      <xdr:nvSpPr>
        <xdr:cNvPr id="155" name="テキスト ボックス 154"/>
        <xdr:cNvSpPr txBox="1"/>
      </xdr:nvSpPr>
      <xdr:spPr>
        <a:xfrm>
          <a:off x="2844800" y="1154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34290</xdr:rowOff>
    </xdr:from>
    <xdr:to>
      <xdr:col>3</xdr:col>
      <xdr:colOff>330200</xdr:colOff>
      <xdr:row>65</xdr:row>
      <xdr:rowOff>135890</xdr:rowOff>
    </xdr:to>
    <xdr:sp macro="" textlink="">
      <xdr:nvSpPr>
        <xdr:cNvPr id="156" name="円/楕円 155"/>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57" name="テキスト ボックス 156"/>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58" name="円/楕円 157"/>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152840</xdr:rowOff>
    </xdr:from>
    <xdr:ext cx="762000" cy="259045"/>
    <xdr:sp macro="" textlink="">
      <xdr:nvSpPr>
        <xdr:cNvPr id="159" name="テキスト ボックス 158"/>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千人当たりの職員数が類似団体平均より少ないことや、給与カットに取り組んでいることで、人口１人当たりの人件費・物件費等決算額が類似団体平均に比べて大幅に下回っており、高順位となっている。</a:t>
          </a:r>
          <a:endParaRPr lang="ja-JP" altLang="ja-JP" sz="1300">
            <a:effectLst/>
          </a:endParaRPr>
        </a:p>
        <a:p>
          <a:r>
            <a:rPr kumimoji="1" lang="ja-JP" altLang="ja-JP" sz="1300">
              <a:solidFill>
                <a:schemeClr val="dk1"/>
              </a:solidFill>
              <a:effectLst/>
              <a:latin typeface="+mn-lt"/>
              <a:ea typeface="+mn-ea"/>
              <a:cs typeface="+mn-cs"/>
            </a:rPr>
            <a:t>　引き続き、人件費の削減や指定管理者制度の導入などによる事業費削減を進めることにより、人件費・物件費の抑制に努める。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117182</xdr:rowOff>
    </xdr:from>
    <xdr:to>
      <xdr:col>7</xdr:col>
      <xdr:colOff>152400</xdr:colOff>
      <xdr:row>80</xdr:row>
      <xdr:rowOff>120059</xdr:rowOff>
    </xdr:to>
    <xdr:cxnSp macro="">
      <xdr:nvCxnSpPr>
        <xdr:cNvPr id="192" name="直線コネクタ 191"/>
        <xdr:cNvCxnSpPr/>
      </xdr:nvCxnSpPr>
      <xdr:spPr>
        <a:xfrm>
          <a:off x="4114800" y="13833182"/>
          <a:ext cx="8382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110604</xdr:rowOff>
    </xdr:from>
    <xdr:to>
      <xdr:col>6</xdr:col>
      <xdr:colOff>0</xdr:colOff>
      <xdr:row>80</xdr:row>
      <xdr:rowOff>117182</xdr:rowOff>
    </xdr:to>
    <xdr:cxnSp macro="">
      <xdr:nvCxnSpPr>
        <xdr:cNvPr id="195" name="直線コネクタ 194"/>
        <xdr:cNvCxnSpPr/>
      </xdr:nvCxnSpPr>
      <xdr:spPr>
        <a:xfrm>
          <a:off x="3225800" y="13826604"/>
          <a:ext cx="8890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88463</xdr:rowOff>
    </xdr:from>
    <xdr:to>
      <xdr:col>4</xdr:col>
      <xdr:colOff>482600</xdr:colOff>
      <xdr:row>80</xdr:row>
      <xdr:rowOff>110604</xdr:rowOff>
    </xdr:to>
    <xdr:cxnSp macro="">
      <xdr:nvCxnSpPr>
        <xdr:cNvPr id="198" name="直線コネクタ 197"/>
        <xdr:cNvCxnSpPr/>
      </xdr:nvCxnSpPr>
      <xdr:spPr>
        <a:xfrm>
          <a:off x="2336800" y="13804463"/>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88463</xdr:rowOff>
    </xdr:from>
    <xdr:to>
      <xdr:col>3</xdr:col>
      <xdr:colOff>279400</xdr:colOff>
      <xdr:row>80</xdr:row>
      <xdr:rowOff>96089</xdr:rowOff>
    </xdr:to>
    <xdr:cxnSp macro="">
      <xdr:nvCxnSpPr>
        <xdr:cNvPr id="201" name="直線コネクタ 200"/>
        <xdr:cNvCxnSpPr/>
      </xdr:nvCxnSpPr>
      <xdr:spPr>
        <a:xfrm flipV="1">
          <a:off x="1447800" y="13804463"/>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69259</xdr:rowOff>
    </xdr:from>
    <xdr:to>
      <xdr:col>7</xdr:col>
      <xdr:colOff>203200</xdr:colOff>
      <xdr:row>80</xdr:row>
      <xdr:rowOff>170859</xdr:rowOff>
    </xdr:to>
    <xdr:sp macro="" textlink="">
      <xdr:nvSpPr>
        <xdr:cNvPr id="211" name="円/楕円 210"/>
        <xdr:cNvSpPr/>
      </xdr:nvSpPr>
      <xdr:spPr>
        <a:xfrm>
          <a:off x="4902200" y="137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161986</xdr:rowOff>
    </xdr:from>
    <xdr:ext cx="762000" cy="259045"/>
    <xdr:sp macro="" textlink="">
      <xdr:nvSpPr>
        <xdr:cNvPr id="212" name="人件費・物件費等の状況該当値テキスト"/>
        <xdr:cNvSpPr txBox="1"/>
      </xdr:nvSpPr>
      <xdr:spPr>
        <a:xfrm>
          <a:off x="5041900" y="1370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90,667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66382</xdr:rowOff>
    </xdr:from>
    <xdr:to>
      <xdr:col>6</xdr:col>
      <xdr:colOff>50800</xdr:colOff>
      <xdr:row>80</xdr:row>
      <xdr:rowOff>167982</xdr:rowOff>
    </xdr:to>
    <xdr:sp macro="" textlink="">
      <xdr:nvSpPr>
        <xdr:cNvPr id="213" name="円/楕円 212"/>
        <xdr:cNvSpPr/>
      </xdr:nvSpPr>
      <xdr:spPr>
        <a:xfrm>
          <a:off x="4064000" y="137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6709</xdr:rowOff>
    </xdr:from>
    <xdr:ext cx="736600" cy="259045"/>
    <xdr:sp macro="" textlink="">
      <xdr:nvSpPr>
        <xdr:cNvPr id="214" name="テキスト ボックス 213"/>
        <xdr:cNvSpPr txBox="1"/>
      </xdr:nvSpPr>
      <xdr:spPr>
        <a:xfrm>
          <a:off x="3733800" y="13551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90,071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59804</xdr:rowOff>
    </xdr:from>
    <xdr:to>
      <xdr:col>4</xdr:col>
      <xdr:colOff>533400</xdr:colOff>
      <xdr:row>80</xdr:row>
      <xdr:rowOff>161404</xdr:rowOff>
    </xdr:to>
    <xdr:sp macro="" textlink="">
      <xdr:nvSpPr>
        <xdr:cNvPr id="215" name="円/楕円 214"/>
        <xdr:cNvSpPr/>
      </xdr:nvSpPr>
      <xdr:spPr>
        <a:xfrm>
          <a:off x="3175000" y="137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131</xdr:rowOff>
    </xdr:from>
    <xdr:ext cx="762000" cy="259045"/>
    <xdr:sp macro="" textlink="">
      <xdr:nvSpPr>
        <xdr:cNvPr id="216" name="テキスト ボックス 215"/>
        <xdr:cNvSpPr txBox="1"/>
      </xdr:nvSpPr>
      <xdr:spPr>
        <a:xfrm>
          <a:off x="2844800" y="1354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88,708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37663</xdr:rowOff>
    </xdr:from>
    <xdr:to>
      <xdr:col>3</xdr:col>
      <xdr:colOff>330200</xdr:colOff>
      <xdr:row>80</xdr:row>
      <xdr:rowOff>139263</xdr:rowOff>
    </xdr:to>
    <xdr:sp macro="" textlink="">
      <xdr:nvSpPr>
        <xdr:cNvPr id="217" name="円/楕円 216"/>
        <xdr:cNvSpPr/>
      </xdr:nvSpPr>
      <xdr:spPr>
        <a:xfrm>
          <a:off x="2286000" y="1375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149440</xdr:rowOff>
    </xdr:from>
    <xdr:ext cx="762000" cy="259045"/>
    <xdr:sp macro="" textlink="">
      <xdr:nvSpPr>
        <xdr:cNvPr id="218" name="テキスト ボックス 217"/>
        <xdr:cNvSpPr txBox="1"/>
      </xdr:nvSpPr>
      <xdr:spPr>
        <a:xfrm>
          <a:off x="1955800" y="1352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84,120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45289</xdr:rowOff>
    </xdr:from>
    <xdr:to>
      <xdr:col>2</xdr:col>
      <xdr:colOff>127000</xdr:colOff>
      <xdr:row>80</xdr:row>
      <xdr:rowOff>146889</xdr:rowOff>
    </xdr:to>
    <xdr:sp macro="" textlink="">
      <xdr:nvSpPr>
        <xdr:cNvPr id="219" name="円/楕円 218"/>
        <xdr:cNvSpPr/>
      </xdr:nvSpPr>
      <xdr:spPr>
        <a:xfrm>
          <a:off x="1397000" y="1376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157066</xdr:rowOff>
    </xdr:from>
    <xdr:ext cx="762000" cy="259045"/>
    <xdr:sp macro="" textlink="">
      <xdr:nvSpPr>
        <xdr:cNvPr id="220" name="テキスト ボックス 219"/>
        <xdr:cNvSpPr txBox="1"/>
      </xdr:nvSpPr>
      <xdr:spPr>
        <a:xfrm>
          <a:off x="1066800" y="1353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H23</a:t>
          </a:r>
          <a:r>
            <a:rPr kumimoji="1" lang="ja-JP" altLang="ja-JP" sz="1300">
              <a:solidFill>
                <a:schemeClr val="dk1"/>
              </a:solidFill>
              <a:effectLst/>
              <a:latin typeface="+mn-lt"/>
              <a:ea typeface="+mn-ea"/>
              <a:cs typeface="+mn-cs"/>
            </a:rPr>
            <a:t>年度から給料表を国に準拠することなどにより給与制度の適正化を図っており、また給与カットにも取り組んでいることから、類似団体と比較して高順位となっている。引き続き適正な管理に努める。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100895</xdr:rowOff>
    </xdr:from>
    <xdr:to>
      <xdr:col>24</xdr:col>
      <xdr:colOff>558800</xdr:colOff>
      <xdr:row>81</xdr:row>
      <xdr:rowOff>141111</xdr:rowOff>
    </xdr:to>
    <xdr:cxnSp macro="">
      <xdr:nvCxnSpPr>
        <xdr:cNvPr id="254" name="直線コネクタ 253"/>
        <xdr:cNvCxnSpPr/>
      </xdr:nvCxnSpPr>
      <xdr:spPr>
        <a:xfrm flipV="1">
          <a:off x="16179800" y="139883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5"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141111</xdr:rowOff>
    </xdr:from>
    <xdr:to>
      <xdr:col>23</xdr:col>
      <xdr:colOff>406400</xdr:colOff>
      <xdr:row>83</xdr:row>
      <xdr:rowOff>39511</xdr:rowOff>
    </xdr:to>
    <xdr:cxnSp macro="">
      <xdr:nvCxnSpPr>
        <xdr:cNvPr id="257" name="直線コネクタ 256"/>
        <xdr:cNvCxnSpPr/>
      </xdr:nvCxnSpPr>
      <xdr:spPr>
        <a:xfrm flipV="1">
          <a:off x="15290800" y="1402856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167922</xdr:rowOff>
    </xdr:from>
    <xdr:to>
      <xdr:col>22</xdr:col>
      <xdr:colOff>203200</xdr:colOff>
      <xdr:row>83</xdr:row>
      <xdr:rowOff>39511</xdr:rowOff>
    </xdr:to>
    <xdr:cxnSp macro="">
      <xdr:nvCxnSpPr>
        <xdr:cNvPr id="260" name="直線コネクタ 259"/>
        <xdr:cNvCxnSpPr/>
      </xdr:nvCxnSpPr>
      <xdr:spPr>
        <a:xfrm>
          <a:off x="14401800" y="14055372"/>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2" name="テキスト ボックス 261"/>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167922</xdr:rowOff>
    </xdr:from>
    <xdr:to>
      <xdr:col>21</xdr:col>
      <xdr:colOff>0</xdr:colOff>
      <xdr:row>88</xdr:row>
      <xdr:rowOff>120650</xdr:rowOff>
    </xdr:to>
    <xdr:cxnSp macro="">
      <xdr:nvCxnSpPr>
        <xdr:cNvPr id="263" name="直線コネクタ 262"/>
        <xdr:cNvCxnSpPr/>
      </xdr:nvCxnSpPr>
      <xdr:spPr>
        <a:xfrm flipV="1">
          <a:off x="13512800" y="14055372"/>
          <a:ext cx="889000" cy="115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142116</xdr:rowOff>
    </xdr:from>
    <xdr:ext cx="762000" cy="259045"/>
    <xdr:sp macro="" textlink="">
      <xdr:nvSpPr>
        <xdr:cNvPr id="265" name="テキスト ボックス 264"/>
        <xdr:cNvSpPr txBox="1"/>
      </xdr:nvSpPr>
      <xdr:spPr>
        <a:xfrm>
          <a:off x="14020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7" name="テキスト ボックス 26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50095</xdr:rowOff>
    </xdr:from>
    <xdr:to>
      <xdr:col>24</xdr:col>
      <xdr:colOff>609600</xdr:colOff>
      <xdr:row>81</xdr:row>
      <xdr:rowOff>151695</xdr:rowOff>
    </xdr:to>
    <xdr:sp macro="" textlink="">
      <xdr:nvSpPr>
        <xdr:cNvPr id="273" name="円/楕円 272"/>
        <xdr:cNvSpPr/>
      </xdr:nvSpPr>
      <xdr:spPr>
        <a:xfrm>
          <a:off x="169672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142822</xdr:rowOff>
    </xdr:from>
    <xdr:ext cx="762000" cy="259045"/>
    <xdr:sp macro="" textlink="">
      <xdr:nvSpPr>
        <xdr:cNvPr id="274" name="給与水準   （国との比較）該当値テキスト"/>
        <xdr:cNvSpPr txBox="1"/>
      </xdr:nvSpPr>
      <xdr:spPr>
        <a:xfrm>
          <a:off x="17106900" y="1385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90311</xdr:rowOff>
    </xdr:from>
    <xdr:to>
      <xdr:col>23</xdr:col>
      <xdr:colOff>457200</xdr:colOff>
      <xdr:row>82</xdr:row>
      <xdr:rowOff>20461</xdr:rowOff>
    </xdr:to>
    <xdr:sp macro="" textlink="">
      <xdr:nvSpPr>
        <xdr:cNvPr id="275" name="円/楕円 274"/>
        <xdr:cNvSpPr/>
      </xdr:nvSpPr>
      <xdr:spPr>
        <a:xfrm>
          <a:off x="16129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30638</xdr:rowOff>
    </xdr:from>
    <xdr:ext cx="736600" cy="259045"/>
    <xdr:sp macro="" textlink="">
      <xdr:nvSpPr>
        <xdr:cNvPr id="276" name="テキスト ボックス 275"/>
        <xdr:cNvSpPr txBox="1"/>
      </xdr:nvSpPr>
      <xdr:spPr>
        <a:xfrm>
          <a:off x="15798800" y="1374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160161</xdr:rowOff>
    </xdr:from>
    <xdr:to>
      <xdr:col>22</xdr:col>
      <xdr:colOff>254000</xdr:colOff>
      <xdr:row>83</xdr:row>
      <xdr:rowOff>90311</xdr:rowOff>
    </xdr:to>
    <xdr:sp macro="" textlink="">
      <xdr:nvSpPr>
        <xdr:cNvPr id="277" name="円/楕円 276"/>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100488</xdr:rowOff>
    </xdr:from>
    <xdr:ext cx="762000" cy="259045"/>
    <xdr:sp macro="" textlink="">
      <xdr:nvSpPr>
        <xdr:cNvPr id="278" name="テキスト ボックス 277"/>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117122</xdr:rowOff>
    </xdr:from>
    <xdr:to>
      <xdr:col>21</xdr:col>
      <xdr:colOff>50800</xdr:colOff>
      <xdr:row>82</xdr:row>
      <xdr:rowOff>47272</xdr:rowOff>
    </xdr:to>
    <xdr:sp macro="" textlink="">
      <xdr:nvSpPr>
        <xdr:cNvPr id="279" name="円/楕円 278"/>
        <xdr:cNvSpPr/>
      </xdr:nvSpPr>
      <xdr:spPr>
        <a:xfrm>
          <a:off x="14351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57449</xdr:rowOff>
    </xdr:from>
    <xdr:ext cx="762000" cy="259045"/>
    <xdr:sp macro="" textlink="">
      <xdr:nvSpPr>
        <xdr:cNvPr id="280" name="テキスト ボックス 279"/>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1" name="円/楕円 280"/>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82" name="テキスト ボックス 281"/>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従来から勧奨退職に取り組み、適正な定員管理に努めてきていることから、類似団体平均よりも少ない職員数を維持しており、引き続き適正な定員管理に取り組む。</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149497</xdr:rowOff>
    </xdr:from>
    <xdr:to>
      <xdr:col>24</xdr:col>
      <xdr:colOff>558800</xdr:colOff>
      <xdr:row>61</xdr:row>
      <xdr:rowOff>9072</xdr:rowOff>
    </xdr:to>
    <xdr:cxnSp macro="">
      <xdr:nvCxnSpPr>
        <xdr:cNvPr id="319" name="直線コネクタ 318"/>
        <xdr:cNvCxnSpPr/>
      </xdr:nvCxnSpPr>
      <xdr:spPr>
        <a:xfrm flipV="1">
          <a:off x="16179800" y="1043649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0"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9072</xdr:rowOff>
    </xdr:from>
    <xdr:to>
      <xdr:col>23</xdr:col>
      <xdr:colOff>406400</xdr:colOff>
      <xdr:row>61</xdr:row>
      <xdr:rowOff>43543</xdr:rowOff>
    </xdr:to>
    <xdr:cxnSp macro="">
      <xdr:nvCxnSpPr>
        <xdr:cNvPr id="322" name="直線コネクタ 321"/>
        <xdr:cNvCxnSpPr/>
      </xdr:nvCxnSpPr>
      <xdr:spPr>
        <a:xfrm flipV="1">
          <a:off x="15290800" y="104675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4" name="テキスト ボックス 323"/>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43543</xdr:rowOff>
    </xdr:from>
    <xdr:to>
      <xdr:col>22</xdr:col>
      <xdr:colOff>203200</xdr:colOff>
      <xdr:row>61</xdr:row>
      <xdr:rowOff>150404</xdr:rowOff>
    </xdr:to>
    <xdr:cxnSp macro="">
      <xdr:nvCxnSpPr>
        <xdr:cNvPr id="325" name="直線コネクタ 324"/>
        <xdr:cNvCxnSpPr/>
      </xdr:nvCxnSpPr>
      <xdr:spPr>
        <a:xfrm flipV="1">
          <a:off x="14401800" y="1050199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7" name="テキスト ボックス 326"/>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170180</xdr:rowOff>
    </xdr:from>
    <xdr:to>
      <xdr:col>21</xdr:col>
      <xdr:colOff>0</xdr:colOff>
      <xdr:row>61</xdr:row>
      <xdr:rowOff>150404</xdr:rowOff>
    </xdr:to>
    <xdr:cxnSp macro="">
      <xdr:nvCxnSpPr>
        <xdr:cNvPr id="328" name="直線コネクタ 327"/>
        <xdr:cNvCxnSpPr/>
      </xdr:nvCxnSpPr>
      <xdr:spPr>
        <a:xfrm>
          <a:off x="13512800" y="10457180"/>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0" name="テキスト ボックス 329"/>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2" name="テキスト ボックス 331"/>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98697</xdr:rowOff>
    </xdr:from>
    <xdr:to>
      <xdr:col>24</xdr:col>
      <xdr:colOff>609600</xdr:colOff>
      <xdr:row>61</xdr:row>
      <xdr:rowOff>28847</xdr:rowOff>
    </xdr:to>
    <xdr:sp macro="" textlink="">
      <xdr:nvSpPr>
        <xdr:cNvPr id="338" name="円/楕円 337"/>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115224</xdr:rowOff>
    </xdr:from>
    <xdr:ext cx="762000" cy="259045"/>
    <xdr:sp macro="" textlink="">
      <xdr:nvSpPr>
        <xdr:cNvPr id="339" name="定員管理の状況該当値テキスト"/>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129722</xdr:rowOff>
    </xdr:from>
    <xdr:to>
      <xdr:col>23</xdr:col>
      <xdr:colOff>457200</xdr:colOff>
      <xdr:row>61</xdr:row>
      <xdr:rowOff>59872</xdr:rowOff>
    </xdr:to>
    <xdr:sp macro="" textlink="">
      <xdr:nvSpPr>
        <xdr:cNvPr id="340" name="円/楕円 339"/>
        <xdr:cNvSpPr/>
      </xdr:nvSpPr>
      <xdr:spPr>
        <a:xfrm>
          <a:off x="16129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70049</xdr:rowOff>
    </xdr:from>
    <xdr:ext cx="736600" cy="259045"/>
    <xdr:sp macro="" textlink="">
      <xdr:nvSpPr>
        <xdr:cNvPr id="341" name="テキスト ボックス 340"/>
        <xdr:cNvSpPr txBox="1"/>
      </xdr:nvSpPr>
      <xdr:spPr>
        <a:xfrm>
          <a:off x="15798800" y="1018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164193</xdr:rowOff>
    </xdr:from>
    <xdr:to>
      <xdr:col>22</xdr:col>
      <xdr:colOff>254000</xdr:colOff>
      <xdr:row>61</xdr:row>
      <xdr:rowOff>94343</xdr:rowOff>
    </xdr:to>
    <xdr:sp macro="" textlink="">
      <xdr:nvSpPr>
        <xdr:cNvPr id="342" name="円/楕円 341"/>
        <xdr:cNvSpPr/>
      </xdr:nvSpPr>
      <xdr:spPr>
        <a:xfrm>
          <a:off x="15240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104520</xdr:rowOff>
    </xdr:from>
    <xdr:ext cx="762000" cy="259045"/>
    <xdr:sp macro="" textlink="">
      <xdr:nvSpPr>
        <xdr:cNvPr id="343" name="テキスト ボックス 342"/>
        <xdr:cNvSpPr txBox="1"/>
      </xdr:nvSpPr>
      <xdr:spPr>
        <a:xfrm>
          <a:off x="14909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99604</xdr:rowOff>
    </xdr:from>
    <xdr:to>
      <xdr:col>21</xdr:col>
      <xdr:colOff>50800</xdr:colOff>
      <xdr:row>62</xdr:row>
      <xdr:rowOff>29754</xdr:rowOff>
    </xdr:to>
    <xdr:sp macro="" textlink="">
      <xdr:nvSpPr>
        <xdr:cNvPr id="344" name="円/楕円 343"/>
        <xdr:cNvSpPr/>
      </xdr:nvSpPr>
      <xdr:spPr>
        <a:xfrm>
          <a:off x="14351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39931</xdr:rowOff>
    </xdr:from>
    <xdr:ext cx="762000" cy="259045"/>
    <xdr:sp macro="" textlink="">
      <xdr:nvSpPr>
        <xdr:cNvPr id="345" name="テキスト ボックス 344"/>
        <xdr:cNvSpPr txBox="1"/>
      </xdr:nvSpPr>
      <xdr:spPr>
        <a:xfrm>
          <a:off x="14020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46" name="円/楕円 345"/>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59707</xdr:rowOff>
    </xdr:from>
    <xdr:ext cx="762000" cy="259045"/>
    <xdr:sp macro="" textlink="">
      <xdr:nvSpPr>
        <xdr:cNvPr id="347" name="テキスト ボックス 346"/>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公営企業への地方債償還目的の繰出金が、一部償還終了により減少したこと</a:t>
          </a:r>
          <a:r>
            <a:rPr kumimoji="1" lang="ja-JP" altLang="ja-JP" sz="1300">
              <a:solidFill>
                <a:schemeClr val="dk1"/>
              </a:solidFill>
              <a:effectLst/>
              <a:latin typeface="+mn-lt"/>
              <a:ea typeface="+mn-ea"/>
              <a:cs typeface="+mn-cs"/>
            </a:rPr>
            <a:t>で、</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年度の数値</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類似団体平均値よりも高い比率となっている。</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「和泉躍進プラン（案）」に基づき、事業費縮減に努めることで公債費負担の抑制を図る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13909</xdr:rowOff>
    </xdr:from>
    <xdr:to>
      <xdr:col>24</xdr:col>
      <xdr:colOff>558800</xdr:colOff>
      <xdr:row>42</xdr:row>
      <xdr:rowOff>36891</xdr:rowOff>
    </xdr:to>
    <xdr:cxnSp macro="">
      <xdr:nvCxnSpPr>
        <xdr:cNvPr id="382" name="直線コネクタ 381"/>
        <xdr:cNvCxnSpPr/>
      </xdr:nvCxnSpPr>
      <xdr:spPr>
        <a:xfrm flipV="1">
          <a:off x="16179800" y="72148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3"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139398</xdr:rowOff>
    </xdr:from>
    <xdr:to>
      <xdr:col>23</xdr:col>
      <xdr:colOff>406400</xdr:colOff>
      <xdr:row>42</xdr:row>
      <xdr:rowOff>36891</xdr:rowOff>
    </xdr:to>
    <xdr:cxnSp macro="">
      <xdr:nvCxnSpPr>
        <xdr:cNvPr id="385" name="直線コネクタ 384"/>
        <xdr:cNvCxnSpPr/>
      </xdr:nvCxnSpPr>
      <xdr:spPr>
        <a:xfrm>
          <a:off x="15290800" y="71688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7" name="テキスト ボックス 38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41</xdr:row>
      <xdr:rowOff>139398</xdr:rowOff>
    </xdr:to>
    <xdr:cxnSp macro="">
      <xdr:nvCxnSpPr>
        <xdr:cNvPr id="388" name="直線コネクタ 387"/>
        <xdr:cNvCxnSpPr/>
      </xdr:nvCxnSpPr>
      <xdr:spPr>
        <a:xfrm>
          <a:off x="14401800" y="70539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0" name="テキスト ボックス 38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149981</xdr:rowOff>
    </xdr:from>
    <xdr:to>
      <xdr:col>21</xdr:col>
      <xdr:colOff>0</xdr:colOff>
      <xdr:row>41</xdr:row>
      <xdr:rowOff>24493</xdr:rowOff>
    </xdr:to>
    <xdr:cxnSp macro="">
      <xdr:nvCxnSpPr>
        <xdr:cNvPr id="391" name="直線コネクタ 390"/>
        <xdr:cNvCxnSpPr/>
      </xdr:nvCxnSpPr>
      <xdr:spPr>
        <a:xfrm>
          <a:off x="13512800" y="70079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3" name="テキスト ボックス 392"/>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5" name="テキスト ボックス 394"/>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401" name="円/楕円 400"/>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106636</xdr:rowOff>
    </xdr:from>
    <xdr:ext cx="762000" cy="259045"/>
    <xdr:sp macro="" textlink="">
      <xdr:nvSpPr>
        <xdr:cNvPr id="402" name="公債費負担の状況該当値テキスト"/>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157541</xdr:rowOff>
    </xdr:from>
    <xdr:to>
      <xdr:col>23</xdr:col>
      <xdr:colOff>457200</xdr:colOff>
      <xdr:row>42</xdr:row>
      <xdr:rowOff>87691</xdr:rowOff>
    </xdr:to>
    <xdr:sp macro="" textlink="">
      <xdr:nvSpPr>
        <xdr:cNvPr id="403" name="円/楕円 402"/>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72468</xdr:rowOff>
    </xdr:from>
    <xdr:ext cx="736600" cy="259045"/>
    <xdr:sp macro="" textlink="">
      <xdr:nvSpPr>
        <xdr:cNvPr id="404" name="テキスト ボックス 403"/>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88598</xdr:rowOff>
    </xdr:from>
    <xdr:to>
      <xdr:col>22</xdr:col>
      <xdr:colOff>254000</xdr:colOff>
      <xdr:row>42</xdr:row>
      <xdr:rowOff>18748</xdr:rowOff>
    </xdr:to>
    <xdr:sp macro="" textlink="">
      <xdr:nvSpPr>
        <xdr:cNvPr id="405" name="円/楕円 404"/>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3525</xdr:rowOff>
    </xdr:from>
    <xdr:ext cx="762000" cy="259045"/>
    <xdr:sp macro="" textlink="">
      <xdr:nvSpPr>
        <xdr:cNvPr id="406" name="テキスト ボックス 405"/>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145143</xdr:rowOff>
    </xdr:from>
    <xdr:to>
      <xdr:col>21</xdr:col>
      <xdr:colOff>50800</xdr:colOff>
      <xdr:row>41</xdr:row>
      <xdr:rowOff>75293</xdr:rowOff>
    </xdr:to>
    <xdr:sp macro="" textlink="">
      <xdr:nvSpPr>
        <xdr:cNvPr id="407" name="円/楕円 406"/>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85470</xdr:rowOff>
    </xdr:from>
    <xdr:ext cx="762000" cy="259045"/>
    <xdr:sp macro="" textlink="">
      <xdr:nvSpPr>
        <xdr:cNvPr id="408" name="テキスト ボックス 407"/>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99181</xdr:rowOff>
    </xdr:from>
    <xdr:to>
      <xdr:col>19</xdr:col>
      <xdr:colOff>533400</xdr:colOff>
      <xdr:row>41</xdr:row>
      <xdr:rowOff>29331</xdr:rowOff>
    </xdr:to>
    <xdr:sp macro="" textlink="">
      <xdr:nvSpPr>
        <xdr:cNvPr id="409" name="円/楕円 408"/>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39508</xdr:rowOff>
    </xdr:from>
    <xdr:ext cx="762000" cy="259045"/>
    <xdr:sp macro="" textlink="">
      <xdr:nvSpPr>
        <xdr:cNvPr id="410" name="テキスト ボックス 409"/>
        <xdr:cNvSpPr txBox="1"/>
      </xdr:nvSpPr>
      <xdr:spPr>
        <a:xfrm>
          <a:off x="13131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将来負担比率については、</a:t>
          </a:r>
          <a:r>
            <a:rPr kumimoji="1" lang="en-US" altLang="ja-JP" sz="1300">
              <a:solidFill>
                <a:schemeClr val="dk1"/>
              </a:solidFill>
              <a:effectLst/>
              <a:latin typeface="+mn-lt"/>
              <a:ea typeface="+mn-ea"/>
              <a:cs typeface="+mn-cs"/>
            </a:rPr>
            <a:t>H22</a:t>
          </a:r>
          <a:r>
            <a:rPr kumimoji="1" lang="ja-JP" altLang="ja-JP" sz="1300">
              <a:solidFill>
                <a:schemeClr val="dk1"/>
              </a:solidFill>
              <a:effectLst/>
              <a:latin typeface="+mn-lt"/>
              <a:ea typeface="+mn-ea"/>
              <a:cs typeface="+mn-cs"/>
            </a:rPr>
            <a:t>年度以前は多額の地方債発行に伴う公債費の影響により、類似団体平均を大きく上回っていたが、近年では公営企業等への繰出や一部事務組合への負担、退職手当などの将来負担が減少傾向にあり、低比率で推移してい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141817</xdr:rowOff>
    </xdr:from>
    <xdr:to>
      <xdr:col>23</xdr:col>
      <xdr:colOff>406400</xdr:colOff>
      <xdr:row>14</xdr:row>
      <xdr:rowOff>168769</xdr:rowOff>
    </xdr:to>
    <xdr:cxnSp macro="">
      <xdr:nvCxnSpPr>
        <xdr:cNvPr id="444" name="直線コネクタ 443"/>
        <xdr:cNvCxnSpPr/>
      </xdr:nvCxnSpPr>
      <xdr:spPr>
        <a:xfrm flipV="1">
          <a:off x="15290800" y="2370667"/>
          <a:ext cx="889000" cy="19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5"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168769</xdr:rowOff>
    </xdr:from>
    <xdr:to>
      <xdr:col>22</xdr:col>
      <xdr:colOff>203200</xdr:colOff>
      <xdr:row>15</xdr:row>
      <xdr:rowOff>76412</xdr:rowOff>
    </xdr:to>
    <xdr:cxnSp macro="">
      <xdr:nvCxnSpPr>
        <xdr:cNvPr id="447" name="直線コネクタ 446"/>
        <xdr:cNvCxnSpPr/>
      </xdr:nvCxnSpPr>
      <xdr:spPr>
        <a:xfrm flipV="1">
          <a:off x="14401800" y="2569069"/>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3545</xdr:rowOff>
    </xdr:from>
    <xdr:ext cx="736600" cy="259045"/>
    <xdr:sp macro="" textlink="">
      <xdr:nvSpPr>
        <xdr:cNvPr id="449" name="テキスト ボックス 448"/>
        <xdr:cNvSpPr txBox="1"/>
      </xdr:nvSpPr>
      <xdr:spPr>
        <a:xfrm>
          <a:off x="15798800" y="274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76412</xdr:rowOff>
    </xdr:from>
    <xdr:to>
      <xdr:col>21</xdr:col>
      <xdr:colOff>0</xdr:colOff>
      <xdr:row>16</xdr:row>
      <xdr:rowOff>4163</xdr:rowOff>
    </xdr:to>
    <xdr:cxnSp macro="">
      <xdr:nvCxnSpPr>
        <xdr:cNvPr id="450" name="直線コネクタ 449"/>
        <xdr:cNvCxnSpPr/>
      </xdr:nvCxnSpPr>
      <xdr:spPr>
        <a:xfrm flipV="1">
          <a:off x="13512800" y="2648162"/>
          <a:ext cx="8890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71913</xdr:rowOff>
    </xdr:from>
    <xdr:ext cx="762000" cy="259045"/>
    <xdr:sp macro="" textlink="">
      <xdr:nvSpPr>
        <xdr:cNvPr id="452" name="テキスト ボックス 451"/>
        <xdr:cNvSpPr txBox="1"/>
      </xdr:nvSpPr>
      <xdr:spPr>
        <a:xfrm>
          <a:off x="14909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13688</xdr:rowOff>
    </xdr:from>
    <xdr:to>
      <xdr:col>21</xdr:col>
      <xdr:colOff>50800</xdr:colOff>
      <xdr:row>16</xdr:row>
      <xdr:rowOff>115288</xdr:rowOff>
    </xdr:to>
    <xdr:sp macro="" textlink="">
      <xdr:nvSpPr>
        <xdr:cNvPr id="453" name="フローチャート : 判断 452"/>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100065</xdr:rowOff>
    </xdr:from>
    <xdr:ext cx="762000" cy="259045"/>
    <xdr:sp macro="" textlink="">
      <xdr:nvSpPr>
        <xdr:cNvPr id="454" name="テキスト ボックス 453"/>
        <xdr:cNvSpPr txBox="1"/>
      </xdr:nvSpPr>
      <xdr:spPr>
        <a:xfrm>
          <a:off x="14020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5" name="フローチャート : 判断 454"/>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54627</xdr:rowOff>
    </xdr:from>
    <xdr:ext cx="762000" cy="259045"/>
    <xdr:sp macro="" textlink="">
      <xdr:nvSpPr>
        <xdr:cNvPr id="456" name="テキスト ボックス 455"/>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91017</xdr:rowOff>
    </xdr:from>
    <xdr:to>
      <xdr:col>23</xdr:col>
      <xdr:colOff>457200</xdr:colOff>
      <xdr:row>14</xdr:row>
      <xdr:rowOff>21167</xdr:rowOff>
    </xdr:to>
    <xdr:sp macro="" textlink="">
      <xdr:nvSpPr>
        <xdr:cNvPr id="462" name="円/楕円 461"/>
        <xdr:cNvSpPr/>
      </xdr:nvSpPr>
      <xdr:spPr>
        <a:xfrm>
          <a:off x="16129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63" name="テキスト ボックス 46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117969</xdr:rowOff>
    </xdr:from>
    <xdr:to>
      <xdr:col>22</xdr:col>
      <xdr:colOff>254000</xdr:colOff>
      <xdr:row>15</xdr:row>
      <xdr:rowOff>48119</xdr:rowOff>
    </xdr:to>
    <xdr:sp macro="" textlink="">
      <xdr:nvSpPr>
        <xdr:cNvPr id="464" name="円/楕円 463"/>
        <xdr:cNvSpPr/>
      </xdr:nvSpPr>
      <xdr:spPr>
        <a:xfrm>
          <a:off x="15240000" y="25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58296</xdr:rowOff>
    </xdr:from>
    <xdr:ext cx="762000" cy="259045"/>
    <xdr:sp macro="" textlink="">
      <xdr:nvSpPr>
        <xdr:cNvPr id="465" name="テキスト ボックス 464"/>
        <xdr:cNvSpPr txBox="1"/>
      </xdr:nvSpPr>
      <xdr:spPr>
        <a:xfrm>
          <a:off x="14909800" y="228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25612</xdr:rowOff>
    </xdr:from>
    <xdr:to>
      <xdr:col>21</xdr:col>
      <xdr:colOff>50800</xdr:colOff>
      <xdr:row>15</xdr:row>
      <xdr:rowOff>127212</xdr:rowOff>
    </xdr:to>
    <xdr:sp macro="" textlink="">
      <xdr:nvSpPr>
        <xdr:cNvPr id="466" name="円/楕円 465"/>
        <xdr:cNvSpPr/>
      </xdr:nvSpPr>
      <xdr:spPr>
        <a:xfrm>
          <a:off x="14351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137389</xdr:rowOff>
    </xdr:from>
    <xdr:ext cx="762000" cy="259045"/>
    <xdr:sp macro="" textlink="">
      <xdr:nvSpPr>
        <xdr:cNvPr id="467" name="テキスト ボックス 466"/>
        <xdr:cNvSpPr txBox="1"/>
      </xdr:nvSpPr>
      <xdr:spPr>
        <a:xfrm>
          <a:off x="14020800" y="236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124813</xdr:rowOff>
    </xdr:from>
    <xdr:to>
      <xdr:col>19</xdr:col>
      <xdr:colOff>533400</xdr:colOff>
      <xdr:row>16</xdr:row>
      <xdr:rowOff>54963</xdr:rowOff>
    </xdr:to>
    <xdr:sp macro="" textlink="">
      <xdr:nvSpPr>
        <xdr:cNvPr id="468" name="円/楕円 467"/>
        <xdr:cNvSpPr/>
      </xdr:nvSpPr>
      <xdr:spPr>
        <a:xfrm>
          <a:off x="13462000" y="269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65140</xdr:rowOff>
    </xdr:from>
    <xdr:ext cx="762000" cy="259045"/>
    <xdr:sp macro="" textlink="">
      <xdr:nvSpPr>
        <xdr:cNvPr id="469" name="テキスト ボックス 468"/>
        <xdr:cNvSpPr txBox="1"/>
      </xdr:nvSpPr>
      <xdr:spPr>
        <a:xfrm>
          <a:off x="13131800" y="24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186,765
184,646
84.98
61,980,954
61,612,600
223,697
34,357,299
49,747,060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従来から実施してきた勧奨退職に伴う職員数の削減及び地域手当の段階的見直し、給料カットなどにより類似団体平均</a:t>
          </a:r>
          <a:r>
            <a:rPr kumimoji="1" lang="ja-JP" altLang="en-US" sz="1300">
              <a:solidFill>
                <a:schemeClr val="dk1"/>
              </a:solidFill>
              <a:effectLst/>
              <a:latin typeface="+mn-lt"/>
              <a:ea typeface="+mn-ea"/>
              <a:cs typeface="+mn-cs"/>
            </a:rPr>
            <a:t>を上回って</a:t>
          </a:r>
          <a:r>
            <a:rPr kumimoji="1" lang="ja-JP" altLang="ja-JP" sz="1300">
              <a:solidFill>
                <a:schemeClr val="dk1"/>
              </a:solidFill>
              <a:effectLst/>
              <a:latin typeface="+mn-lt"/>
              <a:ea typeface="+mn-ea"/>
              <a:cs typeface="+mn-cs"/>
            </a:rPr>
            <a:t>いる。引き続き、給与適正化や定員管理適正化を実施していくことにより人件費縮減を図る。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37</xdr:row>
      <xdr:rowOff>37193</xdr:rowOff>
    </xdr:to>
    <xdr:cxnSp macro="">
      <xdr:nvCxnSpPr>
        <xdr:cNvPr id="68" name="直線コネクタ 67"/>
        <xdr:cNvCxnSpPr/>
      </xdr:nvCxnSpPr>
      <xdr:spPr>
        <a:xfrm flipV="1">
          <a:off x="3987800" y="62828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37193</xdr:rowOff>
    </xdr:from>
    <xdr:to>
      <xdr:col>5</xdr:col>
      <xdr:colOff>549275</xdr:colOff>
      <xdr:row>38</xdr:row>
      <xdr:rowOff>116115</xdr:rowOff>
    </xdr:to>
    <xdr:cxnSp macro="">
      <xdr:nvCxnSpPr>
        <xdr:cNvPr id="71" name="直線コネクタ 70"/>
        <xdr:cNvCxnSpPr/>
      </xdr:nvCxnSpPr>
      <xdr:spPr>
        <a:xfrm flipV="1">
          <a:off x="3098800" y="63808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91622</xdr:rowOff>
    </xdr:from>
    <xdr:to>
      <xdr:col>4</xdr:col>
      <xdr:colOff>346075</xdr:colOff>
      <xdr:row>38</xdr:row>
      <xdr:rowOff>116115</xdr:rowOff>
    </xdr:to>
    <xdr:cxnSp macro="">
      <xdr:nvCxnSpPr>
        <xdr:cNvPr id="74" name="直線コネクタ 73"/>
        <xdr:cNvCxnSpPr/>
      </xdr:nvCxnSpPr>
      <xdr:spPr>
        <a:xfrm>
          <a:off x="2209800" y="64352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91622</xdr:rowOff>
    </xdr:from>
    <xdr:to>
      <xdr:col>3</xdr:col>
      <xdr:colOff>142875</xdr:colOff>
      <xdr:row>38</xdr:row>
      <xdr:rowOff>50800</xdr:rowOff>
    </xdr:to>
    <xdr:cxnSp macro="">
      <xdr:nvCxnSpPr>
        <xdr:cNvPr id="77" name="直線コネクタ 76"/>
        <xdr:cNvCxnSpPr/>
      </xdr:nvCxnSpPr>
      <xdr:spPr>
        <a:xfrm flipV="1">
          <a:off x="1320800" y="6435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87" name="円/楕円 86"/>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76399</xdr:rowOff>
    </xdr:from>
    <xdr:ext cx="762000" cy="259045"/>
    <xdr:sp macro="" textlink="">
      <xdr:nvSpPr>
        <xdr:cNvPr id="88" name="人件費該当値テキスト"/>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157843</xdr:rowOff>
    </xdr:from>
    <xdr:to>
      <xdr:col>5</xdr:col>
      <xdr:colOff>600075</xdr:colOff>
      <xdr:row>37</xdr:row>
      <xdr:rowOff>87993</xdr:rowOff>
    </xdr:to>
    <xdr:sp macro="" textlink="">
      <xdr:nvSpPr>
        <xdr:cNvPr id="89" name="円/楕円 88"/>
        <xdr:cNvSpPr/>
      </xdr:nvSpPr>
      <xdr:spPr>
        <a:xfrm>
          <a:off x="3937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98170</xdr:rowOff>
    </xdr:from>
    <xdr:ext cx="736600" cy="259045"/>
    <xdr:sp macro="" textlink="">
      <xdr:nvSpPr>
        <xdr:cNvPr id="90" name="テキスト ボックス 89"/>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65315</xdr:rowOff>
    </xdr:from>
    <xdr:to>
      <xdr:col>4</xdr:col>
      <xdr:colOff>396875</xdr:colOff>
      <xdr:row>38</xdr:row>
      <xdr:rowOff>166915</xdr:rowOff>
    </xdr:to>
    <xdr:sp macro="" textlink="">
      <xdr:nvSpPr>
        <xdr:cNvPr id="91" name="円/楕円 90"/>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92" name="テキスト ボックス 91"/>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40822</xdr:rowOff>
    </xdr:from>
    <xdr:to>
      <xdr:col>3</xdr:col>
      <xdr:colOff>193675</xdr:colOff>
      <xdr:row>37</xdr:row>
      <xdr:rowOff>142422</xdr:rowOff>
    </xdr:to>
    <xdr:sp macro="" textlink="">
      <xdr:nvSpPr>
        <xdr:cNvPr id="93" name="円/楕円 92"/>
        <xdr:cNvSpPr/>
      </xdr:nvSpPr>
      <xdr:spPr>
        <a:xfrm>
          <a:off x="2159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127199</xdr:rowOff>
    </xdr:from>
    <xdr:ext cx="762000" cy="259045"/>
    <xdr:sp macro="" textlink="">
      <xdr:nvSpPr>
        <xdr:cNvPr id="94" name="テキスト ボックス 93"/>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5" name="円/楕円 94"/>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6" name="テキスト ボックス 95"/>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予算額を抑えるために、対前年度同額を予算要求限度額に設定したことや指定管理者制度の活用による事業費の抑制などにより、類似団体平均よりも低比率となっている。引き続き事業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136144</xdr:rowOff>
    </xdr:from>
    <xdr:to>
      <xdr:col>24</xdr:col>
      <xdr:colOff>31750</xdr:colOff>
      <xdr:row>15</xdr:row>
      <xdr:rowOff>5842</xdr:rowOff>
    </xdr:to>
    <xdr:cxnSp macro="">
      <xdr:nvCxnSpPr>
        <xdr:cNvPr id="127" name="直線コネクタ 126"/>
        <xdr:cNvCxnSpPr/>
      </xdr:nvCxnSpPr>
      <xdr:spPr>
        <a:xfrm>
          <a:off x="15671800" y="25364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136144</xdr:rowOff>
    </xdr:from>
    <xdr:to>
      <xdr:col>22</xdr:col>
      <xdr:colOff>565150</xdr:colOff>
      <xdr:row>14</xdr:row>
      <xdr:rowOff>149860</xdr:rowOff>
    </xdr:to>
    <xdr:cxnSp macro="">
      <xdr:nvCxnSpPr>
        <xdr:cNvPr id="130" name="直線コネクタ 129"/>
        <xdr:cNvCxnSpPr/>
      </xdr:nvCxnSpPr>
      <xdr:spPr>
        <a:xfrm flipV="1">
          <a:off x="14782800" y="2536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2" name="テキスト ボックス 131"/>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136144</xdr:rowOff>
    </xdr:from>
    <xdr:to>
      <xdr:col>21</xdr:col>
      <xdr:colOff>361950</xdr:colOff>
      <xdr:row>14</xdr:row>
      <xdr:rowOff>149860</xdr:rowOff>
    </xdr:to>
    <xdr:cxnSp macro="">
      <xdr:nvCxnSpPr>
        <xdr:cNvPr id="133" name="直線コネクタ 132"/>
        <xdr:cNvCxnSpPr/>
      </xdr:nvCxnSpPr>
      <xdr:spPr>
        <a:xfrm>
          <a:off x="13893800" y="2536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5" name="テキスト ボックス 134"/>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136144</xdr:rowOff>
    </xdr:to>
    <xdr:cxnSp macro="">
      <xdr:nvCxnSpPr>
        <xdr:cNvPr id="136" name="直線コネクタ 135"/>
        <xdr:cNvCxnSpPr/>
      </xdr:nvCxnSpPr>
      <xdr:spPr>
        <a:xfrm>
          <a:off x="13004800" y="2527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126492</xdr:rowOff>
    </xdr:from>
    <xdr:to>
      <xdr:col>24</xdr:col>
      <xdr:colOff>82550</xdr:colOff>
      <xdr:row>15</xdr:row>
      <xdr:rowOff>56642</xdr:rowOff>
    </xdr:to>
    <xdr:sp macro="" textlink="">
      <xdr:nvSpPr>
        <xdr:cNvPr id="146" name="円/楕円 145"/>
        <xdr:cNvSpPr/>
      </xdr:nvSpPr>
      <xdr:spPr>
        <a:xfrm>
          <a:off x="16459200" y="25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143019</xdr:rowOff>
    </xdr:from>
    <xdr:ext cx="762000" cy="259045"/>
    <xdr:sp macro="" textlink="">
      <xdr:nvSpPr>
        <xdr:cNvPr id="147" name="物件費該当値テキスト"/>
        <xdr:cNvSpPr txBox="1"/>
      </xdr:nvSpPr>
      <xdr:spPr>
        <a:xfrm>
          <a:off x="165989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85344</xdr:rowOff>
    </xdr:from>
    <xdr:to>
      <xdr:col>22</xdr:col>
      <xdr:colOff>615950</xdr:colOff>
      <xdr:row>15</xdr:row>
      <xdr:rowOff>15494</xdr:rowOff>
    </xdr:to>
    <xdr:sp macro="" textlink="">
      <xdr:nvSpPr>
        <xdr:cNvPr id="148" name="円/楕円 147"/>
        <xdr:cNvSpPr/>
      </xdr:nvSpPr>
      <xdr:spPr>
        <a:xfrm>
          <a:off x="15621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25671</xdr:rowOff>
    </xdr:from>
    <xdr:ext cx="736600" cy="259045"/>
    <xdr:sp macro="" textlink="">
      <xdr:nvSpPr>
        <xdr:cNvPr id="149" name="テキスト ボックス 148"/>
        <xdr:cNvSpPr txBox="1"/>
      </xdr:nvSpPr>
      <xdr:spPr>
        <a:xfrm>
          <a:off x="15290800" y="225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99060</xdr:rowOff>
    </xdr:from>
    <xdr:to>
      <xdr:col>21</xdr:col>
      <xdr:colOff>412750</xdr:colOff>
      <xdr:row>15</xdr:row>
      <xdr:rowOff>29210</xdr:rowOff>
    </xdr:to>
    <xdr:sp macro="" textlink="">
      <xdr:nvSpPr>
        <xdr:cNvPr id="150" name="円/楕円 149"/>
        <xdr:cNvSpPr/>
      </xdr:nvSpPr>
      <xdr:spPr>
        <a:xfrm>
          <a:off x="14732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51" name="テキスト ボックス 150"/>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85344</xdr:rowOff>
    </xdr:from>
    <xdr:to>
      <xdr:col>20</xdr:col>
      <xdr:colOff>209550</xdr:colOff>
      <xdr:row>15</xdr:row>
      <xdr:rowOff>15494</xdr:rowOff>
    </xdr:to>
    <xdr:sp macro="" textlink="">
      <xdr:nvSpPr>
        <xdr:cNvPr id="152" name="円/楕円 151"/>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25671</xdr:rowOff>
    </xdr:from>
    <xdr:ext cx="762000" cy="259045"/>
    <xdr:sp macro="" textlink="">
      <xdr:nvSpPr>
        <xdr:cNvPr id="153" name="テキスト ボックス 152"/>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4" name="円/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生活保護費の伸びは落ち着いてきたものの、依然として扶助費に占める割合は高く、類似団体平均を大幅に上回っている。</a:t>
          </a:r>
          <a:endParaRPr lang="ja-JP" altLang="ja-JP" sz="1300">
            <a:effectLst/>
          </a:endParaRPr>
        </a:p>
        <a:p>
          <a:r>
            <a:rPr kumimoji="1" lang="ja-JP" altLang="ja-JP" sz="1300">
              <a:solidFill>
                <a:schemeClr val="dk1"/>
              </a:solidFill>
              <a:effectLst/>
              <a:latin typeface="+mn-lt"/>
              <a:ea typeface="+mn-ea"/>
              <a:cs typeface="+mn-cs"/>
            </a:rPr>
            <a:t>　市単独補助制度の見直しなどにより、扶助費の抑制に努める。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143328</xdr:rowOff>
    </xdr:from>
    <xdr:to>
      <xdr:col>7</xdr:col>
      <xdr:colOff>15875</xdr:colOff>
      <xdr:row>60</xdr:row>
      <xdr:rowOff>159657</xdr:rowOff>
    </xdr:to>
    <xdr:cxnSp macro="">
      <xdr:nvCxnSpPr>
        <xdr:cNvPr id="190" name="直線コネクタ 189"/>
        <xdr:cNvCxnSpPr/>
      </xdr:nvCxnSpPr>
      <xdr:spPr>
        <a:xfrm>
          <a:off x="3987800" y="10430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110672</xdr:rowOff>
    </xdr:from>
    <xdr:to>
      <xdr:col>5</xdr:col>
      <xdr:colOff>549275</xdr:colOff>
      <xdr:row>60</xdr:row>
      <xdr:rowOff>143328</xdr:rowOff>
    </xdr:to>
    <xdr:cxnSp macro="">
      <xdr:nvCxnSpPr>
        <xdr:cNvPr id="193" name="直線コネクタ 192"/>
        <xdr:cNvCxnSpPr/>
      </xdr:nvCxnSpPr>
      <xdr:spPr>
        <a:xfrm>
          <a:off x="3098800" y="1039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29028</xdr:rowOff>
    </xdr:from>
    <xdr:to>
      <xdr:col>4</xdr:col>
      <xdr:colOff>346075</xdr:colOff>
      <xdr:row>60</xdr:row>
      <xdr:rowOff>110672</xdr:rowOff>
    </xdr:to>
    <xdr:cxnSp macro="">
      <xdr:nvCxnSpPr>
        <xdr:cNvPr id="196" name="直線コネクタ 195"/>
        <xdr:cNvCxnSpPr/>
      </xdr:nvCxnSpPr>
      <xdr:spPr>
        <a:xfrm>
          <a:off x="2209800" y="103160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135165</xdr:rowOff>
    </xdr:from>
    <xdr:to>
      <xdr:col>3</xdr:col>
      <xdr:colOff>142875</xdr:colOff>
      <xdr:row>60</xdr:row>
      <xdr:rowOff>29028</xdr:rowOff>
    </xdr:to>
    <xdr:cxnSp macro="">
      <xdr:nvCxnSpPr>
        <xdr:cNvPr id="199" name="直線コネクタ 198"/>
        <xdr:cNvCxnSpPr/>
      </xdr:nvCxnSpPr>
      <xdr:spPr>
        <a:xfrm>
          <a:off x="1320800" y="10250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108857</xdr:rowOff>
    </xdr:from>
    <xdr:to>
      <xdr:col>7</xdr:col>
      <xdr:colOff>66675</xdr:colOff>
      <xdr:row>61</xdr:row>
      <xdr:rowOff>39007</xdr:rowOff>
    </xdr:to>
    <xdr:sp macro="" textlink="">
      <xdr:nvSpPr>
        <xdr:cNvPr id="209" name="円/楕円 208"/>
        <xdr:cNvSpPr/>
      </xdr:nvSpPr>
      <xdr:spPr>
        <a:xfrm>
          <a:off x="47752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17434</xdr:rowOff>
    </xdr:from>
    <xdr:ext cx="762000" cy="259045"/>
    <xdr:sp macro="" textlink="">
      <xdr:nvSpPr>
        <xdr:cNvPr id="210" name="扶助費該当値テキスト"/>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92528</xdr:rowOff>
    </xdr:from>
    <xdr:to>
      <xdr:col>5</xdr:col>
      <xdr:colOff>600075</xdr:colOff>
      <xdr:row>61</xdr:row>
      <xdr:rowOff>22678</xdr:rowOff>
    </xdr:to>
    <xdr:sp macro="" textlink="">
      <xdr:nvSpPr>
        <xdr:cNvPr id="211" name="円/楕円 210"/>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7455</xdr:rowOff>
    </xdr:from>
    <xdr:ext cx="736600" cy="259045"/>
    <xdr:sp macro="" textlink="">
      <xdr:nvSpPr>
        <xdr:cNvPr id="212" name="テキスト ボックス 211"/>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59872</xdr:rowOff>
    </xdr:from>
    <xdr:to>
      <xdr:col>4</xdr:col>
      <xdr:colOff>396875</xdr:colOff>
      <xdr:row>60</xdr:row>
      <xdr:rowOff>161472</xdr:rowOff>
    </xdr:to>
    <xdr:sp macro="" textlink="">
      <xdr:nvSpPr>
        <xdr:cNvPr id="213" name="円/楕円 212"/>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146249</xdr:rowOff>
    </xdr:from>
    <xdr:ext cx="762000" cy="259045"/>
    <xdr:sp macro="" textlink="">
      <xdr:nvSpPr>
        <xdr:cNvPr id="214" name="テキスト ボックス 213"/>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149678</xdr:rowOff>
    </xdr:from>
    <xdr:to>
      <xdr:col>3</xdr:col>
      <xdr:colOff>193675</xdr:colOff>
      <xdr:row>60</xdr:row>
      <xdr:rowOff>79828</xdr:rowOff>
    </xdr:to>
    <xdr:sp macro="" textlink="">
      <xdr:nvSpPr>
        <xdr:cNvPr id="215" name="円/楕円 214"/>
        <xdr:cNvSpPr/>
      </xdr:nvSpPr>
      <xdr:spPr>
        <a:xfrm>
          <a:off x="2159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64605</xdr:rowOff>
    </xdr:from>
    <xdr:ext cx="762000" cy="259045"/>
    <xdr:sp macro="" textlink="">
      <xdr:nvSpPr>
        <xdr:cNvPr id="216" name="テキスト ボックス 215"/>
        <xdr:cNvSpPr txBox="1"/>
      </xdr:nvSpPr>
      <xdr:spPr>
        <a:xfrm>
          <a:off x="1828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84365</xdr:rowOff>
    </xdr:from>
    <xdr:to>
      <xdr:col>1</xdr:col>
      <xdr:colOff>676275</xdr:colOff>
      <xdr:row>60</xdr:row>
      <xdr:rowOff>14515</xdr:rowOff>
    </xdr:to>
    <xdr:sp macro="" textlink="">
      <xdr:nvSpPr>
        <xdr:cNvPr id="217" name="円/楕円 216"/>
        <xdr:cNvSpPr/>
      </xdr:nvSpPr>
      <xdr:spPr>
        <a:xfrm>
          <a:off x="1270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170742</xdr:rowOff>
    </xdr:from>
    <xdr:ext cx="762000" cy="259045"/>
    <xdr:sp macro="" textlink="">
      <xdr:nvSpPr>
        <xdr:cNvPr id="218" name="テキスト ボックス 217"/>
        <xdr:cNvSpPr txBox="1"/>
      </xdr:nvSpPr>
      <xdr:spPr>
        <a:xfrm>
          <a:off x="939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普通建設事業費の抑制などにより類似団体平均を大きく下回っており、高順位になっている。引き続き事業費の抑制を行う。</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76200</xdr:rowOff>
    </xdr:from>
    <xdr:to>
      <xdr:col>24</xdr:col>
      <xdr:colOff>31750</xdr:colOff>
      <xdr:row>54</xdr:row>
      <xdr:rowOff>165100</xdr:rowOff>
    </xdr:to>
    <xdr:cxnSp macro="">
      <xdr:nvCxnSpPr>
        <xdr:cNvPr id="251" name="直線コネクタ 250"/>
        <xdr:cNvCxnSpPr/>
      </xdr:nvCxnSpPr>
      <xdr:spPr>
        <a:xfrm>
          <a:off x="15671800" y="9334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63500</xdr:rowOff>
    </xdr:from>
    <xdr:to>
      <xdr:col>22</xdr:col>
      <xdr:colOff>565150</xdr:colOff>
      <xdr:row>54</xdr:row>
      <xdr:rowOff>76200</xdr:rowOff>
    </xdr:to>
    <xdr:cxnSp macro="">
      <xdr:nvCxnSpPr>
        <xdr:cNvPr id="254" name="直線コネクタ 253"/>
        <xdr:cNvCxnSpPr/>
      </xdr:nvCxnSpPr>
      <xdr:spPr>
        <a:xfrm>
          <a:off x="14782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63500</xdr:rowOff>
    </xdr:to>
    <xdr:cxnSp macro="">
      <xdr:nvCxnSpPr>
        <xdr:cNvPr id="257" name="直線コネクタ 256"/>
        <xdr:cNvCxnSpPr/>
      </xdr:nvCxnSpPr>
      <xdr:spPr>
        <a:xfrm>
          <a:off x="13893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54</xdr:row>
      <xdr:rowOff>50800</xdr:rowOff>
    </xdr:to>
    <xdr:cxnSp macro="">
      <xdr:nvCxnSpPr>
        <xdr:cNvPr id="260" name="直線コネクタ 259"/>
        <xdr:cNvCxnSpPr/>
      </xdr:nvCxnSpPr>
      <xdr:spPr>
        <a:xfrm>
          <a:off x="13004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62" name="テキスト ボックス 261"/>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4" name="テキスト ボックス 263"/>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0" name="円/楕円 269"/>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1"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25400</xdr:rowOff>
    </xdr:from>
    <xdr:to>
      <xdr:col>22</xdr:col>
      <xdr:colOff>615950</xdr:colOff>
      <xdr:row>54</xdr:row>
      <xdr:rowOff>127000</xdr:rowOff>
    </xdr:to>
    <xdr:sp macro="" textlink="">
      <xdr:nvSpPr>
        <xdr:cNvPr id="272" name="円/楕円 271"/>
        <xdr:cNvSpPr/>
      </xdr:nvSpPr>
      <xdr:spPr>
        <a:xfrm>
          <a:off x="15621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137177</xdr:rowOff>
    </xdr:from>
    <xdr:ext cx="736600" cy="259045"/>
    <xdr:sp macro="" textlink="">
      <xdr:nvSpPr>
        <xdr:cNvPr id="273" name="テキスト ボックス 272"/>
        <xdr:cNvSpPr txBox="1"/>
      </xdr:nvSpPr>
      <xdr:spPr>
        <a:xfrm>
          <a:off x="15290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12700</xdr:rowOff>
    </xdr:from>
    <xdr:to>
      <xdr:col>21</xdr:col>
      <xdr:colOff>412750</xdr:colOff>
      <xdr:row>54</xdr:row>
      <xdr:rowOff>114300</xdr:rowOff>
    </xdr:to>
    <xdr:sp macro="" textlink="">
      <xdr:nvSpPr>
        <xdr:cNvPr id="274" name="円/楕円 273"/>
        <xdr:cNvSpPr/>
      </xdr:nvSpPr>
      <xdr:spPr>
        <a:xfrm>
          <a:off x="14732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124477</xdr:rowOff>
    </xdr:from>
    <xdr:ext cx="762000" cy="259045"/>
    <xdr:sp macro="" textlink="">
      <xdr:nvSpPr>
        <xdr:cNvPr id="275" name="テキスト ボックス 274"/>
        <xdr:cNvSpPr txBox="1"/>
      </xdr:nvSpPr>
      <xdr:spPr>
        <a:xfrm>
          <a:off x="14401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6" name="円/楕円 275"/>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7" name="テキスト ボックス 276"/>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0</xdr:rowOff>
    </xdr:from>
    <xdr:to>
      <xdr:col>19</xdr:col>
      <xdr:colOff>6350</xdr:colOff>
      <xdr:row>54</xdr:row>
      <xdr:rowOff>101600</xdr:rowOff>
    </xdr:to>
    <xdr:sp macro="" textlink="">
      <xdr:nvSpPr>
        <xdr:cNvPr id="278" name="円/楕円 277"/>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111777</xdr:rowOff>
    </xdr:from>
    <xdr:ext cx="762000" cy="259045"/>
    <xdr:sp macro="" textlink="">
      <xdr:nvSpPr>
        <xdr:cNvPr id="279" name="テキスト ボックス 278"/>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補助費等の比率が類似団体平均を大幅に上回っている要因としては、ごみ処理業務等を一部事務組合で行っていることなどが挙げられる。</a:t>
          </a:r>
          <a:endParaRPr lang="ja-JP" altLang="ja-JP" sz="1300">
            <a:effectLst/>
          </a:endParaRPr>
        </a:p>
        <a:p>
          <a:r>
            <a:rPr kumimoji="1" lang="ja-JP" altLang="ja-JP" sz="1300">
              <a:solidFill>
                <a:schemeClr val="dk1"/>
              </a:solidFill>
              <a:effectLst/>
              <a:latin typeface="+mn-lt"/>
              <a:ea typeface="+mn-ea"/>
              <a:cs typeface="+mn-cs"/>
            </a:rPr>
            <a:t>　市単独事業補助金の再構築を図るなど引き続き事業費抑制に努める。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63500</xdr:rowOff>
    </xdr:from>
    <xdr:to>
      <xdr:col>24</xdr:col>
      <xdr:colOff>31750</xdr:colOff>
      <xdr:row>38</xdr:row>
      <xdr:rowOff>114300</xdr:rowOff>
    </xdr:to>
    <xdr:cxnSp macro="">
      <xdr:nvCxnSpPr>
        <xdr:cNvPr id="312" name="直線コネクタ 311"/>
        <xdr:cNvCxnSpPr/>
      </xdr:nvCxnSpPr>
      <xdr:spPr>
        <a:xfrm flipV="1">
          <a:off x="15671800" y="6578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114300</xdr:rowOff>
    </xdr:from>
    <xdr:to>
      <xdr:col>22</xdr:col>
      <xdr:colOff>565150</xdr:colOff>
      <xdr:row>39</xdr:row>
      <xdr:rowOff>95250</xdr:rowOff>
    </xdr:to>
    <xdr:cxnSp macro="">
      <xdr:nvCxnSpPr>
        <xdr:cNvPr id="315" name="直線コネクタ 314"/>
        <xdr:cNvCxnSpPr/>
      </xdr:nvCxnSpPr>
      <xdr:spPr>
        <a:xfrm flipV="1">
          <a:off x="14782800" y="6629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17" name="テキスト ボックス 316"/>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82550</xdr:rowOff>
    </xdr:from>
    <xdr:to>
      <xdr:col>21</xdr:col>
      <xdr:colOff>361950</xdr:colOff>
      <xdr:row>39</xdr:row>
      <xdr:rowOff>95250</xdr:rowOff>
    </xdr:to>
    <xdr:cxnSp macro="">
      <xdr:nvCxnSpPr>
        <xdr:cNvPr id="318" name="直線コネクタ 317"/>
        <xdr:cNvCxnSpPr/>
      </xdr:nvCxnSpPr>
      <xdr:spPr>
        <a:xfrm>
          <a:off x="13893800" y="676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82550</xdr:rowOff>
    </xdr:from>
    <xdr:to>
      <xdr:col>20</xdr:col>
      <xdr:colOff>158750</xdr:colOff>
      <xdr:row>40</xdr:row>
      <xdr:rowOff>0</xdr:rowOff>
    </xdr:to>
    <xdr:cxnSp macro="">
      <xdr:nvCxnSpPr>
        <xdr:cNvPr id="321" name="直線コネクタ 320"/>
        <xdr:cNvCxnSpPr/>
      </xdr:nvCxnSpPr>
      <xdr:spPr>
        <a:xfrm flipV="1">
          <a:off x="13004800" y="6769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12700</xdr:rowOff>
    </xdr:from>
    <xdr:to>
      <xdr:col>24</xdr:col>
      <xdr:colOff>82550</xdr:colOff>
      <xdr:row>38</xdr:row>
      <xdr:rowOff>114300</xdr:rowOff>
    </xdr:to>
    <xdr:sp macro="" textlink="">
      <xdr:nvSpPr>
        <xdr:cNvPr id="331" name="円/楕円 330"/>
        <xdr:cNvSpPr/>
      </xdr:nvSpPr>
      <xdr:spPr>
        <a:xfrm>
          <a:off x="164592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156227</xdr:rowOff>
    </xdr:from>
    <xdr:ext cx="762000" cy="259045"/>
    <xdr:sp macro="" textlink="">
      <xdr:nvSpPr>
        <xdr:cNvPr id="332" name="補助費等該当値テキスト"/>
        <xdr:cNvSpPr txBox="1"/>
      </xdr:nvSpPr>
      <xdr:spPr>
        <a:xfrm>
          <a:off x="16598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63500</xdr:rowOff>
    </xdr:from>
    <xdr:to>
      <xdr:col>22</xdr:col>
      <xdr:colOff>615950</xdr:colOff>
      <xdr:row>38</xdr:row>
      <xdr:rowOff>165100</xdr:rowOff>
    </xdr:to>
    <xdr:sp macro="" textlink="">
      <xdr:nvSpPr>
        <xdr:cNvPr id="333" name="円/楕円 332"/>
        <xdr:cNvSpPr/>
      </xdr:nvSpPr>
      <xdr:spPr>
        <a:xfrm>
          <a:off x="15621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149877</xdr:rowOff>
    </xdr:from>
    <xdr:ext cx="736600" cy="259045"/>
    <xdr:sp macro="" textlink="">
      <xdr:nvSpPr>
        <xdr:cNvPr id="334" name="テキスト ボックス 333"/>
        <xdr:cNvSpPr txBox="1"/>
      </xdr:nvSpPr>
      <xdr:spPr>
        <a:xfrm>
          <a:off x="15290800" y="666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44450</xdr:rowOff>
    </xdr:from>
    <xdr:to>
      <xdr:col>21</xdr:col>
      <xdr:colOff>412750</xdr:colOff>
      <xdr:row>39</xdr:row>
      <xdr:rowOff>146050</xdr:rowOff>
    </xdr:to>
    <xdr:sp macro="" textlink="">
      <xdr:nvSpPr>
        <xdr:cNvPr id="335" name="円/楕円 334"/>
        <xdr:cNvSpPr/>
      </xdr:nvSpPr>
      <xdr:spPr>
        <a:xfrm>
          <a:off x="14732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130827</xdr:rowOff>
    </xdr:from>
    <xdr:ext cx="762000" cy="259045"/>
    <xdr:sp macro="" textlink="">
      <xdr:nvSpPr>
        <xdr:cNvPr id="336" name="テキスト ボックス 335"/>
        <xdr:cNvSpPr txBox="1"/>
      </xdr:nvSpPr>
      <xdr:spPr>
        <a:xfrm>
          <a:off x="14401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31750</xdr:rowOff>
    </xdr:from>
    <xdr:to>
      <xdr:col>20</xdr:col>
      <xdr:colOff>209550</xdr:colOff>
      <xdr:row>39</xdr:row>
      <xdr:rowOff>133350</xdr:rowOff>
    </xdr:to>
    <xdr:sp macro="" textlink="">
      <xdr:nvSpPr>
        <xdr:cNvPr id="337" name="円/楕円 336"/>
        <xdr:cNvSpPr/>
      </xdr:nvSpPr>
      <xdr:spPr>
        <a:xfrm>
          <a:off x="13843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118127</xdr:rowOff>
    </xdr:from>
    <xdr:ext cx="762000" cy="259045"/>
    <xdr:sp macro="" textlink="">
      <xdr:nvSpPr>
        <xdr:cNvPr id="338" name="テキスト ボックス 337"/>
        <xdr:cNvSpPr txBox="1"/>
      </xdr:nvSpPr>
      <xdr:spPr>
        <a:xfrm>
          <a:off x="13512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120650</xdr:rowOff>
    </xdr:from>
    <xdr:to>
      <xdr:col>19</xdr:col>
      <xdr:colOff>6350</xdr:colOff>
      <xdr:row>40</xdr:row>
      <xdr:rowOff>50800</xdr:rowOff>
    </xdr:to>
    <xdr:sp macro="" textlink="">
      <xdr:nvSpPr>
        <xdr:cNvPr id="339" name="円/楕円 338"/>
        <xdr:cNvSpPr/>
      </xdr:nvSpPr>
      <xdr:spPr>
        <a:xfrm>
          <a:off x="12954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35577</xdr:rowOff>
    </xdr:from>
    <xdr:ext cx="762000" cy="259045"/>
    <xdr:sp macro="" textlink="">
      <xdr:nvSpPr>
        <xdr:cNvPr id="340" name="テキスト ボックス 339"/>
        <xdr:cNvSpPr txBox="1"/>
      </xdr:nvSpPr>
      <xdr:spPr>
        <a:xfrm>
          <a:off x="12623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将来的な財政負担を考慮して、地方債の早期償還に取り組んでいることから、公債費は増加傾向にあり、類似団体平均を上回っているが、将来負担比率は比例して減少しており、今後も将来負担の軽減に努める。</a:t>
          </a:r>
          <a:endParaRPr kumimoji="1" lang="en-US" altLang="ja-JP" sz="1300">
            <a:solidFill>
              <a:schemeClr val="dk1"/>
            </a:solidFill>
            <a:effectLst/>
            <a:latin typeface="+mn-lt"/>
            <a:ea typeface="+mn-ea"/>
            <a:cs typeface="+mn-cs"/>
          </a:endParaRPr>
        </a:p>
        <a:p>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20320</xdr:rowOff>
    </xdr:from>
    <xdr:to>
      <xdr:col>7</xdr:col>
      <xdr:colOff>15875</xdr:colOff>
      <xdr:row>78</xdr:row>
      <xdr:rowOff>88900</xdr:rowOff>
    </xdr:to>
    <xdr:cxnSp macro="">
      <xdr:nvCxnSpPr>
        <xdr:cNvPr id="373" name="直線コネクタ 372"/>
        <xdr:cNvCxnSpPr/>
      </xdr:nvCxnSpPr>
      <xdr:spPr>
        <a:xfrm>
          <a:off x="3987800" y="13393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20320</xdr:rowOff>
    </xdr:from>
    <xdr:to>
      <xdr:col>5</xdr:col>
      <xdr:colOff>549275</xdr:colOff>
      <xdr:row>78</xdr:row>
      <xdr:rowOff>27939</xdr:rowOff>
    </xdr:to>
    <xdr:cxnSp macro="">
      <xdr:nvCxnSpPr>
        <xdr:cNvPr id="376" name="直線コネクタ 375"/>
        <xdr:cNvCxnSpPr/>
      </xdr:nvCxnSpPr>
      <xdr:spPr>
        <a:xfrm flipV="1">
          <a:off x="3098800" y="13393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78</xdr:row>
      <xdr:rowOff>27939</xdr:rowOff>
    </xdr:to>
    <xdr:cxnSp macro="">
      <xdr:nvCxnSpPr>
        <xdr:cNvPr id="379" name="直線コネクタ 378"/>
        <xdr:cNvCxnSpPr/>
      </xdr:nvCxnSpPr>
      <xdr:spPr>
        <a:xfrm>
          <a:off x="2209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146050</xdr:rowOff>
    </xdr:to>
    <xdr:cxnSp macro="">
      <xdr:nvCxnSpPr>
        <xdr:cNvPr id="382" name="直線コネクタ 381"/>
        <xdr:cNvCxnSpPr/>
      </xdr:nvCxnSpPr>
      <xdr:spPr>
        <a:xfrm>
          <a:off x="1320800" y="13279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4" name="テキスト ボックス 383"/>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38100</xdr:rowOff>
    </xdr:from>
    <xdr:to>
      <xdr:col>7</xdr:col>
      <xdr:colOff>66675</xdr:colOff>
      <xdr:row>78</xdr:row>
      <xdr:rowOff>139700</xdr:rowOff>
    </xdr:to>
    <xdr:sp macro="" textlink="">
      <xdr:nvSpPr>
        <xdr:cNvPr id="392" name="円/楕円 391"/>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10177</xdr:rowOff>
    </xdr:from>
    <xdr:ext cx="762000" cy="259045"/>
    <xdr:sp macro="" textlink="">
      <xdr:nvSpPr>
        <xdr:cNvPr id="393"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140970</xdr:rowOff>
    </xdr:from>
    <xdr:to>
      <xdr:col>5</xdr:col>
      <xdr:colOff>600075</xdr:colOff>
      <xdr:row>78</xdr:row>
      <xdr:rowOff>71120</xdr:rowOff>
    </xdr:to>
    <xdr:sp macro="" textlink="">
      <xdr:nvSpPr>
        <xdr:cNvPr id="394" name="円/楕円 393"/>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95" name="テキスト ボックス 394"/>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148589</xdr:rowOff>
    </xdr:from>
    <xdr:to>
      <xdr:col>4</xdr:col>
      <xdr:colOff>396875</xdr:colOff>
      <xdr:row>78</xdr:row>
      <xdr:rowOff>78739</xdr:rowOff>
    </xdr:to>
    <xdr:sp macro="" textlink="">
      <xdr:nvSpPr>
        <xdr:cNvPr id="396" name="円/楕円 395"/>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97" name="テキスト ボックス 396"/>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98" name="円/楕円 397"/>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99" name="テキスト ボックス 398"/>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400" name="円/楕円 399"/>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138447</xdr:rowOff>
    </xdr:from>
    <xdr:ext cx="762000" cy="259045"/>
    <xdr:sp macro="" textlink="">
      <xdr:nvSpPr>
        <xdr:cNvPr id="401" name="テキスト ボックス 400"/>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歳出予算額を抑えるために、対前年度同額を予算要求限度額に設定するなどにより、類似団体と同水準に位置している。</a:t>
          </a:r>
          <a:endParaRPr lang="ja-JP" altLang="ja-JP" sz="1300">
            <a:effectLst/>
          </a:endParaRPr>
        </a:p>
        <a:p>
          <a:r>
            <a:rPr kumimoji="1" lang="ja-JP" altLang="ja-JP" sz="1300">
              <a:solidFill>
                <a:schemeClr val="dk1"/>
              </a:solidFill>
              <a:effectLst/>
              <a:latin typeface="+mn-lt"/>
              <a:ea typeface="+mn-ea"/>
              <a:cs typeface="+mn-cs"/>
            </a:rPr>
            <a:t>　今後は、「和泉躍進プラン（案）」を着実に実施することにより、事業費の抑制を図る。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142239</xdr:rowOff>
    </xdr:from>
    <xdr:to>
      <xdr:col>24</xdr:col>
      <xdr:colOff>31750</xdr:colOff>
      <xdr:row>77</xdr:row>
      <xdr:rowOff>1270</xdr:rowOff>
    </xdr:to>
    <xdr:cxnSp macro="">
      <xdr:nvCxnSpPr>
        <xdr:cNvPr id="434" name="直線コネクタ 433"/>
        <xdr:cNvCxnSpPr/>
      </xdr:nvCxnSpPr>
      <xdr:spPr>
        <a:xfrm>
          <a:off x="15671800" y="131724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5"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78</xdr:row>
      <xdr:rowOff>66039</xdr:rowOff>
    </xdr:to>
    <xdr:cxnSp macro="">
      <xdr:nvCxnSpPr>
        <xdr:cNvPr id="437" name="直線コネクタ 436"/>
        <xdr:cNvCxnSpPr/>
      </xdr:nvCxnSpPr>
      <xdr:spPr>
        <a:xfrm flipV="1">
          <a:off x="14782800" y="13172439"/>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9" name="テキスト ボックス 438"/>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78</xdr:row>
      <xdr:rowOff>66039</xdr:rowOff>
    </xdr:to>
    <xdr:cxnSp macro="">
      <xdr:nvCxnSpPr>
        <xdr:cNvPr id="440" name="直線コネクタ 439"/>
        <xdr:cNvCxnSpPr/>
      </xdr:nvCxnSpPr>
      <xdr:spPr>
        <a:xfrm>
          <a:off x="13893800" y="132257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77</xdr:row>
      <xdr:rowOff>123189</xdr:rowOff>
    </xdr:to>
    <xdr:cxnSp macro="">
      <xdr:nvCxnSpPr>
        <xdr:cNvPr id="443" name="直線コネクタ 442"/>
        <xdr:cNvCxnSpPr/>
      </xdr:nvCxnSpPr>
      <xdr:spPr>
        <a:xfrm flipV="1">
          <a:off x="13004800" y="132257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53" name="円/楕円 452"/>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54"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55" name="円/楕円 454"/>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6366</xdr:rowOff>
    </xdr:from>
    <xdr:ext cx="736600" cy="259045"/>
    <xdr:sp macro="" textlink="">
      <xdr:nvSpPr>
        <xdr:cNvPr id="456" name="テキスト ボックス 455"/>
        <xdr:cNvSpPr txBox="1"/>
      </xdr:nvSpPr>
      <xdr:spPr>
        <a:xfrm>
          <a:off x="15290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57" name="円/楕円 456"/>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58" name="テキスト ボックス 457"/>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59" name="円/楕円 458"/>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60" name="テキスト ボックス 459"/>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61" name="円/楕円 460"/>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62" name="テキスト ボックス 461"/>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大阪府和泉市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35141</xdr:rowOff>
    </xdr:from>
    <xdr:to>
      <xdr:col>4</xdr:col>
      <xdr:colOff>1117600</xdr:colOff>
      <xdr:row>17</xdr:row>
      <xdr:rowOff>106998</xdr:rowOff>
    </xdr:to>
    <xdr:cxnSp macro="">
      <xdr:nvCxnSpPr>
        <xdr:cNvPr id="50" name="直線コネクタ 49"/>
        <xdr:cNvCxnSpPr/>
      </xdr:nvCxnSpPr>
      <xdr:spPr bwMode="auto">
        <a:xfrm>
          <a:off x="5003800" y="2997416"/>
          <a:ext cx="647700" cy="7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8738</xdr:rowOff>
    </xdr:from>
    <xdr:to>
      <xdr:col>4</xdr:col>
      <xdr:colOff>469900</xdr:colOff>
      <xdr:row>17</xdr:row>
      <xdr:rowOff>35141</xdr:rowOff>
    </xdr:to>
    <xdr:cxnSp macro="">
      <xdr:nvCxnSpPr>
        <xdr:cNvPr id="53" name="直線コネクタ 52"/>
        <xdr:cNvCxnSpPr/>
      </xdr:nvCxnSpPr>
      <xdr:spPr bwMode="auto">
        <a:xfrm>
          <a:off x="4305300" y="2971013"/>
          <a:ext cx="698500" cy="26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129303</xdr:rowOff>
    </xdr:from>
    <xdr:ext cx="736600" cy="259045"/>
    <xdr:sp macro="" textlink="">
      <xdr:nvSpPr>
        <xdr:cNvPr id="55" name="テキスト ボックス 54"/>
        <xdr:cNvSpPr txBox="1"/>
      </xdr:nvSpPr>
      <xdr:spPr>
        <a:xfrm>
          <a:off x="4622800" y="24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8738</xdr:rowOff>
    </xdr:from>
    <xdr:to>
      <xdr:col>3</xdr:col>
      <xdr:colOff>904875</xdr:colOff>
      <xdr:row>17</xdr:row>
      <xdr:rowOff>39561</xdr:rowOff>
    </xdr:to>
    <xdr:cxnSp macro="">
      <xdr:nvCxnSpPr>
        <xdr:cNvPr id="56" name="直線コネクタ 55"/>
        <xdr:cNvCxnSpPr/>
      </xdr:nvCxnSpPr>
      <xdr:spPr bwMode="auto">
        <a:xfrm flipV="1">
          <a:off x="3606800" y="2971013"/>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160147</xdr:rowOff>
    </xdr:from>
    <xdr:to>
      <xdr:col>3</xdr:col>
      <xdr:colOff>206375</xdr:colOff>
      <xdr:row>17</xdr:row>
      <xdr:rowOff>39561</xdr:rowOff>
    </xdr:to>
    <xdr:cxnSp macro="">
      <xdr:nvCxnSpPr>
        <xdr:cNvPr id="59" name="直線コネクタ 58"/>
        <xdr:cNvCxnSpPr/>
      </xdr:nvCxnSpPr>
      <xdr:spPr bwMode="auto">
        <a:xfrm>
          <a:off x="2908300" y="2950972"/>
          <a:ext cx="698500" cy="50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56198</xdr:rowOff>
    </xdr:from>
    <xdr:to>
      <xdr:col>5</xdr:col>
      <xdr:colOff>34925</xdr:colOff>
      <xdr:row>17</xdr:row>
      <xdr:rowOff>157798</xdr:rowOff>
    </xdr:to>
    <xdr:sp macro="" textlink="">
      <xdr:nvSpPr>
        <xdr:cNvPr id="69" name="円/楕円 68"/>
        <xdr:cNvSpPr/>
      </xdr:nvSpPr>
      <xdr:spPr bwMode="auto">
        <a:xfrm>
          <a:off x="5600700" y="301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28275</xdr:rowOff>
    </xdr:from>
    <xdr:ext cx="762000" cy="259045"/>
    <xdr:sp macro="" textlink="">
      <xdr:nvSpPr>
        <xdr:cNvPr id="70" name="人口1人当たり決算額の推移該当値テキスト130"/>
        <xdr:cNvSpPr txBox="1"/>
      </xdr:nvSpPr>
      <xdr:spPr>
        <a:xfrm>
          <a:off x="5740400" y="299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52,775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155791</xdr:rowOff>
    </xdr:from>
    <xdr:to>
      <xdr:col>4</xdr:col>
      <xdr:colOff>520700</xdr:colOff>
      <xdr:row>17</xdr:row>
      <xdr:rowOff>85941</xdr:rowOff>
    </xdr:to>
    <xdr:sp macro="" textlink="">
      <xdr:nvSpPr>
        <xdr:cNvPr id="71" name="円/楕円 70"/>
        <xdr:cNvSpPr/>
      </xdr:nvSpPr>
      <xdr:spPr bwMode="auto">
        <a:xfrm>
          <a:off x="4953000" y="294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70718</xdr:rowOff>
    </xdr:from>
    <xdr:ext cx="736600" cy="259045"/>
    <xdr:sp macro="" textlink="">
      <xdr:nvSpPr>
        <xdr:cNvPr id="72" name="テキスト ボックス 71"/>
        <xdr:cNvSpPr txBox="1"/>
      </xdr:nvSpPr>
      <xdr:spPr>
        <a:xfrm>
          <a:off x="4622800" y="30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54,661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129388</xdr:rowOff>
    </xdr:from>
    <xdr:to>
      <xdr:col>3</xdr:col>
      <xdr:colOff>955675</xdr:colOff>
      <xdr:row>17</xdr:row>
      <xdr:rowOff>59538</xdr:rowOff>
    </xdr:to>
    <xdr:sp macro="" textlink="">
      <xdr:nvSpPr>
        <xdr:cNvPr id="73" name="円/楕円 72"/>
        <xdr:cNvSpPr/>
      </xdr:nvSpPr>
      <xdr:spPr bwMode="auto">
        <a:xfrm>
          <a:off x="4254500" y="2920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44315</xdr:rowOff>
    </xdr:from>
    <xdr:ext cx="762000" cy="259045"/>
    <xdr:sp macro="" textlink="">
      <xdr:nvSpPr>
        <xdr:cNvPr id="74" name="テキスト ボックス 73"/>
        <xdr:cNvSpPr txBox="1"/>
      </xdr:nvSpPr>
      <xdr:spPr>
        <a:xfrm>
          <a:off x="3924300" y="30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55,354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160211</xdr:rowOff>
    </xdr:from>
    <xdr:to>
      <xdr:col>3</xdr:col>
      <xdr:colOff>257175</xdr:colOff>
      <xdr:row>17</xdr:row>
      <xdr:rowOff>90361</xdr:rowOff>
    </xdr:to>
    <xdr:sp macro="" textlink="">
      <xdr:nvSpPr>
        <xdr:cNvPr id="75" name="円/楕円 74"/>
        <xdr:cNvSpPr/>
      </xdr:nvSpPr>
      <xdr:spPr bwMode="auto">
        <a:xfrm>
          <a:off x="3556000" y="295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75138</xdr:rowOff>
    </xdr:from>
    <xdr:ext cx="762000" cy="259045"/>
    <xdr:sp macro="" textlink="">
      <xdr:nvSpPr>
        <xdr:cNvPr id="76" name="テキスト ボックス 75"/>
        <xdr:cNvSpPr txBox="1"/>
      </xdr:nvSpPr>
      <xdr:spPr>
        <a:xfrm>
          <a:off x="3225800" y="303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54,545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109347</xdr:rowOff>
    </xdr:from>
    <xdr:to>
      <xdr:col>2</xdr:col>
      <xdr:colOff>692150</xdr:colOff>
      <xdr:row>17</xdr:row>
      <xdr:rowOff>39497</xdr:rowOff>
    </xdr:to>
    <xdr:sp macro="" textlink="">
      <xdr:nvSpPr>
        <xdr:cNvPr id="77" name="円/楕円 76"/>
        <xdr:cNvSpPr/>
      </xdr:nvSpPr>
      <xdr:spPr bwMode="auto">
        <a:xfrm>
          <a:off x="2857500" y="290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24274</xdr:rowOff>
    </xdr:from>
    <xdr:ext cx="762000" cy="259045"/>
    <xdr:sp macro="" textlink="">
      <xdr:nvSpPr>
        <xdr:cNvPr id="78" name="テキスト ボックス 77"/>
        <xdr:cNvSpPr txBox="1"/>
      </xdr:nvSpPr>
      <xdr:spPr>
        <a:xfrm>
          <a:off x="2527300" y="298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127267</xdr:rowOff>
    </xdr:from>
    <xdr:to>
      <xdr:col>4</xdr:col>
      <xdr:colOff>1117600</xdr:colOff>
      <xdr:row>35</xdr:row>
      <xdr:rowOff>197600</xdr:rowOff>
    </xdr:to>
    <xdr:cxnSp macro="">
      <xdr:nvCxnSpPr>
        <xdr:cNvPr id="111" name="直線コネクタ 110"/>
        <xdr:cNvCxnSpPr/>
      </xdr:nvCxnSpPr>
      <xdr:spPr bwMode="auto">
        <a:xfrm>
          <a:off x="5003800" y="6737617"/>
          <a:ext cx="647700" cy="7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127267</xdr:rowOff>
    </xdr:from>
    <xdr:to>
      <xdr:col>4</xdr:col>
      <xdr:colOff>469900</xdr:colOff>
      <xdr:row>35</xdr:row>
      <xdr:rowOff>182817</xdr:rowOff>
    </xdr:to>
    <xdr:cxnSp macro="">
      <xdr:nvCxnSpPr>
        <xdr:cNvPr id="114" name="直線コネクタ 113"/>
        <xdr:cNvCxnSpPr/>
      </xdr:nvCxnSpPr>
      <xdr:spPr bwMode="auto">
        <a:xfrm flipV="1">
          <a:off x="4305300" y="6737617"/>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179769</xdr:rowOff>
    </xdr:from>
    <xdr:to>
      <xdr:col>3</xdr:col>
      <xdr:colOff>904875</xdr:colOff>
      <xdr:row>35</xdr:row>
      <xdr:rowOff>182817</xdr:rowOff>
    </xdr:to>
    <xdr:cxnSp macro="">
      <xdr:nvCxnSpPr>
        <xdr:cNvPr id="117" name="直線コネクタ 116"/>
        <xdr:cNvCxnSpPr/>
      </xdr:nvCxnSpPr>
      <xdr:spPr bwMode="auto">
        <a:xfrm>
          <a:off x="3606800" y="6790119"/>
          <a:ext cx="698500" cy="3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179769</xdr:rowOff>
    </xdr:from>
    <xdr:to>
      <xdr:col>3</xdr:col>
      <xdr:colOff>206375</xdr:colOff>
      <xdr:row>35</xdr:row>
      <xdr:rowOff>246558</xdr:rowOff>
    </xdr:to>
    <xdr:cxnSp macro="">
      <xdr:nvCxnSpPr>
        <xdr:cNvPr id="120" name="直線コネクタ 119"/>
        <xdr:cNvCxnSpPr/>
      </xdr:nvCxnSpPr>
      <xdr:spPr bwMode="auto">
        <a:xfrm flipV="1">
          <a:off x="2908300" y="6790119"/>
          <a:ext cx="698500" cy="6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146800</xdr:rowOff>
    </xdr:from>
    <xdr:to>
      <xdr:col>5</xdr:col>
      <xdr:colOff>34925</xdr:colOff>
      <xdr:row>35</xdr:row>
      <xdr:rowOff>248400</xdr:rowOff>
    </xdr:to>
    <xdr:sp macro="" textlink="">
      <xdr:nvSpPr>
        <xdr:cNvPr id="130" name="円/楕円 129"/>
        <xdr:cNvSpPr/>
      </xdr:nvSpPr>
      <xdr:spPr bwMode="auto">
        <a:xfrm>
          <a:off x="5600700" y="675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334777</xdr:rowOff>
    </xdr:from>
    <xdr:ext cx="762000" cy="259045"/>
    <xdr:sp macro="" textlink="">
      <xdr:nvSpPr>
        <xdr:cNvPr id="131" name="人口1人当たり決算額の推移該当値テキスト445"/>
        <xdr:cNvSpPr txBox="1"/>
      </xdr:nvSpPr>
      <xdr:spPr>
        <a:xfrm>
          <a:off x="5740400" y="660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76467</xdr:rowOff>
    </xdr:from>
    <xdr:to>
      <xdr:col>4</xdr:col>
      <xdr:colOff>520700</xdr:colOff>
      <xdr:row>35</xdr:row>
      <xdr:rowOff>178067</xdr:rowOff>
    </xdr:to>
    <xdr:sp macro="" textlink="">
      <xdr:nvSpPr>
        <xdr:cNvPr id="132" name="円/楕円 131"/>
        <xdr:cNvSpPr/>
      </xdr:nvSpPr>
      <xdr:spPr bwMode="auto">
        <a:xfrm>
          <a:off x="4953000" y="668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188244</xdr:rowOff>
    </xdr:from>
    <xdr:ext cx="736600" cy="259045"/>
    <xdr:sp macro="" textlink="">
      <xdr:nvSpPr>
        <xdr:cNvPr id="133" name="テキスト ボックス 132"/>
        <xdr:cNvSpPr txBox="1"/>
      </xdr:nvSpPr>
      <xdr:spPr>
        <a:xfrm>
          <a:off x="4622800" y="6455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132017</xdr:rowOff>
    </xdr:from>
    <xdr:to>
      <xdr:col>3</xdr:col>
      <xdr:colOff>955675</xdr:colOff>
      <xdr:row>35</xdr:row>
      <xdr:rowOff>233617</xdr:rowOff>
    </xdr:to>
    <xdr:sp macro="" textlink="">
      <xdr:nvSpPr>
        <xdr:cNvPr id="134" name="円/楕円 133"/>
        <xdr:cNvSpPr/>
      </xdr:nvSpPr>
      <xdr:spPr bwMode="auto">
        <a:xfrm>
          <a:off x="4254500" y="674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243794</xdr:rowOff>
    </xdr:from>
    <xdr:ext cx="762000" cy="259045"/>
    <xdr:sp macro="" textlink="">
      <xdr:nvSpPr>
        <xdr:cNvPr id="135" name="テキスト ボックス 134"/>
        <xdr:cNvSpPr txBox="1"/>
      </xdr:nvSpPr>
      <xdr:spPr>
        <a:xfrm>
          <a:off x="3924300" y="651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128969</xdr:rowOff>
    </xdr:from>
    <xdr:to>
      <xdr:col>3</xdr:col>
      <xdr:colOff>257175</xdr:colOff>
      <xdr:row>35</xdr:row>
      <xdr:rowOff>230569</xdr:rowOff>
    </xdr:to>
    <xdr:sp macro="" textlink="">
      <xdr:nvSpPr>
        <xdr:cNvPr id="136" name="円/楕円 135"/>
        <xdr:cNvSpPr/>
      </xdr:nvSpPr>
      <xdr:spPr bwMode="auto">
        <a:xfrm>
          <a:off x="3556000" y="6739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240746</xdr:rowOff>
    </xdr:from>
    <xdr:ext cx="762000" cy="259045"/>
    <xdr:sp macro="" textlink="">
      <xdr:nvSpPr>
        <xdr:cNvPr id="137" name="テキスト ボックス 136"/>
        <xdr:cNvSpPr txBox="1"/>
      </xdr:nvSpPr>
      <xdr:spPr>
        <a:xfrm>
          <a:off x="3225800" y="650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195758</xdr:rowOff>
    </xdr:from>
    <xdr:to>
      <xdr:col>2</xdr:col>
      <xdr:colOff>692150</xdr:colOff>
      <xdr:row>35</xdr:row>
      <xdr:rowOff>297358</xdr:rowOff>
    </xdr:to>
    <xdr:sp macro="" textlink="">
      <xdr:nvSpPr>
        <xdr:cNvPr id="138" name="円/楕円 137"/>
        <xdr:cNvSpPr/>
      </xdr:nvSpPr>
      <xdr:spPr bwMode="auto">
        <a:xfrm>
          <a:off x="2857500" y="680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282135</xdr:rowOff>
    </xdr:from>
    <xdr:ext cx="762000" cy="259045"/>
    <xdr:sp macro="" textlink="">
      <xdr:nvSpPr>
        <xdr:cNvPr id="139" name="テキスト ボックス 138"/>
        <xdr:cNvSpPr txBox="1"/>
      </xdr:nvSpPr>
      <xdr:spPr>
        <a:xfrm>
          <a:off x="2527300" y="68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186,765
184,646
84.98
61,980,954
61,612,600
223,697
34,357,299
49,747,060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18588</xdr:rowOff>
    </xdr:from>
    <xdr:to>
      <xdr:col>6</xdr:col>
      <xdr:colOff>511175</xdr:colOff>
      <xdr:row>36</xdr:row>
      <xdr:rowOff>22702</xdr:rowOff>
    </xdr:to>
    <xdr:cxnSp macro="">
      <xdr:nvCxnSpPr>
        <xdr:cNvPr id="59" name="直線コネクタ 58"/>
        <xdr:cNvCxnSpPr/>
      </xdr:nvCxnSpPr>
      <xdr:spPr>
        <a:xfrm>
          <a:off x="3797300" y="6019338"/>
          <a:ext cx="838200" cy="1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57553</xdr:rowOff>
    </xdr:from>
    <xdr:ext cx="534377" cy="259045"/>
    <xdr:sp macro="" textlink="">
      <xdr:nvSpPr>
        <xdr:cNvPr id="60" name="人件費平均値テキスト"/>
        <xdr:cNvSpPr txBox="1"/>
      </xdr:nvSpPr>
      <xdr:spPr>
        <a:xfrm>
          <a:off x="4686300" y="5715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63988</xdr:rowOff>
    </xdr:from>
    <xdr:to>
      <xdr:col>5</xdr:col>
      <xdr:colOff>358775</xdr:colOff>
      <xdr:row>35</xdr:row>
      <xdr:rowOff>18588</xdr:rowOff>
    </xdr:to>
    <xdr:cxnSp macro="">
      <xdr:nvCxnSpPr>
        <xdr:cNvPr id="62" name="直線コネクタ 61"/>
        <xdr:cNvCxnSpPr/>
      </xdr:nvCxnSpPr>
      <xdr:spPr>
        <a:xfrm>
          <a:off x="2908300" y="5893288"/>
          <a:ext cx="889000" cy="1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63988</xdr:rowOff>
    </xdr:from>
    <xdr:to>
      <xdr:col>4</xdr:col>
      <xdr:colOff>155575</xdr:colOff>
      <xdr:row>35</xdr:row>
      <xdr:rowOff>79578</xdr:rowOff>
    </xdr:to>
    <xdr:cxnSp macro="">
      <xdr:nvCxnSpPr>
        <xdr:cNvPr id="65" name="直線コネクタ 64"/>
        <xdr:cNvCxnSpPr/>
      </xdr:nvCxnSpPr>
      <xdr:spPr>
        <a:xfrm flipV="1">
          <a:off x="2019300" y="5893288"/>
          <a:ext cx="889000" cy="18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115743</xdr:rowOff>
    </xdr:from>
    <xdr:to>
      <xdr:col>2</xdr:col>
      <xdr:colOff>638175</xdr:colOff>
      <xdr:row>35</xdr:row>
      <xdr:rowOff>79578</xdr:rowOff>
    </xdr:to>
    <xdr:cxnSp macro="">
      <xdr:nvCxnSpPr>
        <xdr:cNvPr id="68" name="直線コネクタ 67"/>
        <xdr:cNvCxnSpPr/>
      </xdr:nvCxnSpPr>
      <xdr:spPr>
        <a:xfrm>
          <a:off x="1130300" y="5945043"/>
          <a:ext cx="889000" cy="13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143352</xdr:rowOff>
    </xdr:from>
    <xdr:to>
      <xdr:col>6</xdr:col>
      <xdr:colOff>561975</xdr:colOff>
      <xdr:row>36</xdr:row>
      <xdr:rowOff>73502</xdr:rowOff>
    </xdr:to>
    <xdr:sp macro="" textlink="">
      <xdr:nvSpPr>
        <xdr:cNvPr id="78" name="円/楕円 77"/>
        <xdr:cNvSpPr/>
      </xdr:nvSpPr>
      <xdr:spPr>
        <a:xfrm>
          <a:off x="4584700" y="614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121779</xdr:rowOff>
    </xdr:from>
    <xdr:ext cx="534377" cy="259045"/>
    <xdr:sp macro="" textlink="">
      <xdr:nvSpPr>
        <xdr:cNvPr id="79" name="人件費該当値テキスト"/>
        <xdr:cNvSpPr txBox="1"/>
      </xdr:nvSpPr>
      <xdr:spPr>
        <a:xfrm>
          <a:off x="4686300" y="61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50,059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139238</xdr:rowOff>
    </xdr:from>
    <xdr:to>
      <xdr:col>5</xdr:col>
      <xdr:colOff>409575</xdr:colOff>
      <xdr:row>35</xdr:row>
      <xdr:rowOff>69388</xdr:rowOff>
    </xdr:to>
    <xdr:sp macro="" textlink="">
      <xdr:nvSpPr>
        <xdr:cNvPr id="80" name="円/楕円 79"/>
        <xdr:cNvSpPr/>
      </xdr:nvSpPr>
      <xdr:spPr>
        <a:xfrm>
          <a:off x="3746500" y="596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60515</xdr:rowOff>
    </xdr:from>
    <xdr:ext cx="534377" cy="259045"/>
    <xdr:sp macro="" textlink="">
      <xdr:nvSpPr>
        <xdr:cNvPr id="81" name="テキスト ボックス 80"/>
        <xdr:cNvSpPr txBox="1"/>
      </xdr:nvSpPr>
      <xdr:spPr>
        <a:xfrm>
          <a:off x="3530111" y="606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13188</xdr:rowOff>
    </xdr:from>
    <xdr:to>
      <xdr:col>4</xdr:col>
      <xdr:colOff>206375</xdr:colOff>
      <xdr:row>34</xdr:row>
      <xdr:rowOff>114788</xdr:rowOff>
    </xdr:to>
    <xdr:sp macro="" textlink="">
      <xdr:nvSpPr>
        <xdr:cNvPr id="82" name="円/楕円 81"/>
        <xdr:cNvSpPr/>
      </xdr:nvSpPr>
      <xdr:spPr>
        <a:xfrm>
          <a:off x="2857500" y="58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105915</xdr:rowOff>
    </xdr:from>
    <xdr:ext cx="534377" cy="259045"/>
    <xdr:sp macro="" textlink="">
      <xdr:nvSpPr>
        <xdr:cNvPr id="83" name="テキスト ボックス 82"/>
        <xdr:cNvSpPr txBox="1"/>
      </xdr:nvSpPr>
      <xdr:spPr>
        <a:xfrm>
          <a:off x="2641111" y="59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28778</xdr:rowOff>
    </xdr:from>
    <xdr:to>
      <xdr:col>3</xdr:col>
      <xdr:colOff>3175</xdr:colOff>
      <xdr:row>35</xdr:row>
      <xdr:rowOff>130378</xdr:rowOff>
    </xdr:to>
    <xdr:sp macro="" textlink="">
      <xdr:nvSpPr>
        <xdr:cNvPr id="84" name="円/楕円 83"/>
        <xdr:cNvSpPr/>
      </xdr:nvSpPr>
      <xdr:spPr>
        <a:xfrm>
          <a:off x="1968500" y="60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121505</xdr:rowOff>
    </xdr:from>
    <xdr:ext cx="534377" cy="259045"/>
    <xdr:sp macro="" textlink="">
      <xdr:nvSpPr>
        <xdr:cNvPr id="85" name="テキスト ボックス 84"/>
        <xdr:cNvSpPr txBox="1"/>
      </xdr:nvSpPr>
      <xdr:spPr>
        <a:xfrm>
          <a:off x="1752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64943</xdr:rowOff>
    </xdr:from>
    <xdr:to>
      <xdr:col>1</xdr:col>
      <xdr:colOff>485775</xdr:colOff>
      <xdr:row>34</xdr:row>
      <xdr:rowOff>166543</xdr:rowOff>
    </xdr:to>
    <xdr:sp macro="" textlink="">
      <xdr:nvSpPr>
        <xdr:cNvPr id="86" name="円/楕円 85"/>
        <xdr:cNvSpPr/>
      </xdr:nvSpPr>
      <xdr:spPr>
        <a:xfrm>
          <a:off x="1079500" y="58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157670</xdr:rowOff>
    </xdr:from>
    <xdr:ext cx="534377" cy="259045"/>
    <xdr:sp macro="" textlink="">
      <xdr:nvSpPr>
        <xdr:cNvPr id="87" name="テキスト ボックス 86"/>
        <xdr:cNvSpPr txBox="1"/>
      </xdr:nvSpPr>
      <xdr:spPr>
        <a:xfrm>
          <a:off x="863111" y="598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60334</xdr:rowOff>
    </xdr:from>
    <xdr:to>
      <xdr:col>6</xdr:col>
      <xdr:colOff>511175</xdr:colOff>
      <xdr:row>58</xdr:row>
      <xdr:rowOff>70811</xdr:rowOff>
    </xdr:to>
    <xdr:cxnSp macro="">
      <xdr:nvCxnSpPr>
        <xdr:cNvPr id="116" name="直線コネクタ 115"/>
        <xdr:cNvCxnSpPr/>
      </xdr:nvCxnSpPr>
      <xdr:spPr>
        <a:xfrm flipV="1">
          <a:off x="3797300" y="10004434"/>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70811</xdr:rowOff>
    </xdr:from>
    <xdr:to>
      <xdr:col>5</xdr:col>
      <xdr:colOff>358775</xdr:colOff>
      <xdr:row>58</xdr:row>
      <xdr:rowOff>78896</xdr:rowOff>
    </xdr:to>
    <xdr:cxnSp macro="">
      <xdr:nvCxnSpPr>
        <xdr:cNvPr id="119" name="直線コネクタ 118"/>
        <xdr:cNvCxnSpPr/>
      </xdr:nvCxnSpPr>
      <xdr:spPr>
        <a:xfrm flipV="1">
          <a:off x="2908300" y="10014911"/>
          <a:ext cx="889000" cy="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78896</xdr:rowOff>
    </xdr:from>
    <xdr:to>
      <xdr:col>4</xdr:col>
      <xdr:colOff>155575</xdr:colOff>
      <xdr:row>58</xdr:row>
      <xdr:rowOff>84177</xdr:rowOff>
    </xdr:to>
    <xdr:cxnSp macro="">
      <xdr:nvCxnSpPr>
        <xdr:cNvPr id="122" name="直線コネクタ 121"/>
        <xdr:cNvCxnSpPr/>
      </xdr:nvCxnSpPr>
      <xdr:spPr>
        <a:xfrm flipV="1">
          <a:off x="2019300" y="10022996"/>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82741</xdr:rowOff>
    </xdr:from>
    <xdr:to>
      <xdr:col>2</xdr:col>
      <xdr:colOff>638175</xdr:colOff>
      <xdr:row>58</xdr:row>
      <xdr:rowOff>84177</xdr:rowOff>
    </xdr:to>
    <xdr:cxnSp macro="">
      <xdr:nvCxnSpPr>
        <xdr:cNvPr id="125" name="直線コネクタ 124"/>
        <xdr:cNvCxnSpPr/>
      </xdr:nvCxnSpPr>
      <xdr:spPr>
        <a:xfrm>
          <a:off x="1130300" y="10026841"/>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9534</xdr:rowOff>
    </xdr:from>
    <xdr:to>
      <xdr:col>6</xdr:col>
      <xdr:colOff>561975</xdr:colOff>
      <xdr:row>58</xdr:row>
      <xdr:rowOff>111134</xdr:rowOff>
    </xdr:to>
    <xdr:sp macro="" textlink="">
      <xdr:nvSpPr>
        <xdr:cNvPr id="135" name="円/楕円 134"/>
        <xdr:cNvSpPr/>
      </xdr:nvSpPr>
      <xdr:spPr>
        <a:xfrm>
          <a:off x="4584700" y="995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95911</xdr:rowOff>
    </xdr:from>
    <xdr:ext cx="534377" cy="259045"/>
    <xdr:sp macro="" textlink="">
      <xdr:nvSpPr>
        <xdr:cNvPr id="136" name="物件費該当値テキスト"/>
        <xdr:cNvSpPr txBox="1"/>
      </xdr:nvSpPr>
      <xdr:spPr>
        <a:xfrm>
          <a:off x="4686300" y="986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40,831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20011</xdr:rowOff>
    </xdr:from>
    <xdr:to>
      <xdr:col>5</xdr:col>
      <xdr:colOff>409575</xdr:colOff>
      <xdr:row>58</xdr:row>
      <xdr:rowOff>121611</xdr:rowOff>
    </xdr:to>
    <xdr:sp macro="" textlink="">
      <xdr:nvSpPr>
        <xdr:cNvPr id="137" name="円/楕円 136"/>
        <xdr:cNvSpPr/>
      </xdr:nvSpPr>
      <xdr:spPr>
        <a:xfrm>
          <a:off x="3746500" y="996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112738</xdr:rowOff>
    </xdr:from>
    <xdr:ext cx="534377" cy="259045"/>
    <xdr:sp macro="" textlink="">
      <xdr:nvSpPr>
        <xdr:cNvPr id="138" name="テキスト ボックス 137"/>
        <xdr:cNvSpPr txBox="1"/>
      </xdr:nvSpPr>
      <xdr:spPr>
        <a:xfrm>
          <a:off x="3530111" y="1005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28096</xdr:rowOff>
    </xdr:from>
    <xdr:to>
      <xdr:col>4</xdr:col>
      <xdr:colOff>206375</xdr:colOff>
      <xdr:row>58</xdr:row>
      <xdr:rowOff>129696</xdr:rowOff>
    </xdr:to>
    <xdr:sp macro="" textlink="">
      <xdr:nvSpPr>
        <xdr:cNvPr id="139" name="円/楕円 138"/>
        <xdr:cNvSpPr/>
      </xdr:nvSpPr>
      <xdr:spPr>
        <a:xfrm>
          <a:off x="2857500" y="99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120823</xdr:rowOff>
    </xdr:from>
    <xdr:ext cx="534377" cy="259045"/>
    <xdr:sp macro="" textlink="">
      <xdr:nvSpPr>
        <xdr:cNvPr id="140" name="テキスト ボックス 139"/>
        <xdr:cNvSpPr txBox="1"/>
      </xdr:nvSpPr>
      <xdr:spPr>
        <a:xfrm>
          <a:off x="2641111" y="100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33377</xdr:rowOff>
    </xdr:from>
    <xdr:to>
      <xdr:col>3</xdr:col>
      <xdr:colOff>3175</xdr:colOff>
      <xdr:row>58</xdr:row>
      <xdr:rowOff>134977</xdr:rowOff>
    </xdr:to>
    <xdr:sp macro="" textlink="">
      <xdr:nvSpPr>
        <xdr:cNvPr id="141" name="円/楕円 140"/>
        <xdr:cNvSpPr/>
      </xdr:nvSpPr>
      <xdr:spPr>
        <a:xfrm>
          <a:off x="1968500" y="99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126104</xdr:rowOff>
    </xdr:from>
    <xdr:ext cx="534377" cy="259045"/>
    <xdr:sp macro="" textlink="">
      <xdr:nvSpPr>
        <xdr:cNvPr id="142" name="テキスト ボックス 141"/>
        <xdr:cNvSpPr txBox="1"/>
      </xdr:nvSpPr>
      <xdr:spPr>
        <a:xfrm>
          <a:off x="1752111" y="100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31941</xdr:rowOff>
    </xdr:from>
    <xdr:to>
      <xdr:col>1</xdr:col>
      <xdr:colOff>485775</xdr:colOff>
      <xdr:row>58</xdr:row>
      <xdr:rowOff>133541</xdr:rowOff>
    </xdr:to>
    <xdr:sp macro="" textlink="">
      <xdr:nvSpPr>
        <xdr:cNvPr id="143" name="円/楕円 142"/>
        <xdr:cNvSpPr/>
      </xdr:nvSpPr>
      <xdr:spPr>
        <a:xfrm>
          <a:off x="1079500" y="99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124668</xdr:rowOff>
    </xdr:from>
    <xdr:ext cx="534377" cy="259045"/>
    <xdr:sp macro="" textlink="">
      <xdr:nvSpPr>
        <xdr:cNvPr id="144" name="テキスト ボックス 143"/>
        <xdr:cNvSpPr txBox="1"/>
      </xdr:nvSpPr>
      <xdr:spPr>
        <a:xfrm>
          <a:off x="863111" y="100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40749</xdr:rowOff>
    </xdr:from>
    <xdr:to>
      <xdr:col>6</xdr:col>
      <xdr:colOff>511175</xdr:colOff>
      <xdr:row>78</xdr:row>
      <xdr:rowOff>47934</xdr:rowOff>
    </xdr:to>
    <xdr:cxnSp macro="">
      <xdr:nvCxnSpPr>
        <xdr:cNvPr id="175" name="直線コネクタ 174"/>
        <xdr:cNvCxnSpPr/>
      </xdr:nvCxnSpPr>
      <xdr:spPr>
        <a:xfrm flipV="1">
          <a:off x="3797300" y="13413849"/>
          <a:ext cx="8382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47934</xdr:rowOff>
    </xdr:from>
    <xdr:to>
      <xdr:col>5</xdr:col>
      <xdr:colOff>358775</xdr:colOff>
      <xdr:row>78</xdr:row>
      <xdr:rowOff>74276</xdr:rowOff>
    </xdr:to>
    <xdr:cxnSp macro="">
      <xdr:nvCxnSpPr>
        <xdr:cNvPr id="178" name="直線コネクタ 177"/>
        <xdr:cNvCxnSpPr/>
      </xdr:nvCxnSpPr>
      <xdr:spPr>
        <a:xfrm flipV="1">
          <a:off x="2908300" y="13421034"/>
          <a:ext cx="8890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49566</xdr:rowOff>
    </xdr:from>
    <xdr:to>
      <xdr:col>4</xdr:col>
      <xdr:colOff>155575</xdr:colOff>
      <xdr:row>78</xdr:row>
      <xdr:rowOff>74276</xdr:rowOff>
    </xdr:to>
    <xdr:cxnSp macro="">
      <xdr:nvCxnSpPr>
        <xdr:cNvPr id="181" name="直線コネクタ 180"/>
        <xdr:cNvCxnSpPr/>
      </xdr:nvCxnSpPr>
      <xdr:spPr>
        <a:xfrm>
          <a:off x="2019300" y="13422666"/>
          <a:ext cx="889000" cy="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42490</xdr:rowOff>
    </xdr:from>
    <xdr:to>
      <xdr:col>2</xdr:col>
      <xdr:colOff>638175</xdr:colOff>
      <xdr:row>78</xdr:row>
      <xdr:rowOff>49566</xdr:rowOff>
    </xdr:to>
    <xdr:cxnSp macro="">
      <xdr:nvCxnSpPr>
        <xdr:cNvPr id="184" name="直線コネクタ 183"/>
        <xdr:cNvCxnSpPr/>
      </xdr:nvCxnSpPr>
      <xdr:spPr>
        <a:xfrm>
          <a:off x="1130300" y="13415590"/>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161399</xdr:rowOff>
    </xdr:from>
    <xdr:to>
      <xdr:col>6</xdr:col>
      <xdr:colOff>561975</xdr:colOff>
      <xdr:row>78</xdr:row>
      <xdr:rowOff>91549</xdr:rowOff>
    </xdr:to>
    <xdr:sp macro="" textlink="">
      <xdr:nvSpPr>
        <xdr:cNvPr id="194" name="円/楕円 193"/>
        <xdr:cNvSpPr/>
      </xdr:nvSpPr>
      <xdr:spPr>
        <a:xfrm>
          <a:off x="4584700" y="133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139826</xdr:rowOff>
    </xdr:from>
    <xdr:ext cx="469744" cy="259045"/>
    <xdr:sp macro="" textlink="">
      <xdr:nvSpPr>
        <xdr:cNvPr id="195" name="維持補修費該当値テキスト"/>
        <xdr:cNvSpPr txBox="1"/>
      </xdr:nvSpPr>
      <xdr:spPr>
        <a:xfrm>
          <a:off x="4686300" y="1334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168584</xdr:rowOff>
    </xdr:from>
    <xdr:to>
      <xdr:col>5</xdr:col>
      <xdr:colOff>409575</xdr:colOff>
      <xdr:row>78</xdr:row>
      <xdr:rowOff>98734</xdr:rowOff>
    </xdr:to>
    <xdr:sp macro="" textlink="">
      <xdr:nvSpPr>
        <xdr:cNvPr id="196" name="円/楕円 195"/>
        <xdr:cNvSpPr/>
      </xdr:nvSpPr>
      <xdr:spPr>
        <a:xfrm>
          <a:off x="3746500" y="133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89861</xdr:rowOff>
    </xdr:from>
    <xdr:ext cx="469744" cy="259045"/>
    <xdr:sp macro="" textlink="">
      <xdr:nvSpPr>
        <xdr:cNvPr id="197" name="テキスト ボックス 196"/>
        <xdr:cNvSpPr txBox="1"/>
      </xdr:nvSpPr>
      <xdr:spPr>
        <a:xfrm>
          <a:off x="3562427" y="1346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23476</xdr:rowOff>
    </xdr:from>
    <xdr:to>
      <xdr:col>4</xdr:col>
      <xdr:colOff>206375</xdr:colOff>
      <xdr:row>78</xdr:row>
      <xdr:rowOff>125076</xdr:rowOff>
    </xdr:to>
    <xdr:sp macro="" textlink="">
      <xdr:nvSpPr>
        <xdr:cNvPr id="198" name="円/楕円 197"/>
        <xdr:cNvSpPr/>
      </xdr:nvSpPr>
      <xdr:spPr>
        <a:xfrm>
          <a:off x="2857500" y="133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116203</xdr:rowOff>
    </xdr:from>
    <xdr:ext cx="469744" cy="259045"/>
    <xdr:sp macro="" textlink="">
      <xdr:nvSpPr>
        <xdr:cNvPr id="199" name="テキスト ボックス 198"/>
        <xdr:cNvSpPr txBox="1"/>
      </xdr:nvSpPr>
      <xdr:spPr>
        <a:xfrm>
          <a:off x="2673427" y="1348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170216</xdr:rowOff>
    </xdr:from>
    <xdr:to>
      <xdr:col>3</xdr:col>
      <xdr:colOff>3175</xdr:colOff>
      <xdr:row>78</xdr:row>
      <xdr:rowOff>100366</xdr:rowOff>
    </xdr:to>
    <xdr:sp macro="" textlink="">
      <xdr:nvSpPr>
        <xdr:cNvPr id="200" name="円/楕円 199"/>
        <xdr:cNvSpPr/>
      </xdr:nvSpPr>
      <xdr:spPr>
        <a:xfrm>
          <a:off x="1968500" y="133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91493</xdr:rowOff>
    </xdr:from>
    <xdr:ext cx="469744" cy="259045"/>
    <xdr:sp macro="" textlink="">
      <xdr:nvSpPr>
        <xdr:cNvPr id="201" name="テキスト ボックス 200"/>
        <xdr:cNvSpPr txBox="1"/>
      </xdr:nvSpPr>
      <xdr:spPr>
        <a:xfrm>
          <a:off x="1784427" y="1346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163140</xdr:rowOff>
    </xdr:from>
    <xdr:to>
      <xdr:col>1</xdr:col>
      <xdr:colOff>485775</xdr:colOff>
      <xdr:row>78</xdr:row>
      <xdr:rowOff>93290</xdr:rowOff>
    </xdr:to>
    <xdr:sp macro="" textlink="">
      <xdr:nvSpPr>
        <xdr:cNvPr id="202" name="円/楕円 201"/>
        <xdr:cNvSpPr/>
      </xdr:nvSpPr>
      <xdr:spPr>
        <a:xfrm>
          <a:off x="1079500" y="133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84417</xdr:rowOff>
    </xdr:from>
    <xdr:ext cx="469744" cy="259045"/>
    <xdr:sp macro="" textlink="">
      <xdr:nvSpPr>
        <xdr:cNvPr id="203" name="テキスト ボックス 202"/>
        <xdr:cNvSpPr txBox="1"/>
      </xdr:nvSpPr>
      <xdr:spPr>
        <a:xfrm>
          <a:off x="895427" y="1345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150836</xdr:rowOff>
    </xdr:from>
    <xdr:to>
      <xdr:col>6</xdr:col>
      <xdr:colOff>511175</xdr:colOff>
      <xdr:row>95</xdr:row>
      <xdr:rowOff>38675</xdr:rowOff>
    </xdr:to>
    <xdr:cxnSp macro="">
      <xdr:nvCxnSpPr>
        <xdr:cNvPr id="235" name="直線コネクタ 234"/>
        <xdr:cNvCxnSpPr/>
      </xdr:nvCxnSpPr>
      <xdr:spPr>
        <a:xfrm flipV="1">
          <a:off x="3797300" y="16267136"/>
          <a:ext cx="838200" cy="5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38675</xdr:rowOff>
    </xdr:from>
    <xdr:to>
      <xdr:col>5</xdr:col>
      <xdr:colOff>358775</xdr:colOff>
      <xdr:row>95</xdr:row>
      <xdr:rowOff>68458</xdr:rowOff>
    </xdr:to>
    <xdr:cxnSp macro="">
      <xdr:nvCxnSpPr>
        <xdr:cNvPr id="238" name="直線コネクタ 237"/>
        <xdr:cNvCxnSpPr/>
      </xdr:nvCxnSpPr>
      <xdr:spPr>
        <a:xfrm flipV="1">
          <a:off x="2908300" y="16326425"/>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74756</xdr:rowOff>
    </xdr:from>
    <xdr:ext cx="534377" cy="259045"/>
    <xdr:sp macro="" textlink="">
      <xdr:nvSpPr>
        <xdr:cNvPr id="240" name="テキスト ボックス 239"/>
        <xdr:cNvSpPr txBox="1"/>
      </xdr:nvSpPr>
      <xdr:spPr>
        <a:xfrm>
          <a:off x="3530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68458</xdr:rowOff>
    </xdr:from>
    <xdr:to>
      <xdr:col>4</xdr:col>
      <xdr:colOff>155575</xdr:colOff>
      <xdr:row>95</xdr:row>
      <xdr:rowOff>152860</xdr:rowOff>
    </xdr:to>
    <xdr:cxnSp macro="">
      <xdr:nvCxnSpPr>
        <xdr:cNvPr id="241" name="直線コネクタ 240"/>
        <xdr:cNvCxnSpPr/>
      </xdr:nvCxnSpPr>
      <xdr:spPr>
        <a:xfrm flipV="1">
          <a:off x="2019300" y="16356208"/>
          <a:ext cx="889000" cy="8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3" name="テキスト ボックス 242"/>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152860</xdr:rowOff>
    </xdr:from>
    <xdr:to>
      <xdr:col>2</xdr:col>
      <xdr:colOff>638175</xdr:colOff>
      <xdr:row>96</xdr:row>
      <xdr:rowOff>12027</xdr:rowOff>
    </xdr:to>
    <xdr:cxnSp macro="">
      <xdr:nvCxnSpPr>
        <xdr:cNvPr id="244" name="直線コネクタ 243"/>
        <xdr:cNvCxnSpPr/>
      </xdr:nvCxnSpPr>
      <xdr:spPr>
        <a:xfrm flipV="1">
          <a:off x="1130300" y="16440610"/>
          <a:ext cx="889000" cy="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114778</xdr:rowOff>
    </xdr:from>
    <xdr:ext cx="534377" cy="259045"/>
    <xdr:sp macro="" textlink="">
      <xdr:nvSpPr>
        <xdr:cNvPr id="246" name="テキスト ボックス 245"/>
        <xdr:cNvSpPr txBox="1"/>
      </xdr:nvSpPr>
      <xdr:spPr>
        <a:xfrm>
          <a:off x="1752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116819</xdr:rowOff>
    </xdr:from>
    <xdr:ext cx="534377" cy="259045"/>
    <xdr:sp macro="" textlink="">
      <xdr:nvSpPr>
        <xdr:cNvPr id="248" name="テキスト ボックス 247"/>
        <xdr:cNvSpPr txBox="1"/>
      </xdr:nvSpPr>
      <xdr:spPr>
        <a:xfrm>
          <a:off x="863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100036</xdr:rowOff>
    </xdr:from>
    <xdr:to>
      <xdr:col>6</xdr:col>
      <xdr:colOff>561975</xdr:colOff>
      <xdr:row>95</xdr:row>
      <xdr:rowOff>30186</xdr:rowOff>
    </xdr:to>
    <xdr:sp macro="" textlink="">
      <xdr:nvSpPr>
        <xdr:cNvPr id="254" name="円/楕円 253"/>
        <xdr:cNvSpPr/>
      </xdr:nvSpPr>
      <xdr:spPr>
        <a:xfrm>
          <a:off x="4584700" y="162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122913</xdr:rowOff>
    </xdr:from>
    <xdr:ext cx="599010" cy="259045"/>
    <xdr:sp macro="" textlink="">
      <xdr:nvSpPr>
        <xdr:cNvPr id="255" name="扶助費該当値テキスト"/>
        <xdr:cNvSpPr txBox="1"/>
      </xdr:nvSpPr>
      <xdr:spPr>
        <a:xfrm>
          <a:off x="4686300" y="1606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109,318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159325</xdr:rowOff>
    </xdr:from>
    <xdr:to>
      <xdr:col>5</xdr:col>
      <xdr:colOff>409575</xdr:colOff>
      <xdr:row>95</xdr:row>
      <xdr:rowOff>89475</xdr:rowOff>
    </xdr:to>
    <xdr:sp macro="" textlink="">
      <xdr:nvSpPr>
        <xdr:cNvPr id="256" name="円/楕円 255"/>
        <xdr:cNvSpPr/>
      </xdr:nvSpPr>
      <xdr:spPr>
        <a:xfrm>
          <a:off x="3746500" y="162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106002</xdr:rowOff>
    </xdr:from>
    <xdr:ext cx="599010" cy="259045"/>
    <xdr:sp macro="" textlink="">
      <xdr:nvSpPr>
        <xdr:cNvPr id="257" name="テキスト ボックス 256"/>
        <xdr:cNvSpPr txBox="1"/>
      </xdr:nvSpPr>
      <xdr:spPr>
        <a:xfrm>
          <a:off x="3497794" y="1605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105,687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17658</xdr:rowOff>
    </xdr:from>
    <xdr:to>
      <xdr:col>4</xdr:col>
      <xdr:colOff>206375</xdr:colOff>
      <xdr:row>95</xdr:row>
      <xdr:rowOff>119258</xdr:rowOff>
    </xdr:to>
    <xdr:sp macro="" textlink="">
      <xdr:nvSpPr>
        <xdr:cNvPr id="258" name="円/楕円 257"/>
        <xdr:cNvSpPr/>
      </xdr:nvSpPr>
      <xdr:spPr>
        <a:xfrm>
          <a:off x="2857500" y="1630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135785</xdr:rowOff>
    </xdr:from>
    <xdr:ext cx="599010" cy="259045"/>
    <xdr:sp macro="" textlink="">
      <xdr:nvSpPr>
        <xdr:cNvPr id="259" name="テキスト ボックス 258"/>
        <xdr:cNvSpPr txBox="1"/>
      </xdr:nvSpPr>
      <xdr:spPr>
        <a:xfrm>
          <a:off x="2608794" y="160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103,863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102060</xdr:rowOff>
    </xdr:from>
    <xdr:to>
      <xdr:col>3</xdr:col>
      <xdr:colOff>3175</xdr:colOff>
      <xdr:row>96</xdr:row>
      <xdr:rowOff>32210</xdr:rowOff>
    </xdr:to>
    <xdr:sp macro="" textlink="">
      <xdr:nvSpPr>
        <xdr:cNvPr id="260" name="円/楕円 259"/>
        <xdr:cNvSpPr/>
      </xdr:nvSpPr>
      <xdr:spPr>
        <a:xfrm>
          <a:off x="1968500" y="163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48737</xdr:rowOff>
    </xdr:from>
    <xdr:ext cx="534377" cy="259045"/>
    <xdr:sp macro="" textlink="">
      <xdr:nvSpPr>
        <xdr:cNvPr id="261" name="テキスト ボックス 260"/>
        <xdr:cNvSpPr txBox="1"/>
      </xdr:nvSpPr>
      <xdr:spPr>
        <a:xfrm>
          <a:off x="1752111" y="1616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132677</xdr:rowOff>
    </xdr:from>
    <xdr:to>
      <xdr:col>1</xdr:col>
      <xdr:colOff>485775</xdr:colOff>
      <xdr:row>96</xdr:row>
      <xdr:rowOff>62827</xdr:rowOff>
    </xdr:to>
    <xdr:sp macro="" textlink="">
      <xdr:nvSpPr>
        <xdr:cNvPr id="262" name="円/楕円 261"/>
        <xdr:cNvSpPr/>
      </xdr:nvSpPr>
      <xdr:spPr>
        <a:xfrm>
          <a:off x="1079500" y="164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79354</xdr:rowOff>
    </xdr:from>
    <xdr:ext cx="534377" cy="259045"/>
    <xdr:sp macro="" textlink="">
      <xdr:nvSpPr>
        <xdr:cNvPr id="263" name="テキスト ボックス 262"/>
        <xdr:cNvSpPr txBox="1"/>
      </xdr:nvSpPr>
      <xdr:spPr>
        <a:xfrm>
          <a:off x="863111" y="161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155130</xdr:rowOff>
    </xdr:from>
    <xdr:to>
      <xdr:col>15</xdr:col>
      <xdr:colOff>180975</xdr:colOff>
      <xdr:row>35</xdr:row>
      <xdr:rowOff>116611</xdr:rowOff>
    </xdr:to>
    <xdr:cxnSp macro="">
      <xdr:nvCxnSpPr>
        <xdr:cNvPr id="293" name="直線コネクタ 292"/>
        <xdr:cNvCxnSpPr/>
      </xdr:nvCxnSpPr>
      <xdr:spPr>
        <a:xfrm>
          <a:off x="9639300" y="5984430"/>
          <a:ext cx="8382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79811</xdr:rowOff>
    </xdr:from>
    <xdr:ext cx="534377" cy="259045"/>
    <xdr:sp macro="" textlink="">
      <xdr:nvSpPr>
        <xdr:cNvPr id="294" name="補助費等平均値テキスト"/>
        <xdr:cNvSpPr txBox="1"/>
      </xdr:nvSpPr>
      <xdr:spPr>
        <a:xfrm>
          <a:off x="10528300" y="5909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32753</xdr:rowOff>
    </xdr:from>
    <xdr:to>
      <xdr:col>14</xdr:col>
      <xdr:colOff>28575</xdr:colOff>
      <xdr:row>34</xdr:row>
      <xdr:rowOff>155130</xdr:rowOff>
    </xdr:to>
    <xdr:cxnSp macro="">
      <xdr:nvCxnSpPr>
        <xdr:cNvPr id="296" name="直線コネクタ 295"/>
        <xdr:cNvCxnSpPr/>
      </xdr:nvCxnSpPr>
      <xdr:spPr>
        <a:xfrm>
          <a:off x="8750300" y="5862053"/>
          <a:ext cx="889000" cy="1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43286</xdr:rowOff>
    </xdr:from>
    <xdr:ext cx="534377" cy="259045"/>
    <xdr:sp macro="" textlink="">
      <xdr:nvSpPr>
        <xdr:cNvPr id="298" name="テキスト ボックス 297"/>
        <xdr:cNvSpPr txBox="1"/>
      </xdr:nvSpPr>
      <xdr:spPr>
        <a:xfrm>
          <a:off x="9372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152273</xdr:rowOff>
    </xdr:from>
    <xdr:to>
      <xdr:col>12</xdr:col>
      <xdr:colOff>511175</xdr:colOff>
      <xdr:row>34</xdr:row>
      <xdr:rowOff>32753</xdr:rowOff>
    </xdr:to>
    <xdr:cxnSp macro="">
      <xdr:nvCxnSpPr>
        <xdr:cNvPr id="299" name="直線コネクタ 298"/>
        <xdr:cNvCxnSpPr/>
      </xdr:nvCxnSpPr>
      <xdr:spPr>
        <a:xfrm>
          <a:off x="7861300" y="5467223"/>
          <a:ext cx="889000" cy="39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301" name="テキスト ボックス 300"/>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152273</xdr:rowOff>
    </xdr:from>
    <xdr:to>
      <xdr:col>11</xdr:col>
      <xdr:colOff>307975</xdr:colOff>
      <xdr:row>34</xdr:row>
      <xdr:rowOff>38430</xdr:rowOff>
    </xdr:to>
    <xdr:cxnSp macro="">
      <xdr:nvCxnSpPr>
        <xdr:cNvPr id="302" name="直線コネクタ 301"/>
        <xdr:cNvCxnSpPr/>
      </xdr:nvCxnSpPr>
      <xdr:spPr>
        <a:xfrm flipV="1">
          <a:off x="6972300" y="5467223"/>
          <a:ext cx="889000" cy="40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39971</xdr:rowOff>
    </xdr:from>
    <xdr:ext cx="534377" cy="259045"/>
    <xdr:sp macro="" textlink="">
      <xdr:nvSpPr>
        <xdr:cNvPr id="304" name="テキスト ボックス 303"/>
        <xdr:cNvSpPr txBox="1"/>
      </xdr:nvSpPr>
      <xdr:spPr>
        <a:xfrm>
          <a:off x="7594111" y="5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97083</xdr:rowOff>
    </xdr:from>
    <xdr:ext cx="534377" cy="259045"/>
    <xdr:sp macro="" textlink="">
      <xdr:nvSpPr>
        <xdr:cNvPr id="306" name="テキスト ボックス 305"/>
        <xdr:cNvSpPr txBox="1"/>
      </xdr:nvSpPr>
      <xdr:spPr>
        <a:xfrm>
          <a:off x="6705111" y="59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65811</xdr:rowOff>
    </xdr:from>
    <xdr:to>
      <xdr:col>15</xdr:col>
      <xdr:colOff>231775</xdr:colOff>
      <xdr:row>35</xdr:row>
      <xdr:rowOff>167411</xdr:rowOff>
    </xdr:to>
    <xdr:sp macro="" textlink="">
      <xdr:nvSpPr>
        <xdr:cNvPr id="312" name="円/楕円 311"/>
        <xdr:cNvSpPr/>
      </xdr:nvSpPr>
      <xdr:spPr>
        <a:xfrm>
          <a:off x="10426700" y="60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44238</xdr:rowOff>
    </xdr:from>
    <xdr:ext cx="534377" cy="259045"/>
    <xdr:sp macro="" textlink="">
      <xdr:nvSpPr>
        <xdr:cNvPr id="313" name="補助費等該当値テキスト"/>
        <xdr:cNvSpPr txBox="1"/>
      </xdr:nvSpPr>
      <xdr:spPr>
        <a:xfrm>
          <a:off x="10528300" y="60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26,106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104330</xdr:rowOff>
    </xdr:from>
    <xdr:to>
      <xdr:col>14</xdr:col>
      <xdr:colOff>79375</xdr:colOff>
      <xdr:row>35</xdr:row>
      <xdr:rowOff>34480</xdr:rowOff>
    </xdr:to>
    <xdr:sp macro="" textlink="">
      <xdr:nvSpPr>
        <xdr:cNvPr id="314" name="円/楕円 313"/>
        <xdr:cNvSpPr/>
      </xdr:nvSpPr>
      <xdr:spPr>
        <a:xfrm>
          <a:off x="95885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51007</xdr:rowOff>
    </xdr:from>
    <xdr:ext cx="534377" cy="259045"/>
    <xdr:sp macro="" textlink="">
      <xdr:nvSpPr>
        <xdr:cNvPr id="315" name="テキスト ボックス 314"/>
        <xdr:cNvSpPr txBox="1"/>
      </xdr:nvSpPr>
      <xdr:spPr>
        <a:xfrm>
          <a:off x="9372111" y="57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153403</xdr:rowOff>
    </xdr:from>
    <xdr:to>
      <xdr:col>12</xdr:col>
      <xdr:colOff>561975</xdr:colOff>
      <xdr:row>34</xdr:row>
      <xdr:rowOff>83553</xdr:rowOff>
    </xdr:to>
    <xdr:sp macro="" textlink="">
      <xdr:nvSpPr>
        <xdr:cNvPr id="316" name="円/楕円 315"/>
        <xdr:cNvSpPr/>
      </xdr:nvSpPr>
      <xdr:spPr>
        <a:xfrm>
          <a:off x="8699500" y="58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100080</xdr:rowOff>
    </xdr:from>
    <xdr:ext cx="534377" cy="259045"/>
    <xdr:sp macro="" textlink="">
      <xdr:nvSpPr>
        <xdr:cNvPr id="317" name="テキスト ボックス 316"/>
        <xdr:cNvSpPr txBox="1"/>
      </xdr:nvSpPr>
      <xdr:spPr>
        <a:xfrm>
          <a:off x="8483111" y="558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32,807</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101473</xdr:rowOff>
    </xdr:from>
    <xdr:to>
      <xdr:col>11</xdr:col>
      <xdr:colOff>358775</xdr:colOff>
      <xdr:row>32</xdr:row>
      <xdr:rowOff>31623</xdr:rowOff>
    </xdr:to>
    <xdr:sp macro="" textlink="">
      <xdr:nvSpPr>
        <xdr:cNvPr id="318" name="円/楕円 317"/>
        <xdr:cNvSpPr/>
      </xdr:nvSpPr>
      <xdr:spPr>
        <a:xfrm>
          <a:off x="7810500" y="54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48150</xdr:rowOff>
    </xdr:from>
    <xdr:ext cx="534377" cy="259045"/>
    <xdr:sp macro="" textlink="">
      <xdr:nvSpPr>
        <xdr:cNvPr id="319" name="テキスト ボックス 318"/>
        <xdr:cNvSpPr txBox="1"/>
      </xdr:nvSpPr>
      <xdr:spPr>
        <a:xfrm>
          <a:off x="7594111" y="519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159080</xdr:rowOff>
    </xdr:from>
    <xdr:to>
      <xdr:col>10</xdr:col>
      <xdr:colOff>155575</xdr:colOff>
      <xdr:row>34</xdr:row>
      <xdr:rowOff>89230</xdr:rowOff>
    </xdr:to>
    <xdr:sp macro="" textlink="">
      <xdr:nvSpPr>
        <xdr:cNvPr id="320" name="円/楕円 319"/>
        <xdr:cNvSpPr/>
      </xdr:nvSpPr>
      <xdr:spPr>
        <a:xfrm>
          <a:off x="6921500" y="58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105757</xdr:rowOff>
    </xdr:from>
    <xdr:ext cx="534377" cy="259045"/>
    <xdr:sp macro="" textlink="">
      <xdr:nvSpPr>
        <xdr:cNvPr id="321" name="テキスト ボックス 320"/>
        <xdr:cNvSpPr txBox="1"/>
      </xdr:nvSpPr>
      <xdr:spPr>
        <a:xfrm>
          <a:off x="6705111" y="559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128923</xdr:rowOff>
    </xdr:from>
    <xdr:to>
      <xdr:col>15</xdr:col>
      <xdr:colOff>180340</xdr:colOff>
      <xdr:row>57</xdr:row>
      <xdr:rowOff>108741</xdr:rowOff>
    </xdr:to>
    <xdr:cxnSp macro="">
      <xdr:nvCxnSpPr>
        <xdr:cNvPr id="347" name="直線コネクタ 346"/>
        <xdr:cNvCxnSpPr/>
      </xdr:nvCxnSpPr>
      <xdr:spPr>
        <a:xfrm flipV="1">
          <a:off x="10475595" y="8529973"/>
          <a:ext cx="1270" cy="135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112568</xdr:rowOff>
    </xdr:from>
    <xdr:ext cx="534377" cy="259045"/>
    <xdr:sp macro="" textlink="">
      <xdr:nvSpPr>
        <xdr:cNvPr id="348" name="普通建設事業費最小値テキスト"/>
        <xdr:cNvSpPr txBox="1"/>
      </xdr:nvSpPr>
      <xdr:spPr>
        <a:xfrm>
          <a:off x="10528300" y="98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57</xdr:row>
      <xdr:rowOff>108741</xdr:rowOff>
    </xdr:from>
    <xdr:to>
      <xdr:col>15</xdr:col>
      <xdr:colOff>269875</xdr:colOff>
      <xdr:row>57</xdr:row>
      <xdr:rowOff>108741</xdr:rowOff>
    </xdr:to>
    <xdr:cxnSp macro="">
      <xdr:nvCxnSpPr>
        <xdr:cNvPr id="349" name="直線コネクタ 348"/>
        <xdr:cNvCxnSpPr/>
      </xdr:nvCxnSpPr>
      <xdr:spPr>
        <a:xfrm>
          <a:off x="10388600" y="988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75600</xdr:rowOff>
    </xdr:from>
    <xdr:ext cx="599010" cy="259045"/>
    <xdr:sp macro="" textlink="">
      <xdr:nvSpPr>
        <xdr:cNvPr id="350" name="普通建設事業費最大値テキスト"/>
        <xdr:cNvSpPr txBox="1"/>
      </xdr:nvSpPr>
      <xdr:spPr>
        <a:xfrm>
          <a:off x="10528300" y="830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49</xdr:row>
      <xdr:rowOff>128923</xdr:rowOff>
    </xdr:from>
    <xdr:to>
      <xdr:col>15</xdr:col>
      <xdr:colOff>269875</xdr:colOff>
      <xdr:row>49</xdr:row>
      <xdr:rowOff>128923</xdr:rowOff>
    </xdr:to>
    <xdr:cxnSp macro="">
      <xdr:nvCxnSpPr>
        <xdr:cNvPr id="351" name="直線コネクタ 350"/>
        <xdr:cNvCxnSpPr/>
      </xdr:nvCxnSpPr>
      <xdr:spPr>
        <a:xfrm>
          <a:off x="10388600" y="852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158494</xdr:rowOff>
    </xdr:from>
    <xdr:to>
      <xdr:col>15</xdr:col>
      <xdr:colOff>180975</xdr:colOff>
      <xdr:row>58</xdr:row>
      <xdr:rowOff>67266</xdr:rowOff>
    </xdr:to>
    <xdr:cxnSp macro="">
      <xdr:nvCxnSpPr>
        <xdr:cNvPr id="352" name="直線コネクタ 351"/>
        <xdr:cNvCxnSpPr/>
      </xdr:nvCxnSpPr>
      <xdr:spPr>
        <a:xfrm flipV="1">
          <a:off x="9639300" y="9759694"/>
          <a:ext cx="838200" cy="25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105360</xdr:rowOff>
    </xdr:from>
    <xdr:ext cx="534377" cy="259045"/>
    <xdr:sp macro="" textlink="">
      <xdr:nvSpPr>
        <xdr:cNvPr id="353" name="普通建設事業費平均値テキスト"/>
        <xdr:cNvSpPr txBox="1"/>
      </xdr:nvSpPr>
      <xdr:spPr>
        <a:xfrm>
          <a:off x="10528300" y="9363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82483</xdr:rowOff>
    </xdr:from>
    <xdr:to>
      <xdr:col>15</xdr:col>
      <xdr:colOff>231775</xdr:colOff>
      <xdr:row>56</xdr:row>
      <xdr:rowOff>12633</xdr:rowOff>
    </xdr:to>
    <xdr:sp macro="" textlink="">
      <xdr:nvSpPr>
        <xdr:cNvPr id="354" name="フローチャート : 判断 353"/>
        <xdr:cNvSpPr/>
      </xdr:nvSpPr>
      <xdr:spPr>
        <a:xfrm>
          <a:off x="10426700" y="951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92070</xdr:rowOff>
    </xdr:from>
    <xdr:to>
      <xdr:col>14</xdr:col>
      <xdr:colOff>28575</xdr:colOff>
      <xdr:row>58</xdr:row>
      <xdr:rowOff>67266</xdr:rowOff>
    </xdr:to>
    <xdr:cxnSp macro="">
      <xdr:nvCxnSpPr>
        <xdr:cNvPr id="355" name="直線コネクタ 354"/>
        <xdr:cNvCxnSpPr/>
      </xdr:nvCxnSpPr>
      <xdr:spPr>
        <a:xfrm>
          <a:off x="8750300" y="9693270"/>
          <a:ext cx="889000" cy="3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81536</xdr:rowOff>
    </xdr:from>
    <xdr:to>
      <xdr:col>14</xdr:col>
      <xdr:colOff>79375</xdr:colOff>
      <xdr:row>56</xdr:row>
      <xdr:rowOff>11686</xdr:rowOff>
    </xdr:to>
    <xdr:sp macro="" textlink="">
      <xdr:nvSpPr>
        <xdr:cNvPr id="356" name="フローチャート : 判断 355"/>
        <xdr:cNvSpPr/>
      </xdr:nvSpPr>
      <xdr:spPr>
        <a:xfrm>
          <a:off x="9588500" y="951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28213</xdr:rowOff>
    </xdr:from>
    <xdr:ext cx="534377" cy="259045"/>
    <xdr:sp macro="" textlink="">
      <xdr:nvSpPr>
        <xdr:cNvPr id="357" name="テキスト ボックス 356"/>
        <xdr:cNvSpPr txBox="1"/>
      </xdr:nvSpPr>
      <xdr:spPr>
        <a:xfrm>
          <a:off x="9372111" y="928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64327</xdr:rowOff>
    </xdr:from>
    <xdr:to>
      <xdr:col>12</xdr:col>
      <xdr:colOff>511175</xdr:colOff>
      <xdr:row>56</xdr:row>
      <xdr:rowOff>92070</xdr:rowOff>
    </xdr:to>
    <xdr:cxnSp macro="">
      <xdr:nvCxnSpPr>
        <xdr:cNvPr id="358" name="直線コネクタ 357"/>
        <xdr:cNvCxnSpPr/>
      </xdr:nvCxnSpPr>
      <xdr:spPr>
        <a:xfrm>
          <a:off x="7861300" y="9665527"/>
          <a:ext cx="889000" cy="2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168632</xdr:rowOff>
    </xdr:from>
    <xdr:to>
      <xdr:col>12</xdr:col>
      <xdr:colOff>561975</xdr:colOff>
      <xdr:row>55</xdr:row>
      <xdr:rowOff>98782</xdr:rowOff>
    </xdr:to>
    <xdr:sp macro="" textlink="">
      <xdr:nvSpPr>
        <xdr:cNvPr id="359" name="フローチャート : 判断 358"/>
        <xdr:cNvSpPr/>
      </xdr:nvSpPr>
      <xdr:spPr>
        <a:xfrm>
          <a:off x="8699500" y="942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115309</xdr:rowOff>
    </xdr:from>
    <xdr:ext cx="534377" cy="259045"/>
    <xdr:sp macro="" textlink="">
      <xdr:nvSpPr>
        <xdr:cNvPr id="360" name="テキスト ボックス 359"/>
        <xdr:cNvSpPr txBox="1"/>
      </xdr:nvSpPr>
      <xdr:spPr>
        <a:xfrm>
          <a:off x="8483111" y="920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64327</xdr:rowOff>
    </xdr:from>
    <xdr:to>
      <xdr:col>11</xdr:col>
      <xdr:colOff>307975</xdr:colOff>
      <xdr:row>57</xdr:row>
      <xdr:rowOff>25629</xdr:rowOff>
    </xdr:to>
    <xdr:cxnSp macro="">
      <xdr:nvCxnSpPr>
        <xdr:cNvPr id="361" name="直線コネクタ 360"/>
        <xdr:cNvCxnSpPr/>
      </xdr:nvCxnSpPr>
      <xdr:spPr>
        <a:xfrm flipV="1">
          <a:off x="6972300" y="9665527"/>
          <a:ext cx="889000" cy="13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29448</xdr:rowOff>
    </xdr:from>
    <xdr:to>
      <xdr:col>11</xdr:col>
      <xdr:colOff>358775</xdr:colOff>
      <xdr:row>55</xdr:row>
      <xdr:rowOff>131048</xdr:rowOff>
    </xdr:to>
    <xdr:sp macro="" textlink="">
      <xdr:nvSpPr>
        <xdr:cNvPr id="362" name="フローチャート : 判断 361"/>
        <xdr:cNvSpPr/>
      </xdr:nvSpPr>
      <xdr:spPr>
        <a:xfrm>
          <a:off x="7810500" y="945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147575</xdr:rowOff>
    </xdr:from>
    <xdr:ext cx="534377" cy="259045"/>
    <xdr:sp macro="" textlink="">
      <xdr:nvSpPr>
        <xdr:cNvPr id="363" name="テキスト ボックス 362"/>
        <xdr:cNvSpPr txBox="1"/>
      </xdr:nvSpPr>
      <xdr:spPr>
        <a:xfrm>
          <a:off x="7594111" y="923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90125</xdr:rowOff>
    </xdr:from>
    <xdr:to>
      <xdr:col>10</xdr:col>
      <xdr:colOff>155575</xdr:colOff>
      <xdr:row>56</xdr:row>
      <xdr:rowOff>20275</xdr:rowOff>
    </xdr:to>
    <xdr:sp macro="" textlink="">
      <xdr:nvSpPr>
        <xdr:cNvPr id="364" name="フローチャート : 判断 363"/>
        <xdr:cNvSpPr/>
      </xdr:nvSpPr>
      <xdr:spPr>
        <a:xfrm>
          <a:off x="6921500" y="95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36802</xdr:rowOff>
    </xdr:from>
    <xdr:ext cx="534377" cy="259045"/>
    <xdr:sp macro="" textlink="">
      <xdr:nvSpPr>
        <xdr:cNvPr id="365" name="テキスト ボックス 364"/>
        <xdr:cNvSpPr txBox="1"/>
      </xdr:nvSpPr>
      <xdr:spPr>
        <a:xfrm>
          <a:off x="6705111" y="92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107694</xdr:rowOff>
    </xdr:from>
    <xdr:to>
      <xdr:col>15</xdr:col>
      <xdr:colOff>231775</xdr:colOff>
      <xdr:row>57</xdr:row>
      <xdr:rowOff>37844</xdr:rowOff>
    </xdr:to>
    <xdr:sp macro="" textlink="">
      <xdr:nvSpPr>
        <xdr:cNvPr id="371" name="円/楕円 370"/>
        <xdr:cNvSpPr/>
      </xdr:nvSpPr>
      <xdr:spPr>
        <a:xfrm>
          <a:off x="10426700" y="970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22621</xdr:rowOff>
    </xdr:from>
    <xdr:ext cx="534377" cy="259045"/>
    <xdr:sp macro="" textlink="">
      <xdr:nvSpPr>
        <xdr:cNvPr id="372" name="普通建設事業費該当値テキスト"/>
        <xdr:cNvSpPr txBox="1"/>
      </xdr:nvSpPr>
      <xdr:spPr>
        <a:xfrm>
          <a:off x="10528300" y="962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16466</xdr:rowOff>
    </xdr:from>
    <xdr:to>
      <xdr:col>14</xdr:col>
      <xdr:colOff>79375</xdr:colOff>
      <xdr:row>58</xdr:row>
      <xdr:rowOff>118066</xdr:rowOff>
    </xdr:to>
    <xdr:sp macro="" textlink="">
      <xdr:nvSpPr>
        <xdr:cNvPr id="373" name="円/楕円 372"/>
        <xdr:cNvSpPr/>
      </xdr:nvSpPr>
      <xdr:spPr>
        <a:xfrm>
          <a:off x="9588500" y="99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109193</xdr:rowOff>
    </xdr:from>
    <xdr:ext cx="534377" cy="259045"/>
    <xdr:sp macro="" textlink="">
      <xdr:nvSpPr>
        <xdr:cNvPr id="374" name="テキスト ボックス 373"/>
        <xdr:cNvSpPr txBox="1"/>
      </xdr:nvSpPr>
      <xdr:spPr>
        <a:xfrm>
          <a:off x="9372111" y="100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41270</xdr:rowOff>
    </xdr:from>
    <xdr:to>
      <xdr:col>12</xdr:col>
      <xdr:colOff>561975</xdr:colOff>
      <xdr:row>56</xdr:row>
      <xdr:rowOff>142870</xdr:rowOff>
    </xdr:to>
    <xdr:sp macro="" textlink="">
      <xdr:nvSpPr>
        <xdr:cNvPr id="375" name="円/楕円 374"/>
        <xdr:cNvSpPr/>
      </xdr:nvSpPr>
      <xdr:spPr>
        <a:xfrm>
          <a:off x="8699500" y="964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133997</xdr:rowOff>
    </xdr:from>
    <xdr:ext cx="534377" cy="259045"/>
    <xdr:sp macro="" textlink="">
      <xdr:nvSpPr>
        <xdr:cNvPr id="376" name="テキスト ボックス 375"/>
        <xdr:cNvSpPr txBox="1"/>
      </xdr:nvSpPr>
      <xdr:spPr>
        <a:xfrm>
          <a:off x="8483111" y="97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13527</xdr:rowOff>
    </xdr:from>
    <xdr:to>
      <xdr:col>11</xdr:col>
      <xdr:colOff>358775</xdr:colOff>
      <xdr:row>56</xdr:row>
      <xdr:rowOff>115127</xdr:rowOff>
    </xdr:to>
    <xdr:sp macro="" textlink="">
      <xdr:nvSpPr>
        <xdr:cNvPr id="377" name="円/楕円 376"/>
        <xdr:cNvSpPr/>
      </xdr:nvSpPr>
      <xdr:spPr>
        <a:xfrm>
          <a:off x="7810500" y="96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106254</xdr:rowOff>
    </xdr:from>
    <xdr:ext cx="534377" cy="259045"/>
    <xdr:sp macro="" textlink="">
      <xdr:nvSpPr>
        <xdr:cNvPr id="378" name="テキスト ボックス 377"/>
        <xdr:cNvSpPr txBox="1"/>
      </xdr:nvSpPr>
      <xdr:spPr>
        <a:xfrm>
          <a:off x="7594111" y="970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146279</xdr:rowOff>
    </xdr:from>
    <xdr:to>
      <xdr:col>10</xdr:col>
      <xdr:colOff>155575</xdr:colOff>
      <xdr:row>57</xdr:row>
      <xdr:rowOff>76429</xdr:rowOff>
    </xdr:to>
    <xdr:sp macro="" textlink="">
      <xdr:nvSpPr>
        <xdr:cNvPr id="379" name="円/楕円 378"/>
        <xdr:cNvSpPr/>
      </xdr:nvSpPr>
      <xdr:spPr>
        <a:xfrm>
          <a:off x="6921500" y="97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67556</xdr:rowOff>
    </xdr:from>
    <xdr:ext cx="534377" cy="259045"/>
    <xdr:sp macro="" textlink="">
      <xdr:nvSpPr>
        <xdr:cNvPr id="380" name="テキスト ボックス 379"/>
        <xdr:cNvSpPr txBox="1"/>
      </xdr:nvSpPr>
      <xdr:spPr>
        <a:xfrm>
          <a:off x="6705111" y="984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4" name="直線コネクタ 403"/>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5"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6" name="直線コネクタ 405"/>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7"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8" name="直線コネクタ 407"/>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139015</xdr:rowOff>
    </xdr:from>
    <xdr:to>
      <xdr:col>15</xdr:col>
      <xdr:colOff>180975</xdr:colOff>
      <xdr:row>78</xdr:row>
      <xdr:rowOff>21780</xdr:rowOff>
    </xdr:to>
    <xdr:cxnSp macro="">
      <xdr:nvCxnSpPr>
        <xdr:cNvPr id="409" name="直線コネクタ 408"/>
        <xdr:cNvCxnSpPr/>
      </xdr:nvCxnSpPr>
      <xdr:spPr>
        <a:xfrm flipV="1">
          <a:off x="9639300" y="13169215"/>
          <a:ext cx="838200" cy="22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122001</xdr:rowOff>
    </xdr:from>
    <xdr:ext cx="469744" cy="259045"/>
    <xdr:sp macro="" textlink="">
      <xdr:nvSpPr>
        <xdr:cNvPr id="410" name="普通建設事業費 （ うち新規整備　）平均値テキスト"/>
        <xdr:cNvSpPr txBox="1"/>
      </xdr:nvSpPr>
      <xdr:spPr>
        <a:xfrm>
          <a:off x="10528300" y="1315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1" name="フローチャート : 判断 410"/>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8217</xdr:rowOff>
    </xdr:from>
    <xdr:to>
      <xdr:col>14</xdr:col>
      <xdr:colOff>28575</xdr:colOff>
      <xdr:row>78</xdr:row>
      <xdr:rowOff>21780</xdr:rowOff>
    </xdr:to>
    <xdr:cxnSp macro="">
      <xdr:nvCxnSpPr>
        <xdr:cNvPr id="412" name="直線コネクタ 411"/>
        <xdr:cNvCxnSpPr/>
      </xdr:nvCxnSpPr>
      <xdr:spPr>
        <a:xfrm>
          <a:off x="8750300" y="13038417"/>
          <a:ext cx="889000" cy="3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3" name="フローチャート : 判断 412"/>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4" name="テキスト ボックス 413"/>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5" name="フローチャート : 判断 414"/>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6" name="テキスト ボックス 415"/>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88215</xdr:rowOff>
    </xdr:from>
    <xdr:to>
      <xdr:col>15</xdr:col>
      <xdr:colOff>231775</xdr:colOff>
      <xdr:row>77</xdr:row>
      <xdr:rowOff>18365</xdr:rowOff>
    </xdr:to>
    <xdr:sp macro="" textlink="">
      <xdr:nvSpPr>
        <xdr:cNvPr id="422" name="円/楕円 421"/>
        <xdr:cNvSpPr/>
      </xdr:nvSpPr>
      <xdr:spPr>
        <a:xfrm>
          <a:off x="104267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111091</xdr:rowOff>
    </xdr:from>
    <xdr:ext cx="534377" cy="259045"/>
    <xdr:sp macro="" textlink="">
      <xdr:nvSpPr>
        <xdr:cNvPr id="423" name="普通建設事業費 （ うち新規整備　）該当値テキスト"/>
        <xdr:cNvSpPr txBox="1"/>
      </xdr:nvSpPr>
      <xdr:spPr>
        <a:xfrm>
          <a:off x="10528300" y="129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11,018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142430</xdr:rowOff>
    </xdr:from>
    <xdr:to>
      <xdr:col>14</xdr:col>
      <xdr:colOff>79375</xdr:colOff>
      <xdr:row>78</xdr:row>
      <xdr:rowOff>72580</xdr:rowOff>
    </xdr:to>
    <xdr:sp macro="" textlink="">
      <xdr:nvSpPr>
        <xdr:cNvPr id="424" name="円/楕円 423"/>
        <xdr:cNvSpPr/>
      </xdr:nvSpPr>
      <xdr:spPr>
        <a:xfrm>
          <a:off x="9588500" y="133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63707</xdr:rowOff>
    </xdr:from>
    <xdr:ext cx="469744" cy="259045"/>
    <xdr:sp macro="" textlink="">
      <xdr:nvSpPr>
        <xdr:cNvPr id="425" name="テキスト ボックス 424"/>
        <xdr:cNvSpPr txBox="1"/>
      </xdr:nvSpPr>
      <xdr:spPr>
        <a:xfrm>
          <a:off x="9404427" y="1343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128867</xdr:rowOff>
    </xdr:from>
    <xdr:to>
      <xdr:col>12</xdr:col>
      <xdr:colOff>561975</xdr:colOff>
      <xdr:row>76</xdr:row>
      <xdr:rowOff>59017</xdr:rowOff>
    </xdr:to>
    <xdr:sp macro="" textlink="">
      <xdr:nvSpPr>
        <xdr:cNvPr id="426" name="円/楕円 425"/>
        <xdr:cNvSpPr/>
      </xdr:nvSpPr>
      <xdr:spPr>
        <a:xfrm>
          <a:off x="8699500" y="129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50144</xdr:rowOff>
    </xdr:from>
    <xdr:ext cx="534377" cy="259045"/>
    <xdr:sp macro="" textlink="">
      <xdr:nvSpPr>
        <xdr:cNvPr id="427" name="テキスト ボックス 426"/>
        <xdr:cNvSpPr txBox="1"/>
      </xdr:nvSpPr>
      <xdr:spPr>
        <a:xfrm>
          <a:off x="8483111" y="130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1" name="直線コネクタ 450"/>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2"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3" name="直線コネクタ 452"/>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4"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5" name="直線コネクタ 454"/>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55290</xdr:rowOff>
    </xdr:from>
    <xdr:to>
      <xdr:col>15</xdr:col>
      <xdr:colOff>180975</xdr:colOff>
      <xdr:row>98</xdr:row>
      <xdr:rowOff>109829</xdr:rowOff>
    </xdr:to>
    <xdr:cxnSp macro="">
      <xdr:nvCxnSpPr>
        <xdr:cNvPr id="456" name="直線コネクタ 455"/>
        <xdr:cNvCxnSpPr/>
      </xdr:nvCxnSpPr>
      <xdr:spPr>
        <a:xfrm flipV="1">
          <a:off x="9639300" y="16857390"/>
          <a:ext cx="838200" cy="5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7"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8" name="フローチャート : 判断 457"/>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97656</xdr:rowOff>
    </xdr:from>
    <xdr:to>
      <xdr:col>14</xdr:col>
      <xdr:colOff>28575</xdr:colOff>
      <xdr:row>98</xdr:row>
      <xdr:rowOff>109829</xdr:rowOff>
    </xdr:to>
    <xdr:cxnSp macro="">
      <xdr:nvCxnSpPr>
        <xdr:cNvPr id="459" name="直線コネクタ 458"/>
        <xdr:cNvCxnSpPr/>
      </xdr:nvCxnSpPr>
      <xdr:spPr>
        <a:xfrm>
          <a:off x="8750300" y="16899756"/>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60" name="フローチャート : 判断 459"/>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61" name="テキスト ボックス 460"/>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2" name="フローチャート : 判断 461"/>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3" name="テキスト ボックス 462"/>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4490</xdr:rowOff>
    </xdr:from>
    <xdr:to>
      <xdr:col>15</xdr:col>
      <xdr:colOff>231775</xdr:colOff>
      <xdr:row>98</xdr:row>
      <xdr:rowOff>106090</xdr:rowOff>
    </xdr:to>
    <xdr:sp macro="" textlink="">
      <xdr:nvSpPr>
        <xdr:cNvPr id="469" name="円/楕円 468"/>
        <xdr:cNvSpPr/>
      </xdr:nvSpPr>
      <xdr:spPr>
        <a:xfrm>
          <a:off x="10426700" y="168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90867</xdr:rowOff>
    </xdr:from>
    <xdr:ext cx="469744" cy="259045"/>
    <xdr:sp macro="" textlink="">
      <xdr:nvSpPr>
        <xdr:cNvPr id="470" name="普通建設事業費 （ うち更新整備　）該当値テキスト"/>
        <xdr:cNvSpPr txBox="1"/>
      </xdr:nvSpPr>
      <xdr:spPr>
        <a:xfrm>
          <a:off x="10528300" y="1672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59029</xdr:rowOff>
    </xdr:from>
    <xdr:to>
      <xdr:col>14</xdr:col>
      <xdr:colOff>79375</xdr:colOff>
      <xdr:row>98</xdr:row>
      <xdr:rowOff>160629</xdr:rowOff>
    </xdr:to>
    <xdr:sp macro="" textlink="">
      <xdr:nvSpPr>
        <xdr:cNvPr id="471" name="円/楕円 470"/>
        <xdr:cNvSpPr/>
      </xdr:nvSpPr>
      <xdr:spPr>
        <a:xfrm>
          <a:off x="9588500" y="168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151756</xdr:rowOff>
    </xdr:from>
    <xdr:ext cx="469744" cy="259045"/>
    <xdr:sp macro="" textlink="">
      <xdr:nvSpPr>
        <xdr:cNvPr id="472" name="テキスト ボックス 471"/>
        <xdr:cNvSpPr txBox="1"/>
      </xdr:nvSpPr>
      <xdr:spPr>
        <a:xfrm>
          <a:off x="9404427" y="1695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46856</xdr:rowOff>
    </xdr:from>
    <xdr:to>
      <xdr:col>12</xdr:col>
      <xdr:colOff>561975</xdr:colOff>
      <xdr:row>98</xdr:row>
      <xdr:rowOff>148456</xdr:rowOff>
    </xdr:to>
    <xdr:sp macro="" textlink="">
      <xdr:nvSpPr>
        <xdr:cNvPr id="473" name="円/楕円 472"/>
        <xdr:cNvSpPr/>
      </xdr:nvSpPr>
      <xdr:spPr>
        <a:xfrm>
          <a:off x="8699500" y="168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139583</xdr:rowOff>
    </xdr:from>
    <xdr:ext cx="469744" cy="259045"/>
    <xdr:sp macro="" textlink="">
      <xdr:nvSpPr>
        <xdr:cNvPr id="474" name="テキスト ボックス 473"/>
        <xdr:cNvSpPr txBox="1"/>
      </xdr:nvSpPr>
      <xdr:spPr>
        <a:xfrm>
          <a:off x="8515427" y="1694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500" name="直線コネクタ 499"/>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3"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4" name="直線コネクタ 503"/>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98095</xdr:rowOff>
    </xdr:from>
    <xdr:to>
      <xdr:col>23</xdr:col>
      <xdr:colOff>517525</xdr:colOff>
      <xdr:row>39</xdr:row>
      <xdr:rowOff>98878</xdr:rowOff>
    </xdr:to>
    <xdr:cxnSp macro="">
      <xdr:nvCxnSpPr>
        <xdr:cNvPr id="505" name="直線コネクタ 504"/>
        <xdr:cNvCxnSpPr/>
      </xdr:nvCxnSpPr>
      <xdr:spPr>
        <a:xfrm>
          <a:off x="15481300" y="6784645"/>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6"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7" name="フローチャート : 判断 506"/>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98095</xdr:rowOff>
    </xdr:from>
    <xdr:to>
      <xdr:col>22</xdr:col>
      <xdr:colOff>365125</xdr:colOff>
      <xdr:row>39</xdr:row>
      <xdr:rowOff>98878</xdr:rowOff>
    </xdr:to>
    <xdr:cxnSp macro="">
      <xdr:nvCxnSpPr>
        <xdr:cNvPr id="508" name="直線コネクタ 507"/>
        <xdr:cNvCxnSpPr/>
      </xdr:nvCxnSpPr>
      <xdr:spPr>
        <a:xfrm flipV="1">
          <a:off x="14592300" y="6784645"/>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9" name="フローチャート : 判断 508"/>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10" name="テキスト ボックス 509"/>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96919</xdr:rowOff>
    </xdr:from>
    <xdr:to>
      <xdr:col>21</xdr:col>
      <xdr:colOff>161925</xdr:colOff>
      <xdr:row>39</xdr:row>
      <xdr:rowOff>98878</xdr:rowOff>
    </xdr:to>
    <xdr:cxnSp macro="">
      <xdr:nvCxnSpPr>
        <xdr:cNvPr id="511" name="直線コネクタ 510"/>
        <xdr:cNvCxnSpPr/>
      </xdr:nvCxnSpPr>
      <xdr:spPr>
        <a:xfrm>
          <a:off x="13703300" y="678346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2" name="フローチャート : 判断 511"/>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3" name="テキスト ボックス 512"/>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92021</xdr:rowOff>
    </xdr:from>
    <xdr:to>
      <xdr:col>19</xdr:col>
      <xdr:colOff>644525</xdr:colOff>
      <xdr:row>39</xdr:row>
      <xdr:rowOff>96919</xdr:rowOff>
    </xdr:to>
    <xdr:cxnSp macro="">
      <xdr:nvCxnSpPr>
        <xdr:cNvPr id="514" name="直線コネクタ 513"/>
        <xdr:cNvCxnSpPr/>
      </xdr:nvCxnSpPr>
      <xdr:spPr>
        <a:xfrm>
          <a:off x="12814300" y="6778571"/>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5" name="フローチャート : 判断 514"/>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6" name="テキスト ボックス 515"/>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7" name="フローチャート : 判断 516"/>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8" name="テキスト ボックス 517"/>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47295</xdr:rowOff>
    </xdr:from>
    <xdr:to>
      <xdr:col>22</xdr:col>
      <xdr:colOff>415925</xdr:colOff>
      <xdr:row>39</xdr:row>
      <xdr:rowOff>148895</xdr:rowOff>
    </xdr:to>
    <xdr:sp macro="" textlink="">
      <xdr:nvSpPr>
        <xdr:cNvPr id="526" name="円/楕円 525"/>
        <xdr:cNvSpPr/>
      </xdr:nvSpPr>
      <xdr:spPr>
        <a:xfrm>
          <a:off x="15430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140022</xdr:rowOff>
    </xdr:from>
    <xdr:ext cx="313932" cy="259045"/>
    <xdr:sp macro="" textlink="">
      <xdr:nvSpPr>
        <xdr:cNvPr id="527" name="テキスト ボックス 526"/>
        <xdr:cNvSpPr txBox="1"/>
      </xdr:nvSpPr>
      <xdr:spPr>
        <a:xfrm>
          <a:off x="15324333" y="6826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46119</xdr:rowOff>
    </xdr:from>
    <xdr:to>
      <xdr:col>20</xdr:col>
      <xdr:colOff>9525</xdr:colOff>
      <xdr:row>39</xdr:row>
      <xdr:rowOff>147719</xdr:rowOff>
    </xdr:to>
    <xdr:sp macro="" textlink="">
      <xdr:nvSpPr>
        <xdr:cNvPr id="530" name="円/楕円 529"/>
        <xdr:cNvSpPr/>
      </xdr:nvSpPr>
      <xdr:spPr>
        <a:xfrm>
          <a:off x="13652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138846</xdr:rowOff>
    </xdr:from>
    <xdr:ext cx="313932" cy="259045"/>
    <xdr:sp macro="" textlink="">
      <xdr:nvSpPr>
        <xdr:cNvPr id="531" name="テキスト ボックス 530"/>
        <xdr:cNvSpPr txBox="1"/>
      </xdr:nvSpPr>
      <xdr:spPr>
        <a:xfrm>
          <a:off x="13546333" y="682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41221</xdr:rowOff>
    </xdr:from>
    <xdr:to>
      <xdr:col>18</xdr:col>
      <xdr:colOff>492125</xdr:colOff>
      <xdr:row>39</xdr:row>
      <xdr:rowOff>142821</xdr:rowOff>
    </xdr:to>
    <xdr:sp macro="" textlink="">
      <xdr:nvSpPr>
        <xdr:cNvPr id="532" name="円/楕円 531"/>
        <xdr:cNvSpPr/>
      </xdr:nvSpPr>
      <xdr:spPr>
        <a:xfrm>
          <a:off x="12763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133948</xdr:rowOff>
    </xdr:from>
    <xdr:ext cx="378565" cy="259045"/>
    <xdr:sp macro="" textlink="">
      <xdr:nvSpPr>
        <xdr:cNvPr id="533" name="テキスト ボックス 532"/>
        <xdr:cNvSpPr txBox="1"/>
      </xdr:nvSpPr>
      <xdr:spPr>
        <a:xfrm>
          <a:off x="12625017" y="6820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2" name="テキスト ボックス 60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6" name="直線コネクタ 605"/>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7"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8" name="直線コネクタ 607"/>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9"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10" name="直線コネクタ 609"/>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75006</xdr:rowOff>
    </xdr:from>
    <xdr:to>
      <xdr:col>23</xdr:col>
      <xdr:colOff>517525</xdr:colOff>
      <xdr:row>75</xdr:row>
      <xdr:rowOff>107886</xdr:rowOff>
    </xdr:to>
    <xdr:cxnSp macro="">
      <xdr:nvCxnSpPr>
        <xdr:cNvPr id="611" name="直線コネクタ 610"/>
        <xdr:cNvCxnSpPr/>
      </xdr:nvCxnSpPr>
      <xdr:spPr>
        <a:xfrm flipV="1">
          <a:off x="15481300" y="12933756"/>
          <a:ext cx="8382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2"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3" name="フローチャート : 判断 612"/>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107886</xdr:rowOff>
    </xdr:from>
    <xdr:to>
      <xdr:col>22</xdr:col>
      <xdr:colOff>365125</xdr:colOff>
      <xdr:row>75</xdr:row>
      <xdr:rowOff>127718</xdr:rowOff>
    </xdr:to>
    <xdr:cxnSp macro="">
      <xdr:nvCxnSpPr>
        <xdr:cNvPr id="614" name="直線コネクタ 613"/>
        <xdr:cNvCxnSpPr/>
      </xdr:nvCxnSpPr>
      <xdr:spPr>
        <a:xfrm flipV="1">
          <a:off x="14592300" y="12966636"/>
          <a:ext cx="8890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5" name="フローチャート : 判断 614"/>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6" name="テキスト ボックス 615"/>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127718</xdr:rowOff>
    </xdr:from>
    <xdr:to>
      <xdr:col>21</xdr:col>
      <xdr:colOff>161925</xdr:colOff>
      <xdr:row>75</xdr:row>
      <xdr:rowOff>157265</xdr:rowOff>
    </xdr:to>
    <xdr:cxnSp macro="">
      <xdr:nvCxnSpPr>
        <xdr:cNvPr id="617" name="直線コネクタ 616"/>
        <xdr:cNvCxnSpPr/>
      </xdr:nvCxnSpPr>
      <xdr:spPr>
        <a:xfrm flipV="1">
          <a:off x="13703300" y="12986468"/>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8" name="フローチャート : 判断 617"/>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9" name="テキスト ボックス 618"/>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157265</xdr:rowOff>
    </xdr:from>
    <xdr:to>
      <xdr:col>19</xdr:col>
      <xdr:colOff>644525</xdr:colOff>
      <xdr:row>76</xdr:row>
      <xdr:rowOff>15703</xdr:rowOff>
    </xdr:to>
    <xdr:cxnSp macro="">
      <xdr:nvCxnSpPr>
        <xdr:cNvPr id="620" name="直線コネクタ 619"/>
        <xdr:cNvCxnSpPr/>
      </xdr:nvCxnSpPr>
      <xdr:spPr>
        <a:xfrm flipV="1">
          <a:off x="12814300" y="13016015"/>
          <a:ext cx="889000" cy="2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1" name="フローチャート : 判断 620"/>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2" name="テキスト ボックス 621"/>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3" name="フローチャート : 判断 622"/>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4" name="テキスト ボックス 623"/>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24206</xdr:rowOff>
    </xdr:from>
    <xdr:to>
      <xdr:col>23</xdr:col>
      <xdr:colOff>568325</xdr:colOff>
      <xdr:row>75</xdr:row>
      <xdr:rowOff>125806</xdr:rowOff>
    </xdr:to>
    <xdr:sp macro="" textlink="">
      <xdr:nvSpPr>
        <xdr:cNvPr id="630" name="円/楕円 629"/>
        <xdr:cNvSpPr/>
      </xdr:nvSpPr>
      <xdr:spPr>
        <a:xfrm>
          <a:off x="16268700" y="128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47083</xdr:rowOff>
    </xdr:from>
    <xdr:ext cx="534377" cy="259045"/>
    <xdr:sp macro="" textlink="">
      <xdr:nvSpPr>
        <xdr:cNvPr id="631" name="公債費該当値テキスト"/>
        <xdr:cNvSpPr txBox="1"/>
      </xdr:nvSpPr>
      <xdr:spPr>
        <a:xfrm>
          <a:off x="16370300" y="1273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34,396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57086</xdr:rowOff>
    </xdr:from>
    <xdr:to>
      <xdr:col>22</xdr:col>
      <xdr:colOff>415925</xdr:colOff>
      <xdr:row>75</xdr:row>
      <xdr:rowOff>158686</xdr:rowOff>
    </xdr:to>
    <xdr:sp macro="" textlink="">
      <xdr:nvSpPr>
        <xdr:cNvPr id="632" name="円/楕円 631"/>
        <xdr:cNvSpPr/>
      </xdr:nvSpPr>
      <xdr:spPr>
        <a:xfrm>
          <a:off x="15430500" y="129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3763</xdr:rowOff>
    </xdr:from>
    <xdr:ext cx="534377" cy="259045"/>
    <xdr:sp macro="" textlink="">
      <xdr:nvSpPr>
        <xdr:cNvPr id="633" name="テキスト ボックス 632"/>
        <xdr:cNvSpPr txBox="1"/>
      </xdr:nvSpPr>
      <xdr:spPr>
        <a:xfrm>
          <a:off x="15214111" y="126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76918</xdr:rowOff>
    </xdr:from>
    <xdr:to>
      <xdr:col>21</xdr:col>
      <xdr:colOff>212725</xdr:colOff>
      <xdr:row>76</xdr:row>
      <xdr:rowOff>7068</xdr:rowOff>
    </xdr:to>
    <xdr:sp macro="" textlink="">
      <xdr:nvSpPr>
        <xdr:cNvPr id="634" name="円/楕円 633"/>
        <xdr:cNvSpPr/>
      </xdr:nvSpPr>
      <xdr:spPr>
        <a:xfrm>
          <a:off x="14541500" y="129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169645</xdr:rowOff>
    </xdr:from>
    <xdr:ext cx="534377" cy="259045"/>
    <xdr:sp macro="" textlink="">
      <xdr:nvSpPr>
        <xdr:cNvPr id="635" name="テキスト ボックス 634"/>
        <xdr:cNvSpPr txBox="1"/>
      </xdr:nvSpPr>
      <xdr:spPr>
        <a:xfrm>
          <a:off x="14325111" y="13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106464</xdr:rowOff>
    </xdr:from>
    <xdr:to>
      <xdr:col>20</xdr:col>
      <xdr:colOff>9525</xdr:colOff>
      <xdr:row>76</xdr:row>
      <xdr:rowOff>36615</xdr:rowOff>
    </xdr:to>
    <xdr:sp macro="" textlink="">
      <xdr:nvSpPr>
        <xdr:cNvPr id="636" name="円/楕円 635"/>
        <xdr:cNvSpPr/>
      </xdr:nvSpPr>
      <xdr:spPr>
        <a:xfrm>
          <a:off x="13652500" y="129652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27742</xdr:rowOff>
    </xdr:from>
    <xdr:ext cx="534377" cy="259045"/>
    <xdr:sp macro="" textlink="">
      <xdr:nvSpPr>
        <xdr:cNvPr id="637" name="テキスト ボックス 636"/>
        <xdr:cNvSpPr txBox="1"/>
      </xdr:nvSpPr>
      <xdr:spPr>
        <a:xfrm>
          <a:off x="13436111" y="130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136354</xdr:rowOff>
    </xdr:from>
    <xdr:to>
      <xdr:col>18</xdr:col>
      <xdr:colOff>492125</xdr:colOff>
      <xdr:row>76</xdr:row>
      <xdr:rowOff>66504</xdr:rowOff>
    </xdr:to>
    <xdr:sp macro="" textlink="">
      <xdr:nvSpPr>
        <xdr:cNvPr id="638" name="円/楕円 637"/>
        <xdr:cNvSpPr/>
      </xdr:nvSpPr>
      <xdr:spPr>
        <a:xfrm>
          <a:off x="12763500" y="129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57630</xdr:rowOff>
    </xdr:from>
    <xdr:ext cx="534377" cy="259045"/>
    <xdr:sp macro="" textlink="">
      <xdr:nvSpPr>
        <xdr:cNvPr id="639" name="テキスト ボックス 638"/>
        <xdr:cNvSpPr txBox="1"/>
      </xdr:nvSpPr>
      <xdr:spPr>
        <a:xfrm>
          <a:off x="12547111" y="1308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1" name="テキスト ボックス 65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3" name="テキスト ボックス 65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5" name="テキスト ボックス 65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7" name="テキスト ボックス 65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1" name="直線コネクタ 660"/>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2"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3" name="直線コネクタ 662"/>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4"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5" name="直線コネクタ 664"/>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121960</xdr:rowOff>
    </xdr:from>
    <xdr:to>
      <xdr:col>23</xdr:col>
      <xdr:colOff>517525</xdr:colOff>
      <xdr:row>97</xdr:row>
      <xdr:rowOff>14336</xdr:rowOff>
    </xdr:to>
    <xdr:cxnSp macro="">
      <xdr:nvCxnSpPr>
        <xdr:cNvPr id="666" name="直線コネクタ 665"/>
        <xdr:cNvCxnSpPr/>
      </xdr:nvCxnSpPr>
      <xdr:spPr>
        <a:xfrm flipV="1">
          <a:off x="15481300" y="16409710"/>
          <a:ext cx="838200" cy="23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7"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8" name="フローチャート : 判断 667"/>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14336</xdr:rowOff>
    </xdr:from>
    <xdr:to>
      <xdr:col>22</xdr:col>
      <xdr:colOff>365125</xdr:colOff>
      <xdr:row>98</xdr:row>
      <xdr:rowOff>103581</xdr:rowOff>
    </xdr:to>
    <xdr:cxnSp macro="">
      <xdr:nvCxnSpPr>
        <xdr:cNvPr id="669" name="直線コネクタ 668"/>
        <xdr:cNvCxnSpPr/>
      </xdr:nvCxnSpPr>
      <xdr:spPr>
        <a:xfrm flipV="1">
          <a:off x="14592300" y="16644986"/>
          <a:ext cx="889000" cy="26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70" name="フローチャート : 判断 669"/>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71" name="テキスト ボックス 670"/>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59598</xdr:rowOff>
    </xdr:from>
    <xdr:to>
      <xdr:col>21</xdr:col>
      <xdr:colOff>161925</xdr:colOff>
      <xdr:row>98</xdr:row>
      <xdr:rowOff>103581</xdr:rowOff>
    </xdr:to>
    <xdr:cxnSp macro="">
      <xdr:nvCxnSpPr>
        <xdr:cNvPr id="672" name="直線コネクタ 671"/>
        <xdr:cNvCxnSpPr/>
      </xdr:nvCxnSpPr>
      <xdr:spPr>
        <a:xfrm>
          <a:off x="13703300" y="16690248"/>
          <a:ext cx="889000" cy="21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3" name="フローチャート : 判断 672"/>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4" name="テキスト ボックス 673"/>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59598</xdr:rowOff>
    </xdr:from>
    <xdr:to>
      <xdr:col>19</xdr:col>
      <xdr:colOff>644525</xdr:colOff>
      <xdr:row>97</xdr:row>
      <xdr:rowOff>124200</xdr:rowOff>
    </xdr:to>
    <xdr:cxnSp macro="">
      <xdr:nvCxnSpPr>
        <xdr:cNvPr id="675" name="直線コネクタ 674"/>
        <xdr:cNvCxnSpPr/>
      </xdr:nvCxnSpPr>
      <xdr:spPr>
        <a:xfrm flipV="1">
          <a:off x="12814300" y="16690248"/>
          <a:ext cx="8890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6" name="フローチャート : 判断 675"/>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7" name="テキスト ボックス 676"/>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8" name="フローチャート : 判断 677"/>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9" name="テキスト ボックス 678"/>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71160</xdr:rowOff>
    </xdr:from>
    <xdr:to>
      <xdr:col>23</xdr:col>
      <xdr:colOff>568325</xdr:colOff>
      <xdr:row>96</xdr:row>
      <xdr:rowOff>1310</xdr:rowOff>
    </xdr:to>
    <xdr:sp macro="" textlink="">
      <xdr:nvSpPr>
        <xdr:cNvPr id="685" name="円/楕円 684"/>
        <xdr:cNvSpPr/>
      </xdr:nvSpPr>
      <xdr:spPr>
        <a:xfrm>
          <a:off x="16268700" y="163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94037</xdr:rowOff>
    </xdr:from>
    <xdr:ext cx="534377" cy="259045"/>
    <xdr:sp macro="" textlink="">
      <xdr:nvSpPr>
        <xdr:cNvPr id="686" name="積立金該当値テキスト"/>
        <xdr:cNvSpPr txBox="1"/>
      </xdr:nvSpPr>
      <xdr:spPr>
        <a:xfrm>
          <a:off x="16370300" y="1621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134986</xdr:rowOff>
    </xdr:from>
    <xdr:to>
      <xdr:col>22</xdr:col>
      <xdr:colOff>415925</xdr:colOff>
      <xdr:row>97</xdr:row>
      <xdr:rowOff>65136</xdr:rowOff>
    </xdr:to>
    <xdr:sp macro="" textlink="">
      <xdr:nvSpPr>
        <xdr:cNvPr id="687" name="円/楕円 686"/>
        <xdr:cNvSpPr/>
      </xdr:nvSpPr>
      <xdr:spPr>
        <a:xfrm>
          <a:off x="15430500" y="1659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56263</xdr:rowOff>
    </xdr:from>
    <xdr:ext cx="469744" cy="259045"/>
    <xdr:sp macro="" textlink="">
      <xdr:nvSpPr>
        <xdr:cNvPr id="688" name="テキスト ボックス 687"/>
        <xdr:cNvSpPr txBox="1"/>
      </xdr:nvSpPr>
      <xdr:spPr>
        <a:xfrm>
          <a:off x="15246427" y="1668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52781</xdr:rowOff>
    </xdr:from>
    <xdr:to>
      <xdr:col>21</xdr:col>
      <xdr:colOff>212725</xdr:colOff>
      <xdr:row>98</xdr:row>
      <xdr:rowOff>154381</xdr:rowOff>
    </xdr:to>
    <xdr:sp macro="" textlink="">
      <xdr:nvSpPr>
        <xdr:cNvPr id="689" name="円/楕円 688"/>
        <xdr:cNvSpPr/>
      </xdr:nvSpPr>
      <xdr:spPr>
        <a:xfrm>
          <a:off x="14541500" y="168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98</xdr:row>
      <xdr:rowOff>145508</xdr:rowOff>
    </xdr:from>
    <xdr:ext cx="378565" cy="259045"/>
    <xdr:sp macro="" textlink="">
      <xdr:nvSpPr>
        <xdr:cNvPr id="690" name="テキスト ボックス 689"/>
        <xdr:cNvSpPr txBox="1"/>
      </xdr:nvSpPr>
      <xdr:spPr>
        <a:xfrm>
          <a:off x="14403017" y="16947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8798</xdr:rowOff>
    </xdr:from>
    <xdr:to>
      <xdr:col>20</xdr:col>
      <xdr:colOff>9525</xdr:colOff>
      <xdr:row>97</xdr:row>
      <xdr:rowOff>110398</xdr:rowOff>
    </xdr:to>
    <xdr:sp macro="" textlink="">
      <xdr:nvSpPr>
        <xdr:cNvPr id="691" name="円/楕円 690"/>
        <xdr:cNvSpPr/>
      </xdr:nvSpPr>
      <xdr:spPr>
        <a:xfrm>
          <a:off x="13652500" y="166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101525</xdr:rowOff>
    </xdr:from>
    <xdr:ext cx="469744" cy="259045"/>
    <xdr:sp macro="" textlink="">
      <xdr:nvSpPr>
        <xdr:cNvPr id="692" name="テキスト ボックス 691"/>
        <xdr:cNvSpPr txBox="1"/>
      </xdr:nvSpPr>
      <xdr:spPr>
        <a:xfrm>
          <a:off x="13468427" y="1673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73400</xdr:rowOff>
    </xdr:from>
    <xdr:to>
      <xdr:col>18</xdr:col>
      <xdr:colOff>492125</xdr:colOff>
      <xdr:row>98</xdr:row>
      <xdr:rowOff>3550</xdr:rowOff>
    </xdr:to>
    <xdr:sp macro="" textlink="">
      <xdr:nvSpPr>
        <xdr:cNvPr id="693" name="円/楕円 692"/>
        <xdr:cNvSpPr/>
      </xdr:nvSpPr>
      <xdr:spPr>
        <a:xfrm>
          <a:off x="12763500" y="167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166127</xdr:rowOff>
    </xdr:from>
    <xdr:ext cx="469744" cy="259045"/>
    <xdr:sp macro="" textlink="">
      <xdr:nvSpPr>
        <xdr:cNvPr id="694" name="テキスト ボックス 693"/>
        <xdr:cNvSpPr txBox="1"/>
      </xdr:nvSpPr>
      <xdr:spPr>
        <a:xfrm>
          <a:off x="12579427" y="167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6" name="直線コネクタ 715"/>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9"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20" name="直線コネクタ 719"/>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2"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3" name="フローチャート : 判断 722"/>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5" name="フローチャート : 判断 724"/>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6" name="テキスト ボックス 725"/>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8" name="フローチャート : 判断 727"/>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9" name="テキスト ボックス 728"/>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1" name="フローチャート : 判断 730"/>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2" name="テキスト ボックス 731"/>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3" name="フローチャート : 判断 732"/>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4" name="テキスト ボックス 733"/>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1" name="直線コネクタ 770"/>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3" name="直線コネクタ 77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4"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5" name="直線コネクタ 774"/>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134717</xdr:rowOff>
    </xdr:from>
    <xdr:to>
      <xdr:col>32</xdr:col>
      <xdr:colOff>187325</xdr:colOff>
      <xdr:row>58</xdr:row>
      <xdr:rowOff>134762</xdr:rowOff>
    </xdr:to>
    <xdr:cxnSp macro="">
      <xdr:nvCxnSpPr>
        <xdr:cNvPr id="776" name="直線コネクタ 775"/>
        <xdr:cNvCxnSpPr/>
      </xdr:nvCxnSpPr>
      <xdr:spPr>
        <a:xfrm>
          <a:off x="21323300" y="10078817"/>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7"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8" name="フローチャート : 判断 777"/>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134579</xdr:rowOff>
    </xdr:from>
    <xdr:to>
      <xdr:col>31</xdr:col>
      <xdr:colOff>34925</xdr:colOff>
      <xdr:row>58</xdr:row>
      <xdr:rowOff>134717</xdr:rowOff>
    </xdr:to>
    <xdr:cxnSp macro="">
      <xdr:nvCxnSpPr>
        <xdr:cNvPr id="779" name="直線コネクタ 778"/>
        <xdr:cNvCxnSpPr/>
      </xdr:nvCxnSpPr>
      <xdr:spPr>
        <a:xfrm>
          <a:off x="20434300" y="1007867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80" name="フローチャート : 判断 779"/>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1" name="テキスト ボックス 780"/>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134579</xdr:rowOff>
    </xdr:from>
    <xdr:to>
      <xdr:col>29</xdr:col>
      <xdr:colOff>517525</xdr:colOff>
      <xdr:row>58</xdr:row>
      <xdr:rowOff>134671</xdr:rowOff>
    </xdr:to>
    <xdr:cxnSp macro="">
      <xdr:nvCxnSpPr>
        <xdr:cNvPr id="782" name="直線コネクタ 781"/>
        <xdr:cNvCxnSpPr/>
      </xdr:nvCxnSpPr>
      <xdr:spPr>
        <a:xfrm flipV="1">
          <a:off x="19545300" y="1007867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3" name="フローチャート : 判断 782"/>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4" name="テキスト ボックス 783"/>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134488</xdr:rowOff>
    </xdr:from>
    <xdr:to>
      <xdr:col>28</xdr:col>
      <xdr:colOff>314325</xdr:colOff>
      <xdr:row>58</xdr:row>
      <xdr:rowOff>134671</xdr:rowOff>
    </xdr:to>
    <xdr:cxnSp macro="">
      <xdr:nvCxnSpPr>
        <xdr:cNvPr id="785" name="直線コネクタ 784"/>
        <xdr:cNvCxnSpPr/>
      </xdr:nvCxnSpPr>
      <xdr:spPr>
        <a:xfrm>
          <a:off x="18656300" y="1007858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6" name="フローチャート : 判断 785"/>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7" name="テキスト ボックス 786"/>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8" name="フローチャート : 判断 787"/>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9" name="テキスト ボックス 788"/>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83962</xdr:rowOff>
    </xdr:from>
    <xdr:to>
      <xdr:col>32</xdr:col>
      <xdr:colOff>238125</xdr:colOff>
      <xdr:row>59</xdr:row>
      <xdr:rowOff>14112</xdr:rowOff>
    </xdr:to>
    <xdr:sp macro="" textlink="">
      <xdr:nvSpPr>
        <xdr:cNvPr id="795" name="円/楕円 794"/>
        <xdr:cNvSpPr/>
      </xdr:nvSpPr>
      <xdr:spPr>
        <a:xfrm>
          <a:off x="221107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170339</xdr:rowOff>
    </xdr:from>
    <xdr:ext cx="378565" cy="259045"/>
    <xdr:sp macro="" textlink="">
      <xdr:nvSpPr>
        <xdr:cNvPr id="796" name="貸付金該当値テキスト"/>
        <xdr:cNvSpPr txBox="1"/>
      </xdr:nvSpPr>
      <xdr:spPr>
        <a:xfrm>
          <a:off x="22212300" y="994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83917</xdr:rowOff>
    </xdr:from>
    <xdr:to>
      <xdr:col>31</xdr:col>
      <xdr:colOff>85725</xdr:colOff>
      <xdr:row>59</xdr:row>
      <xdr:rowOff>14067</xdr:rowOff>
    </xdr:to>
    <xdr:sp macro="" textlink="">
      <xdr:nvSpPr>
        <xdr:cNvPr id="797" name="円/楕円 796"/>
        <xdr:cNvSpPr/>
      </xdr:nvSpPr>
      <xdr:spPr>
        <a:xfrm>
          <a:off x="21272500" y="100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5194</xdr:rowOff>
    </xdr:from>
    <xdr:ext cx="378565" cy="259045"/>
    <xdr:sp macro="" textlink="">
      <xdr:nvSpPr>
        <xdr:cNvPr id="798" name="テキスト ボックス 797"/>
        <xdr:cNvSpPr txBox="1"/>
      </xdr:nvSpPr>
      <xdr:spPr>
        <a:xfrm>
          <a:off x="21134017" y="10120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83779</xdr:rowOff>
    </xdr:from>
    <xdr:to>
      <xdr:col>29</xdr:col>
      <xdr:colOff>568325</xdr:colOff>
      <xdr:row>59</xdr:row>
      <xdr:rowOff>13929</xdr:rowOff>
    </xdr:to>
    <xdr:sp macro="" textlink="">
      <xdr:nvSpPr>
        <xdr:cNvPr id="799" name="円/楕円 798"/>
        <xdr:cNvSpPr/>
      </xdr:nvSpPr>
      <xdr:spPr>
        <a:xfrm>
          <a:off x="20383500" y="100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5056</xdr:rowOff>
    </xdr:from>
    <xdr:ext cx="378565" cy="259045"/>
    <xdr:sp macro="" textlink="">
      <xdr:nvSpPr>
        <xdr:cNvPr id="800" name="テキスト ボックス 799"/>
        <xdr:cNvSpPr txBox="1"/>
      </xdr:nvSpPr>
      <xdr:spPr>
        <a:xfrm>
          <a:off x="20245017" y="1012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83871</xdr:rowOff>
    </xdr:from>
    <xdr:to>
      <xdr:col>28</xdr:col>
      <xdr:colOff>365125</xdr:colOff>
      <xdr:row>59</xdr:row>
      <xdr:rowOff>14021</xdr:rowOff>
    </xdr:to>
    <xdr:sp macro="" textlink="">
      <xdr:nvSpPr>
        <xdr:cNvPr id="801" name="円/楕円 800"/>
        <xdr:cNvSpPr/>
      </xdr:nvSpPr>
      <xdr:spPr>
        <a:xfrm>
          <a:off x="19494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5148</xdr:rowOff>
    </xdr:from>
    <xdr:ext cx="378565" cy="259045"/>
    <xdr:sp macro="" textlink="">
      <xdr:nvSpPr>
        <xdr:cNvPr id="802" name="テキスト ボックス 801"/>
        <xdr:cNvSpPr txBox="1"/>
      </xdr:nvSpPr>
      <xdr:spPr>
        <a:xfrm>
          <a:off x="19356017" y="101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83688</xdr:rowOff>
    </xdr:from>
    <xdr:to>
      <xdr:col>27</xdr:col>
      <xdr:colOff>161925</xdr:colOff>
      <xdr:row>59</xdr:row>
      <xdr:rowOff>13838</xdr:rowOff>
    </xdr:to>
    <xdr:sp macro="" textlink="">
      <xdr:nvSpPr>
        <xdr:cNvPr id="803" name="円/楕円 802"/>
        <xdr:cNvSpPr/>
      </xdr:nvSpPr>
      <xdr:spPr>
        <a:xfrm>
          <a:off x="18605500" y="10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4965</xdr:rowOff>
    </xdr:from>
    <xdr:ext cx="378565" cy="259045"/>
    <xdr:sp macro="" textlink="">
      <xdr:nvSpPr>
        <xdr:cNvPr id="804" name="テキスト ボックス 803"/>
        <xdr:cNvSpPr txBox="1"/>
      </xdr:nvSpPr>
      <xdr:spPr>
        <a:xfrm>
          <a:off x="18467017" y="1012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7" name="直線コネクタ 826"/>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8"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9" name="直線コネクタ 828"/>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30"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1" name="直線コネクタ 830"/>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140660</xdr:rowOff>
    </xdr:from>
    <xdr:to>
      <xdr:col>32</xdr:col>
      <xdr:colOff>187325</xdr:colOff>
      <xdr:row>76</xdr:row>
      <xdr:rowOff>163703</xdr:rowOff>
    </xdr:to>
    <xdr:cxnSp macro="">
      <xdr:nvCxnSpPr>
        <xdr:cNvPr id="832" name="直線コネクタ 831"/>
        <xdr:cNvCxnSpPr/>
      </xdr:nvCxnSpPr>
      <xdr:spPr>
        <a:xfrm flipV="1">
          <a:off x="21323300" y="13170860"/>
          <a:ext cx="8382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3"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4" name="フローチャート : 判断 833"/>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163703</xdr:rowOff>
    </xdr:from>
    <xdr:to>
      <xdr:col>31</xdr:col>
      <xdr:colOff>34925</xdr:colOff>
      <xdr:row>77</xdr:row>
      <xdr:rowOff>63622</xdr:rowOff>
    </xdr:to>
    <xdr:cxnSp macro="">
      <xdr:nvCxnSpPr>
        <xdr:cNvPr id="835" name="直線コネクタ 834"/>
        <xdr:cNvCxnSpPr/>
      </xdr:nvCxnSpPr>
      <xdr:spPr>
        <a:xfrm flipV="1">
          <a:off x="20434300" y="13193903"/>
          <a:ext cx="8890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6" name="フローチャート : 判断 835"/>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83172</xdr:rowOff>
    </xdr:from>
    <xdr:ext cx="534377" cy="259045"/>
    <xdr:sp macro="" textlink="">
      <xdr:nvSpPr>
        <xdr:cNvPr id="837" name="テキスト ボックス 836"/>
        <xdr:cNvSpPr txBox="1"/>
      </xdr:nvSpPr>
      <xdr:spPr>
        <a:xfrm>
          <a:off x="21056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63622</xdr:rowOff>
    </xdr:from>
    <xdr:to>
      <xdr:col>29</xdr:col>
      <xdr:colOff>517525</xdr:colOff>
      <xdr:row>77</xdr:row>
      <xdr:rowOff>65176</xdr:rowOff>
    </xdr:to>
    <xdr:cxnSp macro="">
      <xdr:nvCxnSpPr>
        <xdr:cNvPr id="838" name="直線コネクタ 837"/>
        <xdr:cNvCxnSpPr/>
      </xdr:nvCxnSpPr>
      <xdr:spPr>
        <a:xfrm flipV="1">
          <a:off x="19545300" y="13265272"/>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9" name="フローチャート : 判断 838"/>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40" name="テキスト ボックス 839"/>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65176</xdr:rowOff>
    </xdr:from>
    <xdr:to>
      <xdr:col>28</xdr:col>
      <xdr:colOff>314325</xdr:colOff>
      <xdr:row>77</xdr:row>
      <xdr:rowOff>109342</xdr:rowOff>
    </xdr:to>
    <xdr:cxnSp macro="">
      <xdr:nvCxnSpPr>
        <xdr:cNvPr id="841" name="直線コネクタ 840"/>
        <xdr:cNvCxnSpPr/>
      </xdr:nvCxnSpPr>
      <xdr:spPr>
        <a:xfrm flipV="1">
          <a:off x="18656300" y="13266826"/>
          <a:ext cx="889000" cy="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2" name="フローチャート : 判断 841"/>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3" name="テキスト ボックス 842"/>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4" name="フローチャート : 判断 843"/>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5" name="テキスト ボックス 844"/>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89860</xdr:rowOff>
    </xdr:from>
    <xdr:to>
      <xdr:col>32</xdr:col>
      <xdr:colOff>238125</xdr:colOff>
      <xdr:row>77</xdr:row>
      <xdr:rowOff>20010</xdr:rowOff>
    </xdr:to>
    <xdr:sp macro="" textlink="">
      <xdr:nvSpPr>
        <xdr:cNvPr id="851" name="円/楕円 850"/>
        <xdr:cNvSpPr/>
      </xdr:nvSpPr>
      <xdr:spPr>
        <a:xfrm>
          <a:off x="22110700" y="131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68287</xdr:rowOff>
    </xdr:from>
    <xdr:ext cx="534377" cy="259045"/>
    <xdr:sp macro="" textlink="">
      <xdr:nvSpPr>
        <xdr:cNvPr id="852" name="繰出金該当値テキスト"/>
        <xdr:cNvSpPr txBox="1"/>
      </xdr:nvSpPr>
      <xdr:spPr>
        <a:xfrm>
          <a:off x="22212300" y="130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27,479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112903</xdr:rowOff>
    </xdr:from>
    <xdr:to>
      <xdr:col>31</xdr:col>
      <xdr:colOff>85725</xdr:colOff>
      <xdr:row>77</xdr:row>
      <xdr:rowOff>43053</xdr:rowOff>
    </xdr:to>
    <xdr:sp macro="" textlink="">
      <xdr:nvSpPr>
        <xdr:cNvPr id="853" name="円/楕円 852"/>
        <xdr:cNvSpPr/>
      </xdr:nvSpPr>
      <xdr:spPr>
        <a:xfrm>
          <a:off x="21272500" y="13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34180</xdr:rowOff>
    </xdr:from>
    <xdr:ext cx="534377" cy="259045"/>
    <xdr:sp macro="" textlink="">
      <xdr:nvSpPr>
        <xdr:cNvPr id="854" name="テキスト ボックス 853"/>
        <xdr:cNvSpPr txBox="1"/>
      </xdr:nvSpPr>
      <xdr:spPr>
        <a:xfrm>
          <a:off x="21056111" y="1323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12822</xdr:rowOff>
    </xdr:from>
    <xdr:to>
      <xdr:col>29</xdr:col>
      <xdr:colOff>568325</xdr:colOff>
      <xdr:row>77</xdr:row>
      <xdr:rowOff>114422</xdr:rowOff>
    </xdr:to>
    <xdr:sp macro="" textlink="">
      <xdr:nvSpPr>
        <xdr:cNvPr id="855" name="円/楕円 854"/>
        <xdr:cNvSpPr/>
      </xdr:nvSpPr>
      <xdr:spPr>
        <a:xfrm>
          <a:off x="20383500" y="132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105549</xdr:rowOff>
    </xdr:from>
    <xdr:ext cx="534377" cy="259045"/>
    <xdr:sp macro="" textlink="">
      <xdr:nvSpPr>
        <xdr:cNvPr id="856" name="テキスト ボックス 855"/>
        <xdr:cNvSpPr txBox="1"/>
      </xdr:nvSpPr>
      <xdr:spPr>
        <a:xfrm>
          <a:off x="20167111" y="133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14376</xdr:rowOff>
    </xdr:from>
    <xdr:to>
      <xdr:col>28</xdr:col>
      <xdr:colOff>365125</xdr:colOff>
      <xdr:row>77</xdr:row>
      <xdr:rowOff>115976</xdr:rowOff>
    </xdr:to>
    <xdr:sp macro="" textlink="">
      <xdr:nvSpPr>
        <xdr:cNvPr id="857" name="円/楕円 856"/>
        <xdr:cNvSpPr/>
      </xdr:nvSpPr>
      <xdr:spPr>
        <a:xfrm>
          <a:off x="19494500" y="132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107103</xdr:rowOff>
    </xdr:from>
    <xdr:ext cx="534377" cy="259045"/>
    <xdr:sp macro="" textlink="">
      <xdr:nvSpPr>
        <xdr:cNvPr id="858" name="テキスト ボックス 857"/>
        <xdr:cNvSpPr txBox="1"/>
      </xdr:nvSpPr>
      <xdr:spPr>
        <a:xfrm>
          <a:off x="19278111" y="133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58542</xdr:rowOff>
    </xdr:from>
    <xdr:to>
      <xdr:col>27</xdr:col>
      <xdr:colOff>161925</xdr:colOff>
      <xdr:row>77</xdr:row>
      <xdr:rowOff>160142</xdr:rowOff>
    </xdr:to>
    <xdr:sp macro="" textlink="">
      <xdr:nvSpPr>
        <xdr:cNvPr id="859" name="円/楕円 858"/>
        <xdr:cNvSpPr/>
      </xdr:nvSpPr>
      <xdr:spPr>
        <a:xfrm>
          <a:off x="18605500" y="132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151269</xdr:rowOff>
    </xdr:from>
    <xdr:ext cx="534377" cy="259045"/>
    <xdr:sp macro="" textlink="">
      <xdr:nvSpPr>
        <xdr:cNvPr id="860" name="テキスト ボックス 859"/>
        <xdr:cNvSpPr txBox="1"/>
      </xdr:nvSpPr>
      <xdr:spPr>
        <a:xfrm>
          <a:off x="18389111" y="133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住民一人当たりのコスト比較について、扶助費の額が</a:t>
          </a:r>
          <a:r>
            <a:rPr kumimoji="1" lang="en-US" altLang="ja-JP" sz="1300">
              <a:solidFill>
                <a:schemeClr val="dk1"/>
              </a:solidFill>
              <a:effectLst/>
              <a:latin typeface="+mn-lt"/>
              <a:ea typeface="+mn-ea"/>
              <a:cs typeface="+mn-cs"/>
            </a:rPr>
            <a:t>109,318</a:t>
          </a:r>
          <a:r>
            <a:rPr kumimoji="1" lang="ja-JP" altLang="ja-JP" sz="1300">
              <a:solidFill>
                <a:schemeClr val="dk1"/>
              </a:solidFill>
              <a:effectLst/>
              <a:latin typeface="+mn-lt"/>
              <a:ea typeface="+mn-ea"/>
              <a:cs typeface="+mn-cs"/>
            </a:rPr>
            <a:t>円と高額になっているが、生活保護費をはじめとする社会保障に要する経費が多額となっているため、類似団体の中でも順位が高くなっている。</a:t>
          </a:r>
          <a:endParaRPr lang="ja-JP" altLang="ja-JP" sz="1300">
            <a:effectLst/>
          </a:endParaRPr>
        </a:p>
        <a:p>
          <a:r>
            <a:rPr kumimoji="1" lang="ja-JP" altLang="ja-JP" sz="1300">
              <a:solidFill>
                <a:schemeClr val="dk1"/>
              </a:solidFill>
              <a:effectLst/>
              <a:latin typeface="+mn-lt"/>
              <a:ea typeface="+mn-ea"/>
              <a:cs typeface="+mn-cs"/>
            </a:rPr>
            <a:t>一方、物件費においては、指定管理者制度の活用による事業費の抑制や経常的な経費に関して、前年度同額を予算要求限度額にするゼロシーリング方式を設定したことなどにより、一人当たりのコストは</a:t>
          </a:r>
          <a:r>
            <a:rPr kumimoji="1" lang="en-US" altLang="ja-JP" sz="1300">
              <a:solidFill>
                <a:schemeClr val="dk1"/>
              </a:solidFill>
              <a:effectLst/>
              <a:latin typeface="+mn-lt"/>
              <a:ea typeface="+mn-ea"/>
              <a:cs typeface="+mn-cs"/>
            </a:rPr>
            <a:t>40,831</a:t>
          </a:r>
          <a:r>
            <a:rPr kumimoji="1" lang="ja-JP" altLang="ja-JP" sz="1300">
              <a:solidFill>
                <a:schemeClr val="dk1"/>
              </a:solidFill>
              <a:effectLst/>
              <a:latin typeface="+mn-lt"/>
              <a:ea typeface="+mn-ea"/>
              <a:cs typeface="+mn-cs"/>
            </a:rPr>
            <a:t>円と類似団体平均の</a:t>
          </a:r>
          <a:r>
            <a:rPr kumimoji="1" lang="en-US" altLang="ja-JP" sz="1300">
              <a:solidFill>
                <a:schemeClr val="dk1"/>
              </a:solidFill>
              <a:effectLst/>
              <a:latin typeface="+mn-lt"/>
              <a:ea typeface="+mn-ea"/>
              <a:cs typeface="+mn-cs"/>
            </a:rPr>
            <a:t>62,323</a:t>
          </a:r>
          <a:r>
            <a:rPr kumimoji="1" lang="ja-JP" altLang="ja-JP" sz="1300">
              <a:solidFill>
                <a:schemeClr val="dk1"/>
              </a:solidFill>
              <a:effectLst/>
              <a:latin typeface="+mn-lt"/>
              <a:ea typeface="+mn-ea"/>
              <a:cs typeface="+mn-cs"/>
            </a:rPr>
            <a:t>円に比べて低くなっている。</a:t>
          </a:r>
          <a:endParaRPr lang="ja-JP" altLang="ja-JP" sz="1300">
            <a:effectLst/>
          </a:endParaRPr>
        </a:p>
        <a:p>
          <a:r>
            <a:rPr kumimoji="1" lang="ja-JP" altLang="ja-JP" sz="1300">
              <a:solidFill>
                <a:schemeClr val="dk1"/>
              </a:solidFill>
              <a:effectLst/>
              <a:latin typeface="+mn-lt"/>
              <a:ea typeface="+mn-ea"/>
              <a:cs typeface="+mn-cs"/>
            </a:rPr>
            <a:t>また、普通建設事業費においても一人当たりのコストが</a:t>
          </a:r>
          <a:r>
            <a:rPr kumimoji="1" lang="en-US" altLang="ja-JP" sz="1300">
              <a:solidFill>
                <a:schemeClr val="dk1"/>
              </a:solidFill>
              <a:effectLst/>
              <a:latin typeface="+mn-lt"/>
              <a:ea typeface="+mn-ea"/>
              <a:cs typeface="+mn-cs"/>
            </a:rPr>
            <a:t>27,849</a:t>
          </a:r>
          <a:r>
            <a:rPr kumimoji="1" lang="ja-JP" altLang="ja-JP" sz="1300">
              <a:solidFill>
                <a:schemeClr val="dk1"/>
              </a:solidFill>
              <a:effectLst/>
              <a:latin typeface="+mn-lt"/>
              <a:ea typeface="+mn-ea"/>
              <a:cs typeface="+mn-cs"/>
            </a:rPr>
            <a:t>円であり順位が下位に位置しているが、「和泉躍進プラン（案）」において今後予定している</a:t>
          </a:r>
          <a:r>
            <a:rPr kumimoji="1" lang="ja-JP" altLang="en-US" sz="1300">
              <a:solidFill>
                <a:schemeClr val="dk1"/>
              </a:solidFill>
              <a:effectLst/>
              <a:latin typeface="+mn-lt"/>
              <a:ea typeface="+mn-ea"/>
              <a:cs typeface="+mn-cs"/>
            </a:rPr>
            <a:t>本庁舎</a:t>
          </a:r>
          <a:r>
            <a:rPr kumimoji="1" lang="ja-JP" altLang="ja-JP" sz="1300">
              <a:solidFill>
                <a:schemeClr val="dk1"/>
              </a:solidFill>
              <a:effectLst/>
              <a:latin typeface="+mn-lt"/>
              <a:ea typeface="+mn-ea"/>
              <a:cs typeface="+mn-cs"/>
            </a:rPr>
            <a:t>建替えなどの大型事業に備え、普通建設事業の抑制を行っていることによるものである。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人件費については、</a:t>
          </a:r>
          <a:r>
            <a:rPr kumimoji="1" lang="ja-JP" altLang="ja-JP" sz="1300">
              <a:solidFill>
                <a:schemeClr val="dk1"/>
              </a:solidFill>
              <a:effectLst/>
              <a:latin typeface="+mn-lt"/>
              <a:ea typeface="+mn-ea"/>
              <a:cs typeface="+mn-cs"/>
            </a:rPr>
            <a:t>従来から実施してきた勧奨退職に伴う職員数の削減及び地域手当の段階的見直し、給料カットなどによ</a:t>
          </a:r>
          <a:r>
            <a:rPr kumimoji="1" lang="ja-JP" altLang="en-US" sz="1300">
              <a:solidFill>
                <a:schemeClr val="dk1"/>
              </a:solidFill>
              <a:effectLst/>
              <a:latin typeface="+mn-lt"/>
              <a:ea typeface="+mn-ea"/>
              <a:cs typeface="+mn-cs"/>
            </a:rPr>
            <a:t>り一人当たりのコストが</a:t>
          </a:r>
          <a:r>
            <a:rPr kumimoji="1" lang="en-US" altLang="ja-JP" sz="1300">
              <a:solidFill>
                <a:schemeClr val="dk1"/>
              </a:solidFill>
              <a:effectLst/>
              <a:latin typeface="+mn-lt"/>
              <a:ea typeface="+mn-ea"/>
              <a:cs typeface="+mn-cs"/>
            </a:rPr>
            <a:t>50,059</a:t>
          </a:r>
          <a:r>
            <a:rPr kumimoji="1" lang="ja-JP" altLang="en-US" sz="1300">
              <a:solidFill>
                <a:schemeClr val="dk1"/>
              </a:solidFill>
              <a:effectLst/>
              <a:latin typeface="+mn-lt"/>
              <a:ea typeface="+mn-ea"/>
              <a:cs typeface="+mn-cs"/>
            </a:rPr>
            <a:t>円と</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56,186</a:t>
          </a:r>
          <a:r>
            <a:rPr kumimoji="1" lang="ja-JP" altLang="en-US" sz="1300">
              <a:solidFill>
                <a:schemeClr val="dk1"/>
              </a:solidFill>
              <a:effectLst/>
              <a:latin typeface="+mn-lt"/>
              <a:ea typeface="+mn-ea"/>
              <a:cs typeface="+mn-cs"/>
            </a:rPr>
            <a:t>円に比べて低くなっている。</a:t>
          </a:r>
          <a:r>
            <a:rPr kumimoji="1" lang="ja-JP" altLang="ja-JP" sz="1300">
              <a:solidFill>
                <a:schemeClr val="dk1"/>
              </a:solidFill>
              <a:effectLst/>
              <a:latin typeface="+mn-lt"/>
              <a:ea typeface="+mn-ea"/>
              <a:cs typeface="+mn-cs"/>
            </a:rPr>
            <a:t>引き続き、給与適正化や定員管理適正化を実施していくことにより人件費縮減を図る。</a:t>
          </a:r>
          <a:endParaRPr lang="ja-JP" altLang="ja-JP" sz="1300">
            <a:effectLst/>
          </a:endParaRPr>
        </a:p>
        <a:p>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186,765
184,646
84.98
61,980,954
61,612,600
223,697
34,357,299
49,747,060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132080</xdr:rowOff>
    </xdr:from>
    <xdr:to>
      <xdr:col>6</xdr:col>
      <xdr:colOff>511175</xdr:colOff>
      <xdr:row>35</xdr:row>
      <xdr:rowOff>150042</xdr:rowOff>
    </xdr:to>
    <xdr:cxnSp macro="">
      <xdr:nvCxnSpPr>
        <xdr:cNvPr id="63" name="直線コネクタ 62"/>
        <xdr:cNvCxnSpPr/>
      </xdr:nvCxnSpPr>
      <xdr:spPr>
        <a:xfrm>
          <a:off x="3797300" y="5961380"/>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121030</xdr:rowOff>
    </xdr:from>
    <xdr:ext cx="469744" cy="259045"/>
    <xdr:sp macro="" textlink="">
      <xdr:nvSpPr>
        <xdr:cNvPr id="64" name="議会費平均値テキスト"/>
        <xdr:cNvSpPr txBox="1"/>
      </xdr:nvSpPr>
      <xdr:spPr>
        <a:xfrm>
          <a:off x="4686300" y="5950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129903</xdr:rowOff>
    </xdr:from>
    <xdr:to>
      <xdr:col>5</xdr:col>
      <xdr:colOff>358775</xdr:colOff>
      <xdr:row>34</xdr:row>
      <xdr:rowOff>132080</xdr:rowOff>
    </xdr:to>
    <xdr:cxnSp macro="">
      <xdr:nvCxnSpPr>
        <xdr:cNvPr id="66" name="直線コネクタ 65"/>
        <xdr:cNvCxnSpPr/>
      </xdr:nvCxnSpPr>
      <xdr:spPr>
        <a:xfrm>
          <a:off x="2908300" y="595920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129903</xdr:rowOff>
    </xdr:from>
    <xdr:to>
      <xdr:col>4</xdr:col>
      <xdr:colOff>155575</xdr:colOff>
      <xdr:row>35</xdr:row>
      <xdr:rowOff>54247</xdr:rowOff>
    </xdr:to>
    <xdr:cxnSp macro="">
      <xdr:nvCxnSpPr>
        <xdr:cNvPr id="69" name="直線コネクタ 68"/>
        <xdr:cNvCxnSpPr/>
      </xdr:nvCxnSpPr>
      <xdr:spPr>
        <a:xfrm flipV="1">
          <a:off x="2019300" y="5959203"/>
          <a:ext cx="88900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54247</xdr:rowOff>
    </xdr:from>
    <xdr:to>
      <xdr:col>2</xdr:col>
      <xdr:colOff>638175</xdr:colOff>
      <xdr:row>35</xdr:row>
      <xdr:rowOff>64044</xdr:rowOff>
    </xdr:to>
    <xdr:cxnSp macro="">
      <xdr:nvCxnSpPr>
        <xdr:cNvPr id="72" name="直線コネクタ 71"/>
        <xdr:cNvCxnSpPr/>
      </xdr:nvCxnSpPr>
      <xdr:spPr>
        <a:xfrm flipV="1">
          <a:off x="1130300" y="60549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79120</xdr:rowOff>
    </xdr:from>
    <xdr:ext cx="469744" cy="259045"/>
    <xdr:sp macro="" textlink="">
      <xdr:nvSpPr>
        <xdr:cNvPr id="74" name="テキスト ボックス 73"/>
        <xdr:cNvSpPr txBox="1"/>
      </xdr:nvSpPr>
      <xdr:spPr>
        <a:xfrm>
          <a:off x="1784427" y="57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115587</xdr:rowOff>
    </xdr:from>
    <xdr:ext cx="469744" cy="259045"/>
    <xdr:sp macro="" textlink="">
      <xdr:nvSpPr>
        <xdr:cNvPr id="76" name="テキスト ボックス 75"/>
        <xdr:cNvSpPr txBox="1"/>
      </xdr:nvSpPr>
      <xdr:spPr>
        <a:xfrm>
          <a:off x="895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99242</xdr:rowOff>
    </xdr:from>
    <xdr:to>
      <xdr:col>6</xdr:col>
      <xdr:colOff>561975</xdr:colOff>
      <xdr:row>36</xdr:row>
      <xdr:rowOff>29392</xdr:rowOff>
    </xdr:to>
    <xdr:sp macro="" textlink="">
      <xdr:nvSpPr>
        <xdr:cNvPr id="82" name="円/楕円 81"/>
        <xdr:cNvSpPr/>
      </xdr:nvSpPr>
      <xdr:spPr>
        <a:xfrm>
          <a:off x="4584700" y="60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77669</xdr:rowOff>
    </xdr:from>
    <xdr:ext cx="469744" cy="259045"/>
    <xdr:sp macro="" textlink="">
      <xdr:nvSpPr>
        <xdr:cNvPr id="83" name="議会費該当値テキスト"/>
        <xdr:cNvSpPr txBox="1"/>
      </xdr:nvSpPr>
      <xdr:spPr>
        <a:xfrm>
          <a:off x="4686300" y="607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81280</xdr:rowOff>
    </xdr:from>
    <xdr:to>
      <xdr:col>5</xdr:col>
      <xdr:colOff>409575</xdr:colOff>
      <xdr:row>35</xdr:row>
      <xdr:rowOff>11430</xdr:rowOff>
    </xdr:to>
    <xdr:sp macro="" textlink="">
      <xdr:nvSpPr>
        <xdr:cNvPr id="84" name="円/楕円 83"/>
        <xdr:cNvSpPr/>
      </xdr:nvSpPr>
      <xdr:spPr>
        <a:xfrm>
          <a:off x="3746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27957</xdr:rowOff>
    </xdr:from>
    <xdr:ext cx="469744" cy="259045"/>
    <xdr:sp macro="" textlink="">
      <xdr:nvSpPr>
        <xdr:cNvPr id="85" name="テキスト ボックス 84"/>
        <xdr:cNvSpPr txBox="1"/>
      </xdr:nvSpPr>
      <xdr:spPr>
        <a:xfrm>
          <a:off x="3562427"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79103</xdr:rowOff>
    </xdr:from>
    <xdr:to>
      <xdr:col>4</xdr:col>
      <xdr:colOff>206375</xdr:colOff>
      <xdr:row>35</xdr:row>
      <xdr:rowOff>9253</xdr:rowOff>
    </xdr:to>
    <xdr:sp macro="" textlink="">
      <xdr:nvSpPr>
        <xdr:cNvPr id="86" name="円/楕円 85"/>
        <xdr:cNvSpPr/>
      </xdr:nvSpPr>
      <xdr:spPr>
        <a:xfrm>
          <a:off x="2857500" y="59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25780</xdr:rowOff>
    </xdr:from>
    <xdr:ext cx="469744" cy="259045"/>
    <xdr:sp macro="" textlink="">
      <xdr:nvSpPr>
        <xdr:cNvPr id="87" name="テキスト ボックス 86"/>
        <xdr:cNvSpPr txBox="1"/>
      </xdr:nvSpPr>
      <xdr:spPr>
        <a:xfrm>
          <a:off x="2673427"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3447</xdr:rowOff>
    </xdr:from>
    <xdr:to>
      <xdr:col>3</xdr:col>
      <xdr:colOff>3175</xdr:colOff>
      <xdr:row>35</xdr:row>
      <xdr:rowOff>105047</xdr:rowOff>
    </xdr:to>
    <xdr:sp macro="" textlink="">
      <xdr:nvSpPr>
        <xdr:cNvPr id="88" name="円/楕円 87"/>
        <xdr:cNvSpPr/>
      </xdr:nvSpPr>
      <xdr:spPr>
        <a:xfrm>
          <a:off x="1968500" y="60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96174</xdr:rowOff>
    </xdr:from>
    <xdr:ext cx="469744" cy="259045"/>
    <xdr:sp macro="" textlink="">
      <xdr:nvSpPr>
        <xdr:cNvPr id="89" name="テキスト ボックス 88"/>
        <xdr:cNvSpPr txBox="1"/>
      </xdr:nvSpPr>
      <xdr:spPr>
        <a:xfrm>
          <a:off x="1784427"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13244</xdr:rowOff>
    </xdr:from>
    <xdr:to>
      <xdr:col>1</xdr:col>
      <xdr:colOff>485775</xdr:colOff>
      <xdr:row>35</xdr:row>
      <xdr:rowOff>114844</xdr:rowOff>
    </xdr:to>
    <xdr:sp macro="" textlink="">
      <xdr:nvSpPr>
        <xdr:cNvPr id="90" name="円/楕円 89"/>
        <xdr:cNvSpPr/>
      </xdr:nvSpPr>
      <xdr:spPr>
        <a:xfrm>
          <a:off x="10795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105971</xdr:rowOff>
    </xdr:from>
    <xdr:ext cx="469744" cy="259045"/>
    <xdr:sp macro="" textlink="">
      <xdr:nvSpPr>
        <xdr:cNvPr id="91" name="テキスト ボックス 90"/>
        <xdr:cNvSpPr txBox="1"/>
      </xdr:nvSpPr>
      <xdr:spPr>
        <a:xfrm>
          <a:off x="895427" y="61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115907</xdr:rowOff>
    </xdr:from>
    <xdr:to>
      <xdr:col>6</xdr:col>
      <xdr:colOff>511175</xdr:colOff>
      <xdr:row>57</xdr:row>
      <xdr:rowOff>150330</xdr:rowOff>
    </xdr:to>
    <xdr:cxnSp macro="">
      <xdr:nvCxnSpPr>
        <xdr:cNvPr id="121" name="直線コネクタ 120"/>
        <xdr:cNvCxnSpPr/>
      </xdr:nvCxnSpPr>
      <xdr:spPr>
        <a:xfrm flipV="1">
          <a:off x="3797300" y="9888557"/>
          <a:ext cx="838200" cy="3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150330</xdr:rowOff>
    </xdr:from>
    <xdr:to>
      <xdr:col>5</xdr:col>
      <xdr:colOff>358775</xdr:colOff>
      <xdr:row>58</xdr:row>
      <xdr:rowOff>8407</xdr:rowOff>
    </xdr:to>
    <xdr:cxnSp macro="">
      <xdr:nvCxnSpPr>
        <xdr:cNvPr id="124" name="直線コネクタ 123"/>
        <xdr:cNvCxnSpPr/>
      </xdr:nvCxnSpPr>
      <xdr:spPr>
        <a:xfrm flipV="1">
          <a:off x="2908300" y="9922980"/>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115968</xdr:rowOff>
    </xdr:from>
    <xdr:ext cx="534377" cy="259045"/>
    <xdr:sp macro="" textlink="">
      <xdr:nvSpPr>
        <xdr:cNvPr id="126" name="テキスト ボックス 125"/>
        <xdr:cNvSpPr txBox="1"/>
      </xdr:nvSpPr>
      <xdr:spPr>
        <a:xfrm>
          <a:off x="3530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8407</xdr:rowOff>
    </xdr:from>
    <xdr:to>
      <xdr:col>4</xdr:col>
      <xdr:colOff>155575</xdr:colOff>
      <xdr:row>58</xdr:row>
      <xdr:rowOff>59899</xdr:rowOff>
    </xdr:to>
    <xdr:cxnSp macro="">
      <xdr:nvCxnSpPr>
        <xdr:cNvPr id="127" name="直線コネクタ 126"/>
        <xdr:cNvCxnSpPr/>
      </xdr:nvCxnSpPr>
      <xdr:spPr>
        <a:xfrm flipV="1">
          <a:off x="2019300" y="9952507"/>
          <a:ext cx="889000" cy="5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6693</xdr:rowOff>
    </xdr:from>
    <xdr:to>
      <xdr:col>2</xdr:col>
      <xdr:colOff>638175</xdr:colOff>
      <xdr:row>58</xdr:row>
      <xdr:rowOff>59899</xdr:rowOff>
    </xdr:to>
    <xdr:cxnSp macro="">
      <xdr:nvCxnSpPr>
        <xdr:cNvPr id="130" name="直線コネクタ 129"/>
        <xdr:cNvCxnSpPr/>
      </xdr:nvCxnSpPr>
      <xdr:spPr>
        <a:xfrm>
          <a:off x="1130300" y="9950793"/>
          <a:ext cx="889000" cy="5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65107</xdr:rowOff>
    </xdr:from>
    <xdr:to>
      <xdr:col>6</xdr:col>
      <xdr:colOff>561975</xdr:colOff>
      <xdr:row>57</xdr:row>
      <xdr:rowOff>166707</xdr:rowOff>
    </xdr:to>
    <xdr:sp macro="" textlink="">
      <xdr:nvSpPr>
        <xdr:cNvPr id="140" name="円/楕円 139"/>
        <xdr:cNvSpPr/>
      </xdr:nvSpPr>
      <xdr:spPr>
        <a:xfrm>
          <a:off x="4584700" y="98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43534</xdr:rowOff>
    </xdr:from>
    <xdr:ext cx="534377" cy="259045"/>
    <xdr:sp macro="" textlink="">
      <xdr:nvSpPr>
        <xdr:cNvPr id="141" name="総務費該当値テキスト"/>
        <xdr:cNvSpPr txBox="1"/>
      </xdr:nvSpPr>
      <xdr:spPr>
        <a:xfrm>
          <a:off x="4686300" y="98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99530</xdr:rowOff>
    </xdr:from>
    <xdr:to>
      <xdr:col>5</xdr:col>
      <xdr:colOff>409575</xdr:colOff>
      <xdr:row>58</xdr:row>
      <xdr:rowOff>29680</xdr:rowOff>
    </xdr:to>
    <xdr:sp macro="" textlink="">
      <xdr:nvSpPr>
        <xdr:cNvPr id="142" name="円/楕円 141"/>
        <xdr:cNvSpPr/>
      </xdr:nvSpPr>
      <xdr:spPr>
        <a:xfrm>
          <a:off x="3746500" y="98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20807</xdr:rowOff>
    </xdr:from>
    <xdr:ext cx="534377" cy="259045"/>
    <xdr:sp macro="" textlink="">
      <xdr:nvSpPr>
        <xdr:cNvPr id="143" name="テキスト ボックス 142"/>
        <xdr:cNvSpPr txBox="1"/>
      </xdr:nvSpPr>
      <xdr:spPr>
        <a:xfrm>
          <a:off x="3530111" y="99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129057</xdr:rowOff>
    </xdr:from>
    <xdr:to>
      <xdr:col>4</xdr:col>
      <xdr:colOff>206375</xdr:colOff>
      <xdr:row>58</xdr:row>
      <xdr:rowOff>59207</xdr:rowOff>
    </xdr:to>
    <xdr:sp macro="" textlink="">
      <xdr:nvSpPr>
        <xdr:cNvPr id="144" name="円/楕円 143"/>
        <xdr:cNvSpPr/>
      </xdr:nvSpPr>
      <xdr:spPr>
        <a:xfrm>
          <a:off x="2857500" y="99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50334</xdr:rowOff>
    </xdr:from>
    <xdr:ext cx="534377" cy="259045"/>
    <xdr:sp macro="" textlink="">
      <xdr:nvSpPr>
        <xdr:cNvPr id="145" name="テキスト ボックス 144"/>
        <xdr:cNvSpPr txBox="1"/>
      </xdr:nvSpPr>
      <xdr:spPr>
        <a:xfrm>
          <a:off x="2641111" y="99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9099</xdr:rowOff>
    </xdr:from>
    <xdr:to>
      <xdr:col>3</xdr:col>
      <xdr:colOff>3175</xdr:colOff>
      <xdr:row>58</xdr:row>
      <xdr:rowOff>110699</xdr:rowOff>
    </xdr:to>
    <xdr:sp macro="" textlink="">
      <xdr:nvSpPr>
        <xdr:cNvPr id="146" name="円/楕円 145"/>
        <xdr:cNvSpPr/>
      </xdr:nvSpPr>
      <xdr:spPr>
        <a:xfrm>
          <a:off x="1968500" y="99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101826</xdr:rowOff>
    </xdr:from>
    <xdr:ext cx="534377" cy="259045"/>
    <xdr:sp macro="" textlink="">
      <xdr:nvSpPr>
        <xdr:cNvPr id="147" name="テキスト ボックス 146"/>
        <xdr:cNvSpPr txBox="1"/>
      </xdr:nvSpPr>
      <xdr:spPr>
        <a:xfrm>
          <a:off x="1752111" y="100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127343</xdr:rowOff>
    </xdr:from>
    <xdr:to>
      <xdr:col>1</xdr:col>
      <xdr:colOff>485775</xdr:colOff>
      <xdr:row>58</xdr:row>
      <xdr:rowOff>57493</xdr:rowOff>
    </xdr:to>
    <xdr:sp macro="" textlink="">
      <xdr:nvSpPr>
        <xdr:cNvPr id="148" name="円/楕円 147"/>
        <xdr:cNvSpPr/>
      </xdr:nvSpPr>
      <xdr:spPr>
        <a:xfrm>
          <a:off x="1079500" y="98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48620</xdr:rowOff>
    </xdr:from>
    <xdr:ext cx="534377" cy="259045"/>
    <xdr:sp macro="" textlink="">
      <xdr:nvSpPr>
        <xdr:cNvPr id="149" name="テキスト ボックス 148"/>
        <xdr:cNvSpPr txBox="1"/>
      </xdr:nvSpPr>
      <xdr:spPr>
        <a:xfrm>
          <a:off x="863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62218</xdr:rowOff>
    </xdr:from>
    <xdr:to>
      <xdr:col>6</xdr:col>
      <xdr:colOff>511175</xdr:colOff>
      <xdr:row>77</xdr:row>
      <xdr:rowOff>76181</xdr:rowOff>
    </xdr:to>
    <xdr:cxnSp macro="">
      <xdr:nvCxnSpPr>
        <xdr:cNvPr id="177" name="直線コネクタ 176"/>
        <xdr:cNvCxnSpPr/>
      </xdr:nvCxnSpPr>
      <xdr:spPr>
        <a:xfrm flipV="1">
          <a:off x="3797300" y="13263868"/>
          <a:ext cx="8382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72093</xdr:rowOff>
    </xdr:from>
    <xdr:to>
      <xdr:col>5</xdr:col>
      <xdr:colOff>358775</xdr:colOff>
      <xdr:row>77</xdr:row>
      <xdr:rowOff>76181</xdr:rowOff>
    </xdr:to>
    <xdr:cxnSp macro="">
      <xdr:nvCxnSpPr>
        <xdr:cNvPr id="180" name="直線コネクタ 179"/>
        <xdr:cNvCxnSpPr/>
      </xdr:nvCxnSpPr>
      <xdr:spPr>
        <a:xfrm>
          <a:off x="2908300" y="13273743"/>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122255</xdr:rowOff>
    </xdr:from>
    <xdr:ext cx="599010" cy="259045"/>
    <xdr:sp macro="" textlink="">
      <xdr:nvSpPr>
        <xdr:cNvPr id="182" name="テキスト ボックス 181"/>
        <xdr:cNvSpPr txBox="1"/>
      </xdr:nvSpPr>
      <xdr:spPr>
        <a:xfrm>
          <a:off x="3497794" y="1332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72093</xdr:rowOff>
    </xdr:from>
    <xdr:to>
      <xdr:col>4</xdr:col>
      <xdr:colOff>155575</xdr:colOff>
      <xdr:row>77</xdr:row>
      <xdr:rowOff>109753</xdr:rowOff>
    </xdr:to>
    <xdr:cxnSp macro="">
      <xdr:nvCxnSpPr>
        <xdr:cNvPr id="183" name="直線コネクタ 182"/>
        <xdr:cNvCxnSpPr/>
      </xdr:nvCxnSpPr>
      <xdr:spPr>
        <a:xfrm flipV="1">
          <a:off x="2019300" y="13273743"/>
          <a:ext cx="889000" cy="3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109753</xdr:rowOff>
    </xdr:from>
    <xdr:to>
      <xdr:col>2</xdr:col>
      <xdr:colOff>638175</xdr:colOff>
      <xdr:row>77</xdr:row>
      <xdr:rowOff>126372</xdr:rowOff>
    </xdr:to>
    <xdr:cxnSp macro="">
      <xdr:nvCxnSpPr>
        <xdr:cNvPr id="186" name="直線コネクタ 185"/>
        <xdr:cNvCxnSpPr/>
      </xdr:nvCxnSpPr>
      <xdr:spPr>
        <a:xfrm flipV="1">
          <a:off x="1130300" y="13311403"/>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154305</xdr:rowOff>
    </xdr:from>
    <xdr:ext cx="599010" cy="259045"/>
    <xdr:sp macro="" textlink="">
      <xdr:nvSpPr>
        <xdr:cNvPr id="188" name="テキスト ボックス 187"/>
        <xdr:cNvSpPr txBox="1"/>
      </xdr:nvSpPr>
      <xdr:spPr>
        <a:xfrm>
          <a:off x="1719794"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11418</xdr:rowOff>
    </xdr:from>
    <xdr:to>
      <xdr:col>6</xdr:col>
      <xdr:colOff>561975</xdr:colOff>
      <xdr:row>77</xdr:row>
      <xdr:rowOff>113018</xdr:rowOff>
    </xdr:to>
    <xdr:sp macro="" textlink="">
      <xdr:nvSpPr>
        <xdr:cNvPr id="196" name="円/楕円 195"/>
        <xdr:cNvSpPr/>
      </xdr:nvSpPr>
      <xdr:spPr>
        <a:xfrm>
          <a:off x="4584700" y="132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161295</xdr:rowOff>
    </xdr:from>
    <xdr:ext cx="599010" cy="259045"/>
    <xdr:sp macro="" textlink="">
      <xdr:nvSpPr>
        <xdr:cNvPr id="197" name="民生費該当値テキスト"/>
        <xdr:cNvSpPr txBox="1"/>
      </xdr:nvSpPr>
      <xdr:spPr>
        <a:xfrm>
          <a:off x="4686300" y="1319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154,447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25381</xdr:rowOff>
    </xdr:from>
    <xdr:to>
      <xdr:col>5</xdr:col>
      <xdr:colOff>409575</xdr:colOff>
      <xdr:row>77</xdr:row>
      <xdr:rowOff>126981</xdr:rowOff>
    </xdr:to>
    <xdr:sp macro="" textlink="">
      <xdr:nvSpPr>
        <xdr:cNvPr id="198" name="円/楕円 197"/>
        <xdr:cNvSpPr/>
      </xdr:nvSpPr>
      <xdr:spPr>
        <a:xfrm>
          <a:off x="3746500" y="132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143508</xdr:rowOff>
    </xdr:from>
    <xdr:ext cx="599010" cy="259045"/>
    <xdr:sp macro="" textlink="">
      <xdr:nvSpPr>
        <xdr:cNvPr id="199" name="テキスト ボックス 198"/>
        <xdr:cNvSpPr txBox="1"/>
      </xdr:nvSpPr>
      <xdr:spPr>
        <a:xfrm>
          <a:off x="3497794" y="1300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21293</xdr:rowOff>
    </xdr:from>
    <xdr:to>
      <xdr:col>4</xdr:col>
      <xdr:colOff>206375</xdr:colOff>
      <xdr:row>77</xdr:row>
      <xdr:rowOff>122893</xdr:rowOff>
    </xdr:to>
    <xdr:sp macro="" textlink="">
      <xdr:nvSpPr>
        <xdr:cNvPr id="200" name="円/楕円 199"/>
        <xdr:cNvSpPr/>
      </xdr:nvSpPr>
      <xdr:spPr>
        <a:xfrm>
          <a:off x="2857500" y="132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139420</xdr:rowOff>
    </xdr:from>
    <xdr:ext cx="599010" cy="259045"/>
    <xdr:sp macro="" textlink="">
      <xdr:nvSpPr>
        <xdr:cNvPr id="201" name="テキスト ボックス 200"/>
        <xdr:cNvSpPr txBox="1"/>
      </xdr:nvSpPr>
      <xdr:spPr>
        <a:xfrm>
          <a:off x="2608794" y="1299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58953</xdr:rowOff>
    </xdr:from>
    <xdr:to>
      <xdr:col>3</xdr:col>
      <xdr:colOff>3175</xdr:colOff>
      <xdr:row>77</xdr:row>
      <xdr:rowOff>160553</xdr:rowOff>
    </xdr:to>
    <xdr:sp macro="" textlink="">
      <xdr:nvSpPr>
        <xdr:cNvPr id="202" name="円/楕円 201"/>
        <xdr:cNvSpPr/>
      </xdr:nvSpPr>
      <xdr:spPr>
        <a:xfrm>
          <a:off x="19685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5630</xdr:rowOff>
    </xdr:from>
    <xdr:ext cx="599010" cy="259045"/>
    <xdr:sp macro="" textlink="">
      <xdr:nvSpPr>
        <xdr:cNvPr id="203" name="テキスト ボックス 202"/>
        <xdr:cNvSpPr txBox="1"/>
      </xdr:nvSpPr>
      <xdr:spPr>
        <a:xfrm>
          <a:off x="1719794" y="1303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144,050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75572</xdr:rowOff>
    </xdr:from>
    <xdr:to>
      <xdr:col>1</xdr:col>
      <xdr:colOff>485775</xdr:colOff>
      <xdr:row>78</xdr:row>
      <xdr:rowOff>5722</xdr:rowOff>
    </xdr:to>
    <xdr:sp macro="" textlink="">
      <xdr:nvSpPr>
        <xdr:cNvPr id="204" name="円/楕円 203"/>
        <xdr:cNvSpPr/>
      </xdr:nvSpPr>
      <xdr:spPr>
        <a:xfrm>
          <a:off x="1079500" y="132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22249</xdr:rowOff>
    </xdr:from>
    <xdr:ext cx="599010" cy="259045"/>
    <xdr:sp macro="" textlink="">
      <xdr:nvSpPr>
        <xdr:cNvPr id="205" name="テキスト ボックス 204"/>
        <xdr:cNvSpPr txBox="1"/>
      </xdr:nvSpPr>
      <xdr:spPr>
        <a:xfrm>
          <a:off x="830794" y="1305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749</xdr:rowOff>
    </xdr:from>
    <xdr:to>
      <xdr:col>6</xdr:col>
      <xdr:colOff>511175</xdr:colOff>
      <xdr:row>95</xdr:row>
      <xdr:rowOff>119241</xdr:rowOff>
    </xdr:to>
    <xdr:cxnSp macro="">
      <xdr:nvCxnSpPr>
        <xdr:cNvPr id="235" name="直線コネクタ 234"/>
        <xdr:cNvCxnSpPr/>
      </xdr:nvCxnSpPr>
      <xdr:spPr>
        <a:xfrm>
          <a:off x="3797300" y="16288499"/>
          <a:ext cx="838200" cy="1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96952</xdr:rowOff>
    </xdr:from>
    <xdr:to>
      <xdr:col>5</xdr:col>
      <xdr:colOff>358775</xdr:colOff>
      <xdr:row>95</xdr:row>
      <xdr:rowOff>749</xdr:rowOff>
    </xdr:to>
    <xdr:cxnSp macro="">
      <xdr:nvCxnSpPr>
        <xdr:cNvPr id="238" name="直線コネクタ 237"/>
        <xdr:cNvCxnSpPr/>
      </xdr:nvCxnSpPr>
      <xdr:spPr>
        <a:xfrm>
          <a:off x="2908300" y="16213252"/>
          <a:ext cx="8890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39421</xdr:rowOff>
    </xdr:from>
    <xdr:to>
      <xdr:col>4</xdr:col>
      <xdr:colOff>155575</xdr:colOff>
      <xdr:row>94</xdr:row>
      <xdr:rowOff>96952</xdr:rowOff>
    </xdr:to>
    <xdr:cxnSp macro="">
      <xdr:nvCxnSpPr>
        <xdr:cNvPr id="241" name="直線コネクタ 240"/>
        <xdr:cNvCxnSpPr/>
      </xdr:nvCxnSpPr>
      <xdr:spPr>
        <a:xfrm>
          <a:off x="2019300" y="15812821"/>
          <a:ext cx="889000" cy="40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163492</xdr:rowOff>
    </xdr:from>
    <xdr:ext cx="534377" cy="259045"/>
    <xdr:sp macro="" textlink="">
      <xdr:nvSpPr>
        <xdr:cNvPr id="243" name="テキスト ボックス 242"/>
        <xdr:cNvSpPr txBox="1"/>
      </xdr:nvSpPr>
      <xdr:spPr>
        <a:xfrm>
          <a:off x="2641111" y="162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39421</xdr:rowOff>
    </xdr:from>
    <xdr:to>
      <xdr:col>2</xdr:col>
      <xdr:colOff>638175</xdr:colOff>
      <xdr:row>94</xdr:row>
      <xdr:rowOff>22428</xdr:rowOff>
    </xdr:to>
    <xdr:cxnSp macro="">
      <xdr:nvCxnSpPr>
        <xdr:cNvPr id="244" name="直線コネクタ 243"/>
        <xdr:cNvCxnSpPr/>
      </xdr:nvCxnSpPr>
      <xdr:spPr>
        <a:xfrm flipV="1">
          <a:off x="1130300" y="15812821"/>
          <a:ext cx="889000" cy="3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38943</xdr:rowOff>
    </xdr:from>
    <xdr:ext cx="534377" cy="259045"/>
    <xdr:sp macro="" textlink="">
      <xdr:nvSpPr>
        <xdr:cNvPr id="246" name="テキスト ボックス 245"/>
        <xdr:cNvSpPr txBox="1"/>
      </xdr:nvSpPr>
      <xdr:spPr>
        <a:xfrm>
          <a:off x="1752111" y="163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33266</xdr:rowOff>
    </xdr:from>
    <xdr:ext cx="534377" cy="259045"/>
    <xdr:sp macro="" textlink="">
      <xdr:nvSpPr>
        <xdr:cNvPr id="248" name="テキスト ボックス 247"/>
        <xdr:cNvSpPr txBox="1"/>
      </xdr:nvSpPr>
      <xdr:spPr>
        <a:xfrm>
          <a:off x="863111" y="163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68441</xdr:rowOff>
    </xdr:from>
    <xdr:to>
      <xdr:col>6</xdr:col>
      <xdr:colOff>561975</xdr:colOff>
      <xdr:row>95</xdr:row>
      <xdr:rowOff>170041</xdr:rowOff>
    </xdr:to>
    <xdr:sp macro="" textlink="">
      <xdr:nvSpPr>
        <xdr:cNvPr id="254" name="円/楕円 253"/>
        <xdr:cNvSpPr/>
      </xdr:nvSpPr>
      <xdr:spPr>
        <a:xfrm>
          <a:off x="4584700" y="163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46868</xdr:rowOff>
    </xdr:from>
    <xdr:ext cx="534377" cy="259045"/>
    <xdr:sp macro="" textlink="">
      <xdr:nvSpPr>
        <xdr:cNvPr id="255" name="衛生費該当値テキスト"/>
        <xdr:cNvSpPr txBox="1"/>
      </xdr:nvSpPr>
      <xdr:spPr>
        <a:xfrm>
          <a:off x="4686300" y="163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26,037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121399</xdr:rowOff>
    </xdr:from>
    <xdr:to>
      <xdr:col>5</xdr:col>
      <xdr:colOff>409575</xdr:colOff>
      <xdr:row>95</xdr:row>
      <xdr:rowOff>51549</xdr:rowOff>
    </xdr:to>
    <xdr:sp macro="" textlink="">
      <xdr:nvSpPr>
        <xdr:cNvPr id="256" name="円/楕円 255"/>
        <xdr:cNvSpPr/>
      </xdr:nvSpPr>
      <xdr:spPr>
        <a:xfrm>
          <a:off x="3746500" y="162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42676</xdr:rowOff>
    </xdr:from>
    <xdr:ext cx="534377" cy="259045"/>
    <xdr:sp macro="" textlink="">
      <xdr:nvSpPr>
        <xdr:cNvPr id="257" name="テキスト ボックス 256"/>
        <xdr:cNvSpPr txBox="1"/>
      </xdr:nvSpPr>
      <xdr:spPr>
        <a:xfrm>
          <a:off x="3530111" y="163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46152</xdr:rowOff>
    </xdr:from>
    <xdr:to>
      <xdr:col>4</xdr:col>
      <xdr:colOff>206375</xdr:colOff>
      <xdr:row>94</xdr:row>
      <xdr:rowOff>147752</xdr:rowOff>
    </xdr:to>
    <xdr:sp macro="" textlink="">
      <xdr:nvSpPr>
        <xdr:cNvPr id="258" name="円/楕円 257"/>
        <xdr:cNvSpPr/>
      </xdr:nvSpPr>
      <xdr:spPr>
        <a:xfrm>
          <a:off x="2857500" y="161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164279</xdr:rowOff>
    </xdr:from>
    <xdr:ext cx="534377" cy="259045"/>
    <xdr:sp macro="" textlink="">
      <xdr:nvSpPr>
        <xdr:cNvPr id="259" name="テキスト ボックス 258"/>
        <xdr:cNvSpPr txBox="1"/>
      </xdr:nvSpPr>
      <xdr:spPr>
        <a:xfrm>
          <a:off x="2641111" y="159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31,122</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160071</xdr:rowOff>
    </xdr:from>
    <xdr:to>
      <xdr:col>3</xdr:col>
      <xdr:colOff>3175</xdr:colOff>
      <xdr:row>92</xdr:row>
      <xdr:rowOff>90221</xdr:rowOff>
    </xdr:to>
    <xdr:sp macro="" textlink="">
      <xdr:nvSpPr>
        <xdr:cNvPr id="260" name="円/楕円 259"/>
        <xdr:cNvSpPr/>
      </xdr:nvSpPr>
      <xdr:spPr>
        <a:xfrm>
          <a:off x="1968500" y="1576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106748</xdr:rowOff>
    </xdr:from>
    <xdr:ext cx="534377" cy="259045"/>
    <xdr:sp macro="" textlink="">
      <xdr:nvSpPr>
        <xdr:cNvPr id="261" name="テキスト ボックス 260"/>
        <xdr:cNvSpPr txBox="1"/>
      </xdr:nvSpPr>
      <xdr:spPr>
        <a:xfrm>
          <a:off x="1752111" y="1553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143078</xdr:rowOff>
    </xdr:from>
    <xdr:to>
      <xdr:col>1</xdr:col>
      <xdr:colOff>485775</xdr:colOff>
      <xdr:row>94</xdr:row>
      <xdr:rowOff>73228</xdr:rowOff>
    </xdr:to>
    <xdr:sp macro="" textlink="">
      <xdr:nvSpPr>
        <xdr:cNvPr id="262" name="円/楕円 261"/>
        <xdr:cNvSpPr/>
      </xdr:nvSpPr>
      <xdr:spPr>
        <a:xfrm>
          <a:off x="1079500" y="1608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89755</xdr:rowOff>
    </xdr:from>
    <xdr:ext cx="534377" cy="259045"/>
    <xdr:sp macro="" textlink="">
      <xdr:nvSpPr>
        <xdr:cNvPr id="263" name="テキスト ボックス 262"/>
        <xdr:cNvSpPr txBox="1"/>
      </xdr:nvSpPr>
      <xdr:spPr>
        <a:xfrm>
          <a:off x="863111" y="1586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157988</xdr:rowOff>
    </xdr:from>
    <xdr:to>
      <xdr:col>15</xdr:col>
      <xdr:colOff>180975</xdr:colOff>
      <xdr:row>37</xdr:row>
      <xdr:rowOff>164388</xdr:rowOff>
    </xdr:to>
    <xdr:cxnSp macro="">
      <xdr:nvCxnSpPr>
        <xdr:cNvPr id="290" name="直線コネクタ 289"/>
        <xdr:cNvCxnSpPr/>
      </xdr:nvCxnSpPr>
      <xdr:spPr>
        <a:xfrm>
          <a:off x="9639300" y="6501638"/>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157988</xdr:rowOff>
    </xdr:from>
    <xdr:to>
      <xdr:col>14</xdr:col>
      <xdr:colOff>28575</xdr:colOff>
      <xdr:row>37</xdr:row>
      <xdr:rowOff>158903</xdr:rowOff>
    </xdr:to>
    <xdr:cxnSp macro="">
      <xdr:nvCxnSpPr>
        <xdr:cNvPr id="293" name="直線コネクタ 292"/>
        <xdr:cNvCxnSpPr/>
      </xdr:nvCxnSpPr>
      <xdr:spPr>
        <a:xfrm flipV="1">
          <a:off x="8750300" y="650163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116383</xdr:rowOff>
    </xdr:from>
    <xdr:to>
      <xdr:col>12</xdr:col>
      <xdr:colOff>511175</xdr:colOff>
      <xdr:row>37</xdr:row>
      <xdr:rowOff>158903</xdr:rowOff>
    </xdr:to>
    <xdr:cxnSp macro="">
      <xdr:nvCxnSpPr>
        <xdr:cNvPr id="296" name="直線コネクタ 295"/>
        <xdr:cNvCxnSpPr/>
      </xdr:nvCxnSpPr>
      <xdr:spPr>
        <a:xfrm>
          <a:off x="7861300" y="6460033"/>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5740</xdr:rowOff>
    </xdr:from>
    <xdr:to>
      <xdr:col>11</xdr:col>
      <xdr:colOff>307975</xdr:colOff>
      <xdr:row>37</xdr:row>
      <xdr:rowOff>116383</xdr:rowOff>
    </xdr:to>
    <xdr:cxnSp macro="">
      <xdr:nvCxnSpPr>
        <xdr:cNvPr id="299" name="直線コネクタ 298"/>
        <xdr:cNvCxnSpPr/>
      </xdr:nvCxnSpPr>
      <xdr:spPr>
        <a:xfrm>
          <a:off x="6972300" y="6349390"/>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113589</xdr:rowOff>
    </xdr:from>
    <xdr:to>
      <xdr:col>15</xdr:col>
      <xdr:colOff>231775</xdr:colOff>
      <xdr:row>38</xdr:row>
      <xdr:rowOff>43738</xdr:rowOff>
    </xdr:to>
    <xdr:sp macro="" textlink="">
      <xdr:nvSpPr>
        <xdr:cNvPr id="309" name="円/楕円 308"/>
        <xdr:cNvSpPr/>
      </xdr:nvSpPr>
      <xdr:spPr>
        <a:xfrm>
          <a:off x="104267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92016</xdr:rowOff>
    </xdr:from>
    <xdr:ext cx="378565" cy="259045"/>
    <xdr:sp macro="" textlink="">
      <xdr:nvSpPr>
        <xdr:cNvPr id="310" name="労働費該当値テキスト"/>
        <xdr:cNvSpPr txBox="1"/>
      </xdr:nvSpPr>
      <xdr:spPr>
        <a:xfrm>
          <a:off x="10528300" y="643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107188</xdr:rowOff>
    </xdr:from>
    <xdr:to>
      <xdr:col>14</xdr:col>
      <xdr:colOff>79375</xdr:colOff>
      <xdr:row>38</xdr:row>
      <xdr:rowOff>37338</xdr:rowOff>
    </xdr:to>
    <xdr:sp macro="" textlink="">
      <xdr:nvSpPr>
        <xdr:cNvPr id="311" name="円/楕円 310"/>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312" name="テキスト ボックス 311"/>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108102</xdr:rowOff>
    </xdr:from>
    <xdr:to>
      <xdr:col>12</xdr:col>
      <xdr:colOff>561975</xdr:colOff>
      <xdr:row>38</xdr:row>
      <xdr:rowOff>38252</xdr:rowOff>
    </xdr:to>
    <xdr:sp macro="" textlink="">
      <xdr:nvSpPr>
        <xdr:cNvPr id="313" name="円/楕円 312"/>
        <xdr:cNvSpPr/>
      </xdr:nvSpPr>
      <xdr:spPr>
        <a:xfrm>
          <a:off x="8699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29380</xdr:rowOff>
    </xdr:from>
    <xdr:ext cx="378565" cy="259045"/>
    <xdr:sp macro="" textlink="">
      <xdr:nvSpPr>
        <xdr:cNvPr id="314" name="テキスト ボックス 313"/>
        <xdr:cNvSpPr txBox="1"/>
      </xdr:nvSpPr>
      <xdr:spPr>
        <a:xfrm>
          <a:off x="8561017" y="654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65583</xdr:rowOff>
    </xdr:from>
    <xdr:to>
      <xdr:col>11</xdr:col>
      <xdr:colOff>358775</xdr:colOff>
      <xdr:row>37</xdr:row>
      <xdr:rowOff>167183</xdr:rowOff>
    </xdr:to>
    <xdr:sp macro="" textlink="">
      <xdr:nvSpPr>
        <xdr:cNvPr id="315" name="円/楕円 314"/>
        <xdr:cNvSpPr/>
      </xdr:nvSpPr>
      <xdr:spPr>
        <a:xfrm>
          <a:off x="7810500" y="64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158310</xdr:rowOff>
    </xdr:from>
    <xdr:ext cx="378565" cy="259045"/>
    <xdr:sp macro="" textlink="">
      <xdr:nvSpPr>
        <xdr:cNvPr id="316" name="テキスト ボックス 315"/>
        <xdr:cNvSpPr txBox="1"/>
      </xdr:nvSpPr>
      <xdr:spPr>
        <a:xfrm>
          <a:off x="7672017" y="650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126390</xdr:rowOff>
    </xdr:from>
    <xdr:to>
      <xdr:col>10</xdr:col>
      <xdr:colOff>155575</xdr:colOff>
      <xdr:row>37</xdr:row>
      <xdr:rowOff>56540</xdr:rowOff>
    </xdr:to>
    <xdr:sp macro="" textlink="">
      <xdr:nvSpPr>
        <xdr:cNvPr id="317" name="円/楕円 316"/>
        <xdr:cNvSpPr/>
      </xdr:nvSpPr>
      <xdr:spPr>
        <a:xfrm>
          <a:off x="6921500" y="6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47667</xdr:rowOff>
    </xdr:from>
    <xdr:ext cx="378565" cy="259045"/>
    <xdr:sp macro="" textlink="">
      <xdr:nvSpPr>
        <xdr:cNvPr id="318" name="テキスト ボックス 317"/>
        <xdr:cNvSpPr txBox="1"/>
      </xdr:nvSpPr>
      <xdr:spPr>
        <a:xfrm>
          <a:off x="6783017" y="639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7341</xdr:rowOff>
    </xdr:from>
    <xdr:to>
      <xdr:col>15</xdr:col>
      <xdr:colOff>180975</xdr:colOff>
      <xdr:row>58</xdr:row>
      <xdr:rowOff>30505</xdr:rowOff>
    </xdr:to>
    <xdr:cxnSp macro="">
      <xdr:nvCxnSpPr>
        <xdr:cNvPr id="347" name="直線コネクタ 346"/>
        <xdr:cNvCxnSpPr/>
      </xdr:nvCxnSpPr>
      <xdr:spPr>
        <a:xfrm flipV="1">
          <a:off x="9639300" y="9951441"/>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26771</xdr:rowOff>
    </xdr:from>
    <xdr:to>
      <xdr:col>14</xdr:col>
      <xdr:colOff>28575</xdr:colOff>
      <xdr:row>58</xdr:row>
      <xdr:rowOff>30505</xdr:rowOff>
    </xdr:to>
    <xdr:cxnSp macro="">
      <xdr:nvCxnSpPr>
        <xdr:cNvPr id="350" name="直線コネクタ 349"/>
        <xdr:cNvCxnSpPr/>
      </xdr:nvCxnSpPr>
      <xdr:spPr>
        <a:xfrm>
          <a:off x="8750300" y="9970871"/>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25781</xdr:rowOff>
    </xdr:from>
    <xdr:to>
      <xdr:col>12</xdr:col>
      <xdr:colOff>511175</xdr:colOff>
      <xdr:row>58</xdr:row>
      <xdr:rowOff>26771</xdr:rowOff>
    </xdr:to>
    <xdr:cxnSp macro="">
      <xdr:nvCxnSpPr>
        <xdr:cNvPr id="353" name="直線コネクタ 352"/>
        <xdr:cNvCxnSpPr/>
      </xdr:nvCxnSpPr>
      <xdr:spPr>
        <a:xfrm>
          <a:off x="7861300" y="9969881"/>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170332</xdr:rowOff>
    </xdr:from>
    <xdr:to>
      <xdr:col>11</xdr:col>
      <xdr:colOff>307975</xdr:colOff>
      <xdr:row>58</xdr:row>
      <xdr:rowOff>25781</xdr:rowOff>
    </xdr:to>
    <xdr:cxnSp macro="">
      <xdr:nvCxnSpPr>
        <xdr:cNvPr id="356" name="直線コネクタ 355"/>
        <xdr:cNvCxnSpPr/>
      </xdr:nvCxnSpPr>
      <xdr:spPr>
        <a:xfrm>
          <a:off x="6972300" y="9942982"/>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127991</xdr:rowOff>
    </xdr:from>
    <xdr:to>
      <xdr:col>15</xdr:col>
      <xdr:colOff>231775</xdr:colOff>
      <xdr:row>58</xdr:row>
      <xdr:rowOff>58141</xdr:rowOff>
    </xdr:to>
    <xdr:sp macro="" textlink="">
      <xdr:nvSpPr>
        <xdr:cNvPr id="366" name="円/楕円 365"/>
        <xdr:cNvSpPr/>
      </xdr:nvSpPr>
      <xdr:spPr>
        <a:xfrm>
          <a:off x="10426700" y="99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106418</xdr:rowOff>
    </xdr:from>
    <xdr:ext cx="469744" cy="259045"/>
    <xdr:sp macro="" textlink="">
      <xdr:nvSpPr>
        <xdr:cNvPr id="367" name="農林水産業費該当値テキスト"/>
        <xdr:cNvSpPr txBox="1"/>
      </xdr:nvSpPr>
      <xdr:spPr>
        <a:xfrm>
          <a:off x="10528300" y="987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151155</xdr:rowOff>
    </xdr:from>
    <xdr:to>
      <xdr:col>14</xdr:col>
      <xdr:colOff>79375</xdr:colOff>
      <xdr:row>58</xdr:row>
      <xdr:rowOff>81305</xdr:rowOff>
    </xdr:to>
    <xdr:sp macro="" textlink="">
      <xdr:nvSpPr>
        <xdr:cNvPr id="368" name="円/楕円 367"/>
        <xdr:cNvSpPr/>
      </xdr:nvSpPr>
      <xdr:spPr>
        <a:xfrm>
          <a:off x="9588500" y="99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72432</xdr:rowOff>
    </xdr:from>
    <xdr:ext cx="469744" cy="259045"/>
    <xdr:sp macro="" textlink="">
      <xdr:nvSpPr>
        <xdr:cNvPr id="369" name="テキスト ボックス 368"/>
        <xdr:cNvSpPr txBox="1"/>
      </xdr:nvSpPr>
      <xdr:spPr>
        <a:xfrm>
          <a:off x="9404427" y="1001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147421</xdr:rowOff>
    </xdr:from>
    <xdr:to>
      <xdr:col>12</xdr:col>
      <xdr:colOff>561975</xdr:colOff>
      <xdr:row>58</xdr:row>
      <xdr:rowOff>77571</xdr:rowOff>
    </xdr:to>
    <xdr:sp macro="" textlink="">
      <xdr:nvSpPr>
        <xdr:cNvPr id="370" name="円/楕円 369"/>
        <xdr:cNvSpPr/>
      </xdr:nvSpPr>
      <xdr:spPr>
        <a:xfrm>
          <a:off x="8699500" y="99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68698</xdr:rowOff>
    </xdr:from>
    <xdr:ext cx="469744" cy="259045"/>
    <xdr:sp macro="" textlink="">
      <xdr:nvSpPr>
        <xdr:cNvPr id="371" name="テキスト ボックス 370"/>
        <xdr:cNvSpPr txBox="1"/>
      </xdr:nvSpPr>
      <xdr:spPr>
        <a:xfrm>
          <a:off x="8515427" y="1001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146431</xdr:rowOff>
    </xdr:from>
    <xdr:to>
      <xdr:col>11</xdr:col>
      <xdr:colOff>358775</xdr:colOff>
      <xdr:row>58</xdr:row>
      <xdr:rowOff>76581</xdr:rowOff>
    </xdr:to>
    <xdr:sp macro="" textlink="">
      <xdr:nvSpPr>
        <xdr:cNvPr id="372" name="円/楕円 371"/>
        <xdr:cNvSpPr/>
      </xdr:nvSpPr>
      <xdr:spPr>
        <a:xfrm>
          <a:off x="7810500" y="991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67708</xdr:rowOff>
    </xdr:from>
    <xdr:ext cx="469744" cy="259045"/>
    <xdr:sp macro="" textlink="">
      <xdr:nvSpPr>
        <xdr:cNvPr id="373" name="テキスト ボックス 372"/>
        <xdr:cNvSpPr txBox="1"/>
      </xdr:nvSpPr>
      <xdr:spPr>
        <a:xfrm>
          <a:off x="7626427" y="1001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119532</xdr:rowOff>
    </xdr:from>
    <xdr:to>
      <xdr:col>10</xdr:col>
      <xdr:colOff>155575</xdr:colOff>
      <xdr:row>58</xdr:row>
      <xdr:rowOff>49682</xdr:rowOff>
    </xdr:to>
    <xdr:sp macro="" textlink="">
      <xdr:nvSpPr>
        <xdr:cNvPr id="374" name="円/楕円 373"/>
        <xdr:cNvSpPr/>
      </xdr:nvSpPr>
      <xdr:spPr>
        <a:xfrm>
          <a:off x="6921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40809</xdr:rowOff>
    </xdr:from>
    <xdr:ext cx="469744" cy="259045"/>
    <xdr:sp macro="" textlink="">
      <xdr:nvSpPr>
        <xdr:cNvPr id="375" name="テキスト ボックス 374"/>
        <xdr:cNvSpPr txBox="1"/>
      </xdr:nvSpPr>
      <xdr:spPr>
        <a:xfrm>
          <a:off x="6737427" y="998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120802</xdr:rowOff>
    </xdr:from>
    <xdr:to>
      <xdr:col>15</xdr:col>
      <xdr:colOff>180975</xdr:colOff>
      <xdr:row>78</xdr:row>
      <xdr:rowOff>161837</xdr:rowOff>
    </xdr:to>
    <xdr:cxnSp macro="">
      <xdr:nvCxnSpPr>
        <xdr:cNvPr id="404" name="直線コネクタ 403"/>
        <xdr:cNvCxnSpPr/>
      </xdr:nvCxnSpPr>
      <xdr:spPr>
        <a:xfrm>
          <a:off x="9639300" y="13493902"/>
          <a:ext cx="8382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120802</xdr:rowOff>
    </xdr:from>
    <xdr:to>
      <xdr:col>14</xdr:col>
      <xdr:colOff>28575</xdr:colOff>
      <xdr:row>78</xdr:row>
      <xdr:rowOff>155626</xdr:rowOff>
    </xdr:to>
    <xdr:cxnSp macro="">
      <xdr:nvCxnSpPr>
        <xdr:cNvPr id="407" name="直線コネクタ 406"/>
        <xdr:cNvCxnSpPr/>
      </xdr:nvCxnSpPr>
      <xdr:spPr>
        <a:xfrm flipV="1">
          <a:off x="8750300" y="13493902"/>
          <a:ext cx="889000" cy="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155626</xdr:rowOff>
    </xdr:from>
    <xdr:to>
      <xdr:col>12</xdr:col>
      <xdr:colOff>511175</xdr:colOff>
      <xdr:row>78</xdr:row>
      <xdr:rowOff>163664</xdr:rowOff>
    </xdr:to>
    <xdr:cxnSp macro="">
      <xdr:nvCxnSpPr>
        <xdr:cNvPr id="410" name="直線コネクタ 409"/>
        <xdr:cNvCxnSpPr/>
      </xdr:nvCxnSpPr>
      <xdr:spPr>
        <a:xfrm flipV="1">
          <a:off x="7861300" y="13528726"/>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163664</xdr:rowOff>
    </xdr:from>
    <xdr:to>
      <xdr:col>11</xdr:col>
      <xdr:colOff>307975</xdr:colOff>
      <xdr:row>78</xdr:row>
      <xdr:rowOff>165188</xdr:rowOff>
    </xdr:to>
    <xdr:cxnSp macro="">
      <xdr:nvCxnSpPr>
        <xdr:cNvPr id="413" name="直線コネクタ 412"/>
        <xdr:cNvCxnSpPr/>
      </xdr:nvCxnSpPr>
      <xdr:spPr>
        <a:xfrm flipV="1">
          <a:off x="6972300" y="135367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111037</xdr:rowOff>
    </xdr:from>
    <xdr:to>
      <xdr:col>15</xdr:col>
      <xdr:colOff>231775</xdr:colOff>
      <xdr:row>79</xdr:row>
      <xdr:rowOff>41187</xdr:rowOff>
    </xdr:to>
    <xdr:sp macro="" textlink="">
      <xdr:nvSpPr>
        <xdr:cNvPr id="423" name="円/楕円 422"/>
        <xdr:cNvSpPr/>
      </xdr:nvSpPr>
      <xdr:spPr>
        <a:xfrm>
          <a:off x="10426700" y="134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25964</xdr:rowOff>
    </xdr:from>
    <xdr:ext cx="469744" cy="259045"/>
    <xdr:sp macro="" textlink="">
      <xdr:nvSpPr>
        <xdr:cNvPr id="424" name="商工費該当値テキスト"/>
        <xdr:cNvSpPr txBox="1"/>
      </xdr:nvSpPr>
      <xdr:spPr>
        <a:xfrm>
          <a:off x="10528300" y="1339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70002</xdr:rowOff>
    </xdr:from>
    <xdr:to>
      <xdr:col>14</xdr:col>
      <xdr:colOff>79375</xdr:colOff>
      <xdr:row>79</xdr:row>
      <xdr:rowOff>152</xdr:rowOff>
    </xdr:to>
    <xdr:sp macro="" textlink="">
      <xdr:nvSpPr>
        <xdr:cNvPr id="425" name="円/楕円 424"/>
        <xdr:cNvSpPr/>
      </xdr:nvSpPr>
      <xdr:spPr>
        <a:xfrm>
          <a:off x="9588500" y="134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162729</xdr:rowOff>
    </xdr:from>
    <xdr:ext cx="469744" cy="259045"/>
    <xdr:sp macro="" textlink="">
      <xdr:nvSpPr>
        <xdr:cNvPr id="426" name="テキスト ボックス 425"/>
        <xdr:cNvSpPr txBox="1"/>
      </xdr:nvSpPr>
      <xdr:spPr>
        <a:xfrm>
          <a:off x="9404427" y="135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104826</xdr:rowOff>
    </xdr:from>
    <xdr:to>
      <xdr:col>12</xdr:col>
      <xdr:colOff>561975</xdr:colOff>
      <xdr:row>79</xdr:row>
      <xdr:rowOff>34976</xdr:rowOff>
    </xdr:to>
    <xdr:sp macro="" textlink="">
      <xdr:nvSpPr>
        <xdr:cNvPr id="427" name="円/楕円 426"/>
        <xdr:cNvSpPr/>
      </xdr:nvSpPr>
      <xdr:spPr>
        <a:xfrm>
          <a:off x="8699500" y="13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26103</xdr:rowOff>
    </xdr:from>
    <xdr:ext cx="469744" cy="259045"/>
    <xdr:sp macro="" textlink="">
      <xdr:nvSpPr>
        <xdr:cNvPr id="428" name="テキスト ボックス 427"/>
        <xdr:cNvSpPr txBox="1"/>
      </xdr:nvSpPr>
      <xdr:spPr>
        <a:xfrm>
          <a:off x="8515427" y="135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112864</xdr:rowOff>
    </xdr:from>
    <xdr:to>
      <xdr:col>11</xdr:col>
      <xdr:colOff>358775</xdr:colOff>
      <xdr:row>79</xdr:row>
      <xdr:rowOff>43014</xdr:rowOff>
    </xdr:to>
    <xdr:sp macro="" textlink="">
      <xdr:nvSpPr>
        <xdr:cNvPr id="429" name="円/楕円 428"/>
        <xdr:cNvSpPr/>
      </xdr:nvSpPr>
      <xdr:spPr>
        <a:xfrm>
          <a:off x="7810500" y="134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34141</xdr:rowOff>
    </xdr:from>
    <xdr:ext cx="469744" cy="259045"/>
    <xdr:sp macro="" textlink="">
      <xdr:nvSpPr>
        <xdr:cNvPr id="430" name="テキスト ボックス 429"/>
        <xdr:cNvSpPr txBox="1"/>
      </xdr:nvSpPr>
      <xdr:spPr>
        <a:xfrm>
          <a:off x="7626427" y="1357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114388</xdr:rowOff>
    </xdr:from>
    <xdr:to>
      <xdr:col>10</xdr:col>
      <xdr:colOff>155575</xdr:colOff>
      <xdr:row>79</xdr:row>
      <xdr:rowOff>44538</xdr:rowOff>
    </xdr:to>
    <xdr:sp macro="" textlink="">
      <xdr:nvSpPr>
        <xdr:cNvPr id="431" name="円/楕円 430"/>
        <xdr:cNvSpPr/>
      </xdr:nvSpPr>
      <xdr:spPr>
        <a:xfrm>
          <a:off x="6921500" y="134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35665</xdr:rowOff>
    </xdr:from>
    <xdr:ext cx="469744" cy="259045"/>
    <xdr:sp macro="" textlink="">
      <xdr:nvSpPr>
        <xdr:cNvPr id="432" name="テキスト ボックス 431"/>
        <xdr:cNvSpPr txBox="1"/>
      </xdr:nvSpPr>
      <xdr:spPr>
        <a:xfrm>
          <a:off x="6737427" y="1358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50820</xdr:rowOff>
    </xdr:from>
    <xdr:to>
      <xdr:col>15</xdr:col>
      <xdr:colOff>180975</xdr:colOff>
      <xdr:row>99</xdr:row>
      <xdr:rowOff>50271</xdr:rowOff>
    </xdr:to>
    <xdr:cxnSp macro="">
      <xdr:nvCxnSpPr>
        <xdr:cNvPr id="460" name="直線コネクタ 459"/>
        <xdr:cNvCxnSpPr/>
      </xdr:nvCxnSpPr>
      <xdr:spPr>
        <a:xfrm flipV="1">
          <a:off x="9639300" y="16852920"/>
          <a:ext cx="838200" cy="17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83819</xdr:rowOff>
    </xdr:from>
    <xdr:ext cx="534377" cy="259045"/>
    <xdr:sp macro="" textlink="">
      <xdr:nvSpPr>
        <xdr:cNvPr id="461" name="土木費平均値テキスト"/>
        <xdr:cNvSpPr txBox="1"/>
      </xdr:nvSpPr>
      <xdr:spPr>
        <a:xfrm>
          <a:off x="10528300" y="16371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167864</xdr:rowOff>
    </xdr:from>
    <xdr:to>
      <xdr:col>14</xdr:col>
      <xdr:colOff>28575</xdr:colOff>
      <xdr:row>99</xdr:row>
      <xdr:rowOff>50271</xdr:rowOff>
    </xdr:to>
    <xdr:cxnSp macro="">
      <xdr:nvCxnSpPr>
        <xdr:cNvPr id="463" name="直線コネクタ 462"/>
        <xdr:cNvCxnSpPr/>
      </xdr:nvCxnSpPr>
      <xdr:spPr>
        <a:xfrm>
          <a:off x="8750300" y="16969964"/>
          <a:ext cx="889000" cy="5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147135</xdr:rowOff>
    </xdr:from>
    <xdr:ext cx="534377" cy="259045"/>
    <xdr:sp macro="" textlink="">
      <xdr:nvSpPr>
        <xdr:cNvPr id="465" name="テキスト ボックス 464"/>
        <xdr:cNvSpPr txBox="1"/>
      </xdr:nvSpPr>
      <xdr:spPr>
        <a:xfrm>
          <a:off x="9372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155679</xdr:rowOff>
    </xdr:from>
    <xdr:to>
      <xdr:col>12</xdr:col>
      <xdr:colOff>511175</xdr:colOff>
      <xdr:row>98</xdr:row>
      <xdr:rowOff>167864</xdr:rowOff>
    </xdr:to>
    <xdr:cxnSp macro="">
      <xdr:nvCxnSpPr>
        <xdr:cNvPr id="466" name="直線コネクタ 465"/>
        <xdr:cNvCxnSpPr/>
      </xdr:nvCxnSpPr>
      <xdr:spPr>
        <a:xfrm>
          <a:off x="7861300" y="16614879"/>
          <a:ext cx="889000" cy="35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155679</xdr:rowOff>
    </xdr:from>
    <xdr:to>
      <xdr:col>11</xdr:col>
      <xdr:colOff>307975</xdr:colOff>
      <xdr:row>98</xdr:row>
      <xdr:rowOff>94300</xdr:rowOff>
    </xdr:to>
    <xdr:cxnSp macro="">
      <xdr:nvCxnSpPr>
        <xdr:cNvPr id="469" name="直線コネクタ 468"/>
        <xdr:cNvCxnSpPr/>
      </xdr:nvCxnSpPr>
      <xdr:spPr>
        <a:xfrm flipV="1">
          <a:off x="6972300" y="16614879"/>
          <a:ext cx="889000" cy="28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20</xdr:rowOff>
    </xdr:from>
    <xdr:to>
      <xdr:col>15</xdr:col>
      <xdr:colOff>231775</xdr:colOff>
      <xdr:row>98</xdr:row>
      <xdr:rowOff>101620</xdr:rowOff>
    </xdr:to>
    <xdr:sp macro="" textlink="">
      <xdr:nvSpPr>
        <xdr:cNvPr id="479" name="円/楕円 478"/>
        <xdr:cNvSpPr/>
      </xdr:nvSpPr>
      <xdr:spPr>
        <a:xfrm>
          <a:off x="10426700" y="16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149897</xdr:rowOff>
    </xdr:from>
    <xdr:ext cx="534377" cy="259045"/>
    <xdr:sp macro="" textlink="">
      <xdr:nvSpPr>
        <xdr:cNvPr id="480" name="土木費該当値テキスト"/>
        <xdr:cNvSpPr txBox="1"/>
      </xdr:nvSpPr>
      <xdr:spPr>
        <a:xfrm>
          <a:off x="10528300" y="1678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170921</xdr:rowOff>
    </xdr:from>
    <xdr:to>
      <xdr:col>14</xdr:col>
      <xdr:colOff>79375</xdr:colOff>
      <xdr:row>99</xdr:row>
      <xdr:rowOff>101071</xdr:rowOff>
    </xdr:to>
    <xdr:sp macro="" textlink="">
      <xdr:nvSpPr>
        <xdr:cNvPr id="481" name="円/楕円 480"/>
        <xdr:cNvSpPr/>
      </xdr:nvSpPr>
      <xdr:spPr>
        <a:xfrm>
          <a:off x="9588500" y="169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92198</xdr:rowOff>
    </xdr:from>
    <xdr:ext cx="534377" cy="259045"/>
    <xdr:sp macro="" textlink="">
      <xdr:nvSpPr>
        <xdr:cNvPr id="482" name="テキスト ボックス 481"/>
        <xdr:cNvSpPr txBox="1"/>
      </xdr:nvSpPr>
      <xdr:spPr>
        <a:xfrm>
          <a:off x="9372111" y="170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117064</xdr:rowOff>
    </xdr:from>
    <xdr:to>
      <xdr:col>12</xdr:col>
      <xdr:colOff>561975</xdr:colOff>
      <xdr:row>99</xdr:row>
      <xdr:rowOff>47214</xdr:rowOff>
    </xdr:to>
    <xdr:sp macro="" textlink="">
      <xdr:nvSpPr>
        <xdr:cNvPr id="483" name="円/楕円 482"/>
        <xdr:cNvSpPr/>
      </xdr:nvSpPr>
      <xdr:spPr>
        <a:xfrm>
          <a:off x="8699500" y="169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38341</xdr:rowOff>
    </xdr:from>
    <xdr:ext cx="534377" cy="259045"/>
    <xdr:sp macro="" textlink="">
      <xdr:nvSpPr>
        <xdr:cNvPr id="484" name="テキスト ボックス 483"/>
        <xdr:cNvSpPr txBox="1"/>
      </xdr:nvSpPr>
      <xdr:spPr>
        <a:xfrm>
          <a:off x="8483111" y="170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104879</xdr:rowOff>
    </xdr:from>
    <xdr:to>
      <xdr:col>11</xdr:col>
      <xdr:colOff>358775</xdr:colOff>
      <xdr:row>97</xdr:row>
      <xdr:rowOff>35029</xdr:rowOff>
    </xdr:to>
    <xdr:sp macro="" textlink="">
      <xdr:nvSpPr>
        <xdr:cNvPr id="485" name="円/楕円 484"/>
        <xdr:cNvSpPr/>
      </xdr:nvSpPr>
      <xdr:spPr>
        <a:xfrm>
          <a:off x="7810500" y="165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26156</xdr:rowOff>
    </xdr:from>
    <xdr:ext cx="534377" cy="259045"/>
    <xdr:sp macro="" textlink="">
      <xdr:nvSpPr>
        <xdr:cNvPr id="486" name="テキスト ボックス 485"/>
        <xdr:cNvSpPr txBox="1"/>
      </xdr:nvSpPr>
      <xdr:spPr>
        <a:xfrm>
          <a:off x="7594111" y="166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43500</xdr:rowOff>
    </xdr:from>
    <xdr:to>
      <xdr:col>10</xdr:col>
      <xdr:colOff>155575</xdr:colOff>
      <xdr:row>98</xdr:row>
      <xdr:rowOff>145100</xdr:rowOff>
    </xdr:to>
    <xdr:sp macro="" textlink="">
      <xdr:nvSpPr>
        <xdr:cNvPr id="487" name="円/楕円 486"/>
        <xdr:cNvSpPr/>
      </xdr:nvSpPr>
      <xdr:spPr>
        <a:xfrm>
          <a:off x="6921500" y="168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136227</xdr:rowOff>
    </xdr:from>
    <xdr:ext cx="534377" cy="259045"/>
    <xdr:sp macro="" textlink="">
      <xdr:nvSpPr>
        <xdr:cNvPr id="488" name="テキスト ボックス 487"/>
        <xdr:cNvSpPr txBox="1"/>
      </xdr:nvSpPr>
      <xdr:spPr>
        <a:xfrm>
          <a:off x="6705111" y="1693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3" name="テキスト ボックス 502"/>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126419</xdr:rowOff>
    </xdr:from>
    <xdr:to>
      <xdr:col>23</xdr:col>
      <xdr:colOff>516889</xdr:colOff>
      <xdr:row>37</xdr:row>
      <xdr:rowOff>106281</xdr:rowOff>
    </xdr:to>
    <xdr:cxnSp macro="">
      <xdr:nvCxnSpPr>
        <xdr:cNvPr id="515" name="直線コネクタ 514"/>
        <xdr:cNvCxnSpPr/>
      </xdr:nvCxnSpPr>
      <xdr:spPr>
        <a:xfrm flipV="1">
          <a:off x="16317595" y="5269919"/>
          <a:ext cx="1269" cy="118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110108</xdr:rowOff>
    </xdr:from>
    <xdr:ext cx="469744" cy="259045"/>
    <xdr:sp macro="" textlink="">
      <xdr:nvSpPr>
        <xdr:cNvPr id="516" name="消防費最小値テキスト"/>
        <xdr:cNvSpPr txBox="1"/>
      </xdr:nvSpPr>
      <xdr:spPr>
        <a:xfrm>
          <a:off x="16370300"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37</xdr:row>
      <xdr:rowOff>106281</xdr:rowOff>
    </xdr:from>
    <xdr:to>
      <xdr:col>23</xdr:col>
      <xdr:colOff>606425</xdr:colOff>
      <xdr:row>37</xdr:row>
      <xdr:rowOff>106281</xdr:rowOff>
    </xdr:to>
    <xdr:cxnSp macro="">
      <xdr:nvCxnSpPr>
        <xdr:cNvPr id="517" name="直線コネクタ 516"/>
        <xdr:cNvCxnSpPr/>
      </xdr:nvCxnSpPr>
      <xdr:spPr>
        <a:xfrm>
          <a:off x="16230600" y="644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73096</xdr:rowOff>
    </xdr:from>
    <xdr:ext cx="534377" cy="259045"/>
    <xdr:sp macro="" textlink="">
      <xdr:nvSpPr>
        <xdr:cNvPr id="518" name="消防費最大値テキスト"/>
        <xdr:cNvSpPr txBox="1"/>
      </xdr:nvSpPr>
      <xdr:spPr>
        <a:xfrm>
          <a:off x="16370300" y="504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30</xdr:row>
      <xdr:rowOff>126419</xdr:rowOff>
    </xdr:from>
    <xdr:to>
      <xdr:col>23</xdr:col>
      <xdr:colOff>606425</xdr:colOff>
      <xdr:row>30</xdr:row>
      <xdr:rowOff>126419</xdr:rowOff>
    </xdr:to>
    <xdr:cxnSp macro="">
      <xdr:nvCxnSpPr>
        <xdr:cNvPr id="519" name="直線コネクタ 518"/>
        <xdr:cNvCxnSpPr/>
      </xdr:nvCxnSpPr>
      <xdr:spPr>
        <a:xfrm>
          <a:off x="16230600" y="5269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95395</xdr:rowOff>
    </xdr:from>
    <xdr:to>
      <xdr:col>23</xdr:col>
      <xdr:colOff>517525</xdr:colOff>
      <xdr:row>38</xdr:row>
      <xdr:rowOff>112268</xdr:rowOff>
    </xdr:to>
    <xdr:cxnSp macro="">
      <xdr:nvCxnSpPr>
        <xdr:cNvPr id="520" name="直線コネクタ 519"/>
        <xdr:cNvCxnSpPr/>
      </xdr:nvCxnSpPr>
      <xdr:spPr>
        <a:xfrm flipV="1">
          <a:off x="15481300" y="6439045"/>
          <a:ext cx="838200" cy="18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46681</xdr:rowOff>
    </xdr:from>
    <xdr:ext cx="534377" cy="259045"/>
    <xdr:sp macro="" textlink="">
      <xdr:nvSpPr>
        <xdr:cNvPr id="521" name="消防費平均値テキスト"/>
        <xdr:cNvSpPr txBox="1"/>
      </xdr:nvSpPr>
      <xdr:spPr>
        <a:xfrm>
          <a:off x="16370300" y="587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23804</xdr:rowOff>
    </xdr:from>
    <xdr:to>
      <xdr:col>23</xdr:col>
      <xdr:colOff>568325</xdr:colOff>
      <xdr:row>35</xdr:row>
      <xdr:rowOff>125404</xdr:rowOff>
    </xdr:to>
    <xdr:sp macro="" textlink="">
      <xdr:nvSpPr>
        <xdr:cNvPr id="522" name="フローチャート : 判断 521"/>
        <xdr:cNvSpPr/>
      </xdr:nvSpPr>
      <xdr:spPr>
        <a:xfrm>
          <a:off x="16268700" y="602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6568</xdr:rowOff>
    </xdr:from>
    <xdr:to>
      <xdr:col>22</xdr:col>
      <xdr:colOff>365125</xdr:colOff>
      <xdr:row>38</xdr:row>
      <xdr:rowOff>112268</xdr:rowOff>
    </xdr:to>
    <xdr:cxnSp macro="">
      <xdr:nvCxnSpPr>
        <xdr:cNvPr id="523" name="直線コネクタ 522"/>
        <xdr:cNvCxnSpPr/>
      </xdr:nvCxnSpPr>
      <xdr:spPr>
        <a:xfrm>
          <a:off x="14592300" y="6007318"/>
          <a:ext cx="889000" cy="62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22388</xdr:rowOff>
    </xdr:from>
    <xdr:to>
      <xdr:col>22</xdr:col>
      <xdr:colOff>415925</xdr:colOff>
      <xdr:row>35</xdr:row>
      <xdr:rowOff>123988</xdr:rowOff>
    </xdr:to>
    <xdr:sp macro="" textlink="">
      <xdr:nvSpPr>
        <xdr:cNvPr id="524" name="フローチャート : 判断 523"/>
        <xdr:cNvSpPr/>
      </xdr:nvSpPr>
      <xdr:spPr>
        <a:xfrm>
          <a:off x="154305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140515</xdr:rowOff>
    </xdr:from>
    <xdr:ext cx="534377" cy="259045"/>
    <xdr:sp macro="" textlink="">
      <xdr:nvSpPr>
        <xdr:cNvPr id="525" name="テキスト ボックス 524"/>
        <xdr:cNvSpPr txBox="1"/>
      </xdr:nvSpPr>
      <xdr:spPr>
        <a:xfrm>
          <a:off x="15214111" y="57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6568</xdr:rowOff>
    </xdr:from>
    <xdr:to>
      <xdr:col>21</xdr:col>
      <xdr:colOff>161925</xdr:colOff>
      <xdr:row>37</xdr:row>
      <xdr:rowOff>163104</xdr:rowOff>
    </xdr:to>
    <xdr:cxnSp macro="">
      <xdr:nvCxnSpPr>
        <xdr:cNvPr id="526" name="直線コネクタ 525"/>
        <xdr:cNvCxnSpPr/>
      </xdr:nvCxnSpPr>
      <xdr:spPr>
        <a:xfrm flipV="1">
          <a:off x="13703300" y="6007318"/>
          <a:ext cx="889000" cy="49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94561</xdr:rowOff>
    </xdr:from>
    <xdr:to>
      <xdr:col>21</xdr:col>
      <xdr:colOff>212725</xdr:colOff>
      <xdr:row>35</xdr:row>
      <xdr:rowOff>24711</xdr:rowOff>
    </xdr:to>
    <xdr:sp macro="" textlink="">
      <xdr:nvSpPr>
        <xdr:cNvPr id="527" name="フローチャート : 判断 526"/>
        <xdr:cNvSpPr/>
      </xdr:nvSpPr>
      <xdr:spPr>
        <a:xfrm>
          <a:off x="14541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41238</xdr:rowOff>
    </xdr:from>
    <xdr:ext cx="534377" cy="259045"/>
    <xdr:sp macro="" textlink="">
      <xdr:nvSpPr>
        <xdr:cNvPr id="528" name="テキスト ボックス 527"/>
        <xdr:cNvSpPr txBox="1"/>
      </xdr:nvSpPr>
      <xdr:spPr>
        <a:xfrm>
          <a:off x="14325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150368</xdr:rowOff>
    </xdr:from>
    <xdr:to>
      <xdr:col>19</xdr:col>
      <xdr:colOff>644525</xdr:colOff>
      <xdr:row>37</xdr:row>
      <xdr:rowOff>163104</xdr:rowOff>
    </xdr:to>
    <xdr:cxnSp macro="">
      <xdr:nvCxnSpPr>
        <xdr:cNvPr id="529" name="直線コネクタ 528"/>
        <xdr:cNvCxnSpPr/>
      </xdr:nvCxnSpPr>
      <xdr:spPr>
        <a:xfrm>
          <a:off x="12814300" y="6494018"/>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125694</xdr:rowOff>
    </xdr:from>
    <xdr:to>
      <xdr:col>20</xdr:col>
      <xdr:colOff>9525</xdr:colOff>
      <xdr:row>35</xdr:row>
      <xdr:rowOff>55844</xdr:rowOff>
    </xdr:to>
    <xdr:sp macro="" textlink="">
      <xdr:nvSpPr>
        <xdr:cNvPr id="530" name="フローチャート : 判断 529"/>
        <xdr:cNvSpPr/>
      </xdr:nvSpPr>
      <xdr:spPr>
        <a:xfrm>
          <a:off x="13652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72371</xdr:rowOff>
    </xdr:from>
    <xdr:ext cx="534377" cy="259045"/>
    <xdr:sp macro="" textlink="">
      <xdr:nvSpPr>
        <xdr:cNvPr id="531" name="テキスト ボックス 530"/>
        <xdr:cNvSpPr txBox="1"/>
      </xdr:nvSpPr>
      <xdr:spPr>
        <a:xfrm>
          <a:off x="13436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151602</xdr:rowOff>
    </xdr:from>
    <xdr:to>
      <xdr:col>18</xdr:col>
      <xdr:colOff>492125</xdr:colOff>
      <xdr:row>35</xdr:row>
      <xdr:rowOff>81752</xdr:rowOff>
    </xdr:to>
    <xdr:sp macro="" textlink="">
      <xdr:nvSpPr>
        <xdr:cNvPr id="532" name="フローチャート : 判断 531"/>
        <xdr:cNvSpPr/>
      </xdr:nvSpPr>
      <xdr:spPr>
        <a:xfrm>
          <a:off x="12763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98279</xdr:rowOff>
    </xdr:from>
    <xdr:ext cx="534377" cy="259045"/>
    <xdr:sp macro="" textlink="">
      <xdr:nvSpPr>
        <xdr:cNvPr id="533" name="テキスト ボックス 532"/>
        <xdr:cNvSpPr txBox="1"/>
      </xdr:nvSpPr>
      <xdr:spPr>
        <a:xfrm>
          <a:off x="12547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44595</xdr:rowOff>
    </xdr:from>
    <xdr:to>
      <xdr:col>23</xdr:col>
      <xdr:colOff>568325</xdr:colOff>
      <xdr:row>37</xdr:row>
      <xdr:rowOff>146195</xdr:rowOff>
    </xdr:to>
    <xdr:sp macro="" textlink="">
      <xdr:nvSpPr>
        <xdr:cNvPr id="539" name="円/楕円 538"/>
        <xdr:cNvSpPr/>
      </xdr:nvSpPr>
      <xdr:spPr>
        <a:xfrm>
          <a:off x="16268700" y="63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130972</xdr:rowOff>
    </xdr:from>
    <xdr:ext cx="469744" cy="259045"/>
    <xdr:sp macro="" textlink="">
      <xdr:nvSpPr>
        <xdr:cNvPr id="540" name="消防費該当値テキスト"/>
        <xdr:cNvSpPr txBox="1"/>
      </xdr:nvSpPr>
      <xdr:spPr>
        <a:xfrm>
          <a:off x="16370300" y="630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61468</xdr:rowOff>
    </xdr:from>
    <xdr:to>
      <xdr:col>22</xdr:col>
      <xdr:colOff>415925</xdr:colOff>
      <xdr:row>38</xdr:row>
      <xdr:rowOff>163068</xdr:rowOff>
    </xdr:to>
    <xdr:sp macro="" textlink="">
      <xdr:nvSpPr>
        <xdr:cNvPr id="541" name="円/楕円 540"/>
        <xdr:cNvSpPr/>
      </xdr:nvSpPr>
      <xdr:spPr>
        <a:xfrm>
          <a:off x="15430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154195</xdr:rowOff>
    </xdr:from>
    <xdr:ext cx="469744" cy="259045"/>
    <xdr:sp macro="" textlink="">
      <xdr:nvSpPr>
        <xdr:cNvPr id="542" name="テキスト ボックス 541"/>
        <xdr:cNvSpPr txBox="1"/>
      </xdr:nvSpPr>
      <xdr:spPr>
        <a:xfrm>
          <a:off x="15246427" y="66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127218</xdr:rowOff>
    </xdr:from>
    <xdr:to>
      <xdr:col>21</xdr:col>
      <xdr:colOff>212725</xdr:colOff>
      <xdr:row>35</xdr:row>
      <xdr:rowOff>57368</xdr:rowOff>
    </xdr:to>
    <xdr:sp macro="" textlink="">
      <xdr:nvSpPr>
        <xdr:cNvPr id="543" name="円/楕円 542"/>
        <xdr:cNvSpPr/>
      </xdr:nvSpPr>
      <xdr:spPr>
        <a:xfrm>
          <a:off x="14541500" y="59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48495</xdr:rowOff>
    </xdr:from>
    <xdr:ext cx="534377" cy="259045"/>
    <xdr:sp macro="" textlink="">
      <xdr:nvSpPr>
        <xdr:cNvPr id="544" name="テキスト ボックス 543"/>
        <xdr:cNvSpPr txBox="1"/>
      </xdr:nvSpPr>
      <xdr:spPr>
        <a:xfrm>
          <a:off x="14325111" y="60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112304</xdr:rowOff>
    </xdr:from>
    <xdr:to>
      <xdr:col>20</xdr:col>
      <xdr:colOff>9525</xdr:colOff>
      <xdr:row>38</xdr:row>
      <xdr:rowOff>42455</xdr:rowOff>
    </xdr:to>
    <xdr:sp macro="" textlink="">
      <xdr:nvSpPr>
        <xdr:cNvPr id="545" name="円/楕円 544"/>
        <xdr:cNvSpPr/>
      </xdr:nvSpPr>
      <xdr:spPr>
        <a:xfrm>
          <a:off x="13652500" y="6455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33581</xdr:rowOff>
    </xdr:from>
    <xdr:ext cx="469744" cy="259045"/>
    <xdr:sp macro="" textlink="">
      <xdr:nvSpPr>
        <xdr:cNvPr id="546" name="テキスト ボックス 545"/>
        <xdr:cNvSpPr txBox="1"/>
      </xdr:nvSpPr>
      <xdr:spPr>
        <a:xfrm>
          <a:off x="13468427" y="65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99568</xdr:rowOff>
    </xdr:from>
    <xdr:to>
      <xdr:col>18</xdr:col>
      <xdr:colOff>492125</xdr:colOff>
      <xdr:row>38</xdr:row>
      <xdr:rowOff>29718</xdr:rowOff>
    </xdr:to>
    <xdr:sp macro="" textlink="">
      <xdr:nvSpPr>
        <xdr:cNvPr id="547" name="円/楕円 546"/>
        <xdr:cNvSpPr/>
      </xdr:nvSpPr>
      <xdr:spPr>
        <a:xfrm>
          <a:off x="12763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20845</xdr:rowOff>
    </xdr:from>
    <xdr:ext cx="469744" cy="259045"/>
    <xdr:sp macro="" textlink="">
      <xdr:nvSpPr>
        <xdr:cNvPr id="548" name="テキスト ボックス 547"/>
        <xdr:cNvSpPr txBox="1"/>
      </xdr:nvSpPr>
      <xdr:spPr>
        <a:xfrm>
          <a:off x="12579427"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3" name="直線コネクタ 572"/>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4"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5" name="直線コネクタ 574"/>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6"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7" name="直線コネクタ 576"/>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156159</xdr:rowOff>
    </xdr:from>
    <xdr:to>
      <xdr:col>23</xdr:col>
      <xdr:colOff>517525</xdr:colOff>
      <xdr:row>58</xdr:row>
      <xdr:rowOff>7265</xdr:rowOff>
    </xdr:to>
    <xdr:cxnSp macro="">
      <xdr:nvCxnSpPr>
        <xdr:cNvPr id="578" name="直線コネクタ 577"/>
        <xdr:cNvCxnSpPr/>
      </xdr:nvCxnSpPr>
      <xdr:spPr>
        <a:xfrm flipV="1">
          <a:off x="15481300" y="9757359"/>
          <a:ext cx="838200" cy="19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79"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80" name="フローチャート : 判断 579"/>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74054</xdr:rowOff>
    </xdr:from>
    <xdr:to>
      <xdr:col>22</xdr:col>
      <xdr:colOff>365125</xdr:colOff>
      <xdr:row>58</xdr:row>
      <xdr:rowOff>7265</xdr:rowOff>
    </xdr:to>
    <xdr:cxnSp macro="">
      <xdr:nvCxnSpPr>
        <xdr:cNvPr id="581" name="直線コネクタ 580"/>
        <xdr:cNvCxnSpPr/>
      </xdr:nvCxnSpPr>
      <xdr:spPr>
        <a:xfrm>
          <a:off x="14592300" y="9846704"/>
          <a:ext cx="889000" cy="10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2" name="フローチャート : 判断 581"/>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106690</xdr:rowOff>
    </xdr:from>
    <xdr:ext cx="534377" cy="259045"/>
    <xdr:sp macro="" textlink="">
      <xdr:nvSpPr>
        <xdr:cNvPr id="583" name="テキスト ボックス 582"/>
        <xdr:cNvSpPr txBox="1"/>
      </xdr:nvSpPr>
      <xdr:spPr>
        <a:xfrm>
          <a:off x="15214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74054</xdr:rowOff>
    </xdr:from>
    <xdr:to>
      <xdr:col>21</xdr:col>
      <xdr:colOff>161925</xdr:colOff>
      <xdr:row>57</xdr:row>
      <xdr:rowOff>150292</xdr:rowOff>
    </xdr:to>
    <xdr:cxnSp macro="">
      <xdr:nvCxnSpPr>
        <xdr:cNvPr id="584" name="直線コネクタ 583"/>
        <xdr:cNvCxnSpPr/>
      </xdr:nvCxnSpPr>
      <xdr:spPr>
        <a:xfrm flipV="1">
          <a:off x="13703300" y="9846704"/>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5" name="フローチャート : 判断 584"/>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6" name="テキスト ボックス 585"/>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120650</xdr:rowOff>
    </xdr:from>
    <xdr:to>
      <xdr:col>19</xdr:col>
      <xdr:colOff>644525</xdr:colOff>
      <xdr:row>57</xdr:row>
      <xdr:rowOff>150292</xdr:rowOff>
    </xdr:to>
    <xdr:cxnSp macro="">
      <xdr:nvCxnSpPr>
        <xdr:cNvPr id="587" name="直線コネクタ 586"/>
        <xdr:cNvCxnSpPr/>
      </xdr:nvCxnSpPr>
      <xdr:spPr>
        <a:xfrm>
          <a:off x="12814300" y="9893300"/>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8" name="フローチャート : 判断 587"/>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9" name="テキスト ボックス 588"/>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90" name="フローチャート : 判断 589"/>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91" name="テキスト ボックス 590"/>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105359</xdr:rowOff>
    </xdr:from>
    <xdr:to>
      <xdr:col>23</xdr:col>
      <xdr:colOff>568325</xdr:colOff>
      <xdr:row>57</xdr:row>
      <xdr:rowOff>35509</xdr:rowOff>
    </xdr:to>
    <xdr:sp macro="" textlink="">
      <xdr:nvSpPr>
        <xdr:cNvPr id="597" name="円/楕円 596"/>
        <xdr:cNvSpPr/>
      </xdr:nvSpPr>
      <xdr:spPr>
        <a:xfrm>
          <a:off x="162687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128236</xdr:rowOff>
    </xdr:from>
    <xdr:ext cx="534377" cy="259045"/>
    <xdr:sp macro="" textlink="">
      <xdr:nvSpPr>
        <xdr:cNvPr id="598" name="教育費該当値テキスト"/>
        <xdr:cNvSpPr txBox="1"/>
      </xdr:nvSpPr>
      <xdr:spPr>
        <a:xfrm>
          <a:off x="16370300" y="95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41,136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127915</xdr:rowOff>
    </xdr:from>
    <xdr:to>
      <xdr:col>22</xdr:col>
      <xdr:colOff>415925</xdr:colOff>
      <xdr:row>58</xdr:row>
      <xdr:rowOff>58065</xdr:rowOff>
    </xdr:to>
    <xdr:sp macro="" textlink="">
      <xdr:nvSpPr>
        <xdr:cNvPr id="599" name="円/楕円 598"/>
        <xdr:cNvSpPr/>
      </xdr:nvSpPr>
      <xdr:spPr>
        <a:xfrm>
          <a:off x="15430500" y="99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49192</xdr:rowOff>
    </xdr:from>
    <xdr:ext cx="534377" cy="259045"/>
    <xdr:sp macro="" textlink="">
      <xdr:nvSpPr>
        <xdr:cNvPr id="600" name="テキスト ボックス 599"/>
        <xdr:cNvSpPr txBox="1"/>
      </xdr:nvSpPr>
      <xdr:spPr>
        <a:xfrm>
          <a:off x="15214111" y="99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23254</xdr:rowOff>
    </xdr:from>
    <xdr:to>
      <xdr:col>21</xdr:col>
      <xdr:colOff>212725</xdr:colOff>
      <xdr:row>57</xdr:row>
      <xdr:rowOff>124854</xdr:rowOff>
    </xdr:to>
    <xdr:sp macro="" textlink="">
      <xdr:nvSpPr>
        <xdr:cNvPr id="601" name="円/楕円 600"/>
        <xdr:cNvSpPr/>
      </xdr:nvSpPr>
      <xdr:spPr>
        <a:xfrm>
          <a:off x="14541500" y="97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115981</xdr:rowOff>
    </xdr:from>
    <xdr:ext cx="534377" cy="259045"/>
    <xdr:sp macro="" textlink="">
      <xdr:nvSpPr>
        <xdr:cNvPr id="602" name="テキスト ボックス 601"/>
        <xdr:cNvSpPr txBox="1"/>
      </xdr:nvSpPr>
      <xdr:spPr>
        <a:xfrm>
          <a:off x="14325111" y="98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99492</xdr:rowOff>
    </xdr:from>
    <xdr:to>
      <xdr:col>20</xdr:col>
      <xdr:colOff>9525</xdr:colOff>
      <xdr:row>58</xdr:row>
      <xdr:rowOff>29642</xdr:rowOff>
    </xdr:to>
    <xdr:sp macro="" textlink="">
      <xdr:nvSpPr>
        <xdr:cNvPr id="603" name="円/楕円 602"/>
        <xdr:cNvSpPr/>
      </xdr:nvSpPr>
      <xdr:spPr>
        <a:xfrm>
          <a:off x="13652500" y="98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20769</xdr:rowOff>
    </xdr:from>
    <xdr:ext cx="534377" cy="259045"/>
    <xdr:sp macro="" textlink="">
      <xdr:nvSpPr>
        <xdr:cNvPr id="604" name="テキスト ボックス 603"/>
        <xdr:cNvSpPr txBox="1"/>
      </xdr:nvSpPr>
      <xdr:spPr>
        <a:xfrm>
          <a:off x="13436111" y="99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69850</xdr:rowOff>
    </xdr:from>
    <xdr:to>
      <xdr:col>18</xdr:col>
      <xdr:colOff>492125</xdr:colOff>
      <xdr:row>58</xdr:row>
      <xdr:rowOff>0</xdr:rowOff>
    </xdr:to>
    <xdr:sp macro="" textlink="">
      <xdr:nvSpPr>
        <xdr:cNvPr id="605" name="円/楕円 604"/>
        <xdr:cNvSpPr/>
      </xdr:nvSpPr>
      <xdr:spPr>
        <a:xfrm>
          <a:off x="127635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162577</xdr:rowOff>
    </xdr:from>
    <xdr:ext cx="534377" cy="259045"/>
    <xdr:sp macro="" textlink="">
      <xdr:nvSpPr>
        <xdr:cNvPr id="606" name="テキスト ボックス 605"/>
        <xdr:cNvSpPr txBox="1"/>
      </xdr:nvSpPr>
      <xdr:spPr>
        <a:xfrm>
          <a:off x="12547111" y="993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2" name="直線コネクタ 631"/>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5"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6" name="直線コネクタ 635"/>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98095</xdr:rowOff>
    </xdr:from>
    <xdr:to>
      <xdr:col>23</xdr:col>
      <xdr:colOff>517525</xdr:colOff>
      <xdr:row>79</xdr:row>
      <xdr:rowOff>98879</xdr:rowOff>
    </xdr:to>
    <xdr:cxnSp macro="">
      <xdr:nvCxnSpPr>
        <xdr:cNvPr id="637" name="直線コネクタ 636"/>
        <xdr:cNvCxnSpPr/>
      </xdr:nvCxnSpPr>
      <xdr:spPr>
        <a:xfrm>
          <a:off x="15481300" y="13642645"/>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8"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9" name="フローチャート : 判断 638"/>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98095</xdr:rowOff>
    </xdr:from>
    <xdr:to>
      <xdr:col>22</xdr:col>
      <xdr:colOff>365125</xdr:colOff>
      <xdr:row>79</xdr:row>
      <xdr:rowOff>98879</xdr:rowOff>
    </xdr:to>
    <xdr:cxnSp macro="">
      <xdr:nvCxnSpPr>
        <xdr:cNvPr id="640" name="直線コネクタ 639"/>
        <xdr:cNvCxnSpPr/>
      </xdr:nvCxnSpPr>
      <xdr:spPr>
        <a:xfrm flipV="1">
          <a:off x="14592300" y="13642645"/>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41" name="フローチャート : 判断 640"/>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2" name="テキスト ボックス 641"/>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96920</xdr:rowOff>
    </xdr:from>
    <xdr:to>
      <xdr:col>21</xdr:col>
      <xdr:colOff>161925</xdr:colOff>
      <xdr:row>79</xdr:row>
      <xdr:rowOff>98879</xdr:rowOff>
    </xdr:to>
    <xdr:cxnSp macro="">
      <xdr:nvCxnSpPr>
        <xdr:cNvPr id="643" name="直線コネクタ 642"/>
        <xdr:cNvCxnSpPr/>
      </xdr:nvCxnSpPr>
      <xdr:spPr>
        <a:xfrm>
          <a:off x="13703300" y="1364147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4" name="フローチャート : 判断 643"/>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5" name="テキスト ボックス 644"/>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92021</xdr:rowOff>
    </xdr:from>
    <xdr:to>
      <xdr:col>19</xdr:col>
      <xdr:colOff>644525</xdr:colOff>
      <xdr:row>79</xdr:row>
      <xdr:rowOff>96920</xdr:rowOff>
    </xdr:to>
    <xdr:cxnSp macro="">
      <xdr:nvCxnSpPr>
        <xdr:cNvPr id="646" name="直線コネクタ 645"/>
        <xdr:cNvCxnSpPr/>
      </xdr:nvCxnSpPr>
      <xdr:spPr>
        <a:xfrm>
          <a:off x="12814300" y="1363657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7" name="フローチャート : 判断 646"/>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8" name="テキスト ボックス 647"/>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9" name="フローチャート : 判断 648"/>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50" name="テキスト ボックス 649"/>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6" name="円/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7"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47295</xdr:rowOff>
    </xdr:from>
    <xdr:to>
      <xdr:col>22</xdr:col>
      <xdr:colOff>415925</xdr:colOff>
      <xdr:row>79</xdr:row>
      <xdr:rowOff>148895</xdr:rowOff>
    </xdr:to>
    <xdr:sp macro="" textlink="">
      <xdr:nvSpPr>
        <xdr:cNvPr id="658" name="円/楕円 657"/>
        <xdr:cNvSpPr/>
      </xdr:nvSpPr>
      <xdr:spPr>
        <a:xfrm>
          <a:off x="154305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140022</xdr:rowOff>
    </xdr:from>
    <xdr:ext cx="313932" cy="259045"/>
    <xdr:sp macro="" textlink="">
      <xdr:nvSpPr>
        <xdr:cNvPr id="659" name="テキスト ボックス 658"/>
        <xdr:cNvSpPr txBox="1"/>
      </xdr:nvSpPr>
      <xdr:spPr>
        <a:xfrm>
          <a:off x="15324333" y="1368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0" name="円/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1" name="テキスト ボックス 660"/>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46120</xdr:rowOff>
    </xdr:from>
    <xdr:to>
      <xdr:col>20</xdr:col>
      <xdr:colOff>9525</xdr:colOff>
      <xdr:row>79</xdr:row>
      <xdr:rowOff>147720</xdr:rowOff>
    </xdr:to>
    <xdr:sp macro="" textlink="">
      <xdr:nvSpPr>
        <xdr:cNvPr id="662" name="円/楕円 661"/>
        <xdr:cNvSpPr/>
      </xdr:nvSpPr>
      <xdr:spPr>
        <a:xfrm>
          <a:off x="13652500" y="135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138847</xdr:rowOff>
    </xdr:from>
    <xdr:ext cx="313932" cy="259045"/>
    <xdr:sp macro="" textlink="">
      <xdr:nvSpPr>
        <xdr:cNvPr id="663" name="テキスト ボックス 662"/>
        <xdr:cNvSpPr txBox="1"/>
      </xdr:nvSpPr>
      <xdr:spPr>
        <a:xfrm>
          <a:off x="13546333" y="136833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41221</xdr:rowOff>
    </xdr:from>
    <xdr:to>
      <xdr:col>18</xdr:col>
      <xdr:colOff>492125</xdr:colOff>
      <xdr:row>79</xdr:row>
      <xdr:rowOff>142821</xdr:rowOff>
    </xdr:to>
    <xdr:sp macro="" textlink="">
      <xdr:nvSpPr>
        <xdr:cNvPr id="664" name="円/楕円 663"/>
        <xdr:cNvSpPr/>
      </xdr:nvSpPr>
      <xdr:spPr>
        <a:xfrm>
          <a:off x="12763500" y="1358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133948</xdr:rowOff>
    </xdr:from>
    <xdr:ext cx="378565" cy="259045"/>
    <xdr:sp macro="" textlink="">
      <xdr:nvSpPr>
        <xdr:cNvPr id="665" name="テキスト ボックス 664"/>
        <xdr:cNvSpPr txBox="1"/>
      </xdr:nvSpPr>
      <xdr:spPr>
        <a:xfrm>
          <a:off x="12625017" y="1367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9" name="直線コネクタ 688"/>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90"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91" name="直線コネクタ 690"/>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2"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3" name="直線コネクタ 692"/>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75006</xdr:rowOff>
    </xdr:from>
    <xdr:to>
      <xdr:col>23</xdr:col>
      <xdr:colOff>517525</xdr:colOff>
      <xdr:row>95</xdr:row>
      <xdr:rowOff>107886</xdr:rowOff>
    </xdr:to>
    <xdr:cxnSp macro="">
      <xdr:nvCxnSpPr>
        <xdr:cNvPr id="694" name="直線コネクタ 693"/>
        <xdr:cNvCxnSpPr/>
      </xdr:nvCxnSpPr>
      <xdr:spPr>
        <a:xfrm flipV="1">
          <a:off x="15481300" y="16362756"/>
          <a:ext cx="8382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5"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6" name="フローチャート : 判断 695"/>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107886</xdr:rowOff>
    </xdr:from>
    <xdr:to>
      <xdr:col>22</xdr:col>
      <xdr:colOff>365125</xdr:colOff>
      <xdr:row>95</xdr:row>
      <xdr:rowOff>127718</xdr:rowOff>
    </xdr:to>
    <xdr:cxnSp macro="">
      <xdr:nvCxnSpPr>
        <xdr:cNvPr id="697" name="直線コネクタ 696"/>
        <xdr:cNvCxnSpPr/>
      </xdr:nvCxnSpPr>
      <xdr:spPr>
        <a:xfrm flipV="1">
          <a:off x="14592300" y="16395636"/>
          <a:ext cx="889000" cy="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8" name="フローチャート : 判断 697"/>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9" name="テキスト ボックス 698"/>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127718</xdr:rowOff>
    </xdr:from>
    <xdr:to>
      <xdr:col>21</xdr:col>
      <xdr:colOff>161925</xdr:colOff>
      <xdr:row>95</xdr:row>
      <xdr:rowOff>157265</xdr:rowOff>
    </xdr:to>
    <xdr:cxnSp macro="">
      <xdr:nvCxnSpPr>
        <xdr:cNvPr id="700" name="直線コネクタ 699"/>
        <xdr:cNvCxnSpPr/>
      </xdr:nvCxnSpPr>
      <xdr:spPr>
        <a:xfrm flipV="1">
          <a:off x="13703300" y="16415468"/>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701" name="フローチャート : 判断 700"/>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2" name="テキスト ボックス 701"/>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157265</xdr:rowOff>
    </xdr:from>
    <xdr:to>
      <xdr:col>19</xdr:col>
      <xdr:colOff>644525</xdr:colOff>
      <xdr:row>96</xdr:row>
      <xdr:rowOff>15703</xdr:rowOff>
    </xdr:to>
    <xdr:cxnSp macro="">
      <xdr:nvCxnSpPr>
        <xdr:cNvPr id="703" name="直線コネクタ 702"/>
        <xdr:cNvCxnSpPr/>
      </xdr:nvCxnSpPr>
      <xdr:spPr>
        <a:xfrm flipV="1">
          <a:off x="12814300" y="16445015"/>
          <a:ext cx="889000" cy="2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4" name="フローチャート : 判断 703"/>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5" name="テキスト ボックス 704"/>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6" name="フローチャート : 判断 705"/>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7" name="テキスト ボックス 706"/>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24206</xdr:rowOff>
    </xdr:from>
    <xdr:to>
      <xdr:col>23</xdr:col>
      <xdr:colOff>568325</xdr:colOff>
      <xdr:row>95</xdr:row>
      <xdr:rowOff>125806</xdr:rowOff>
    </xdr:to>
    <xdr:sp macro="" textlink="">
      <xdr:nvSpPr>
        <xdr:cNvPr id="713" name="円/楕円 712"/>
        <xdr:cNvSpPr/>
      </xdr:nvSpPr>
      <xdr:spPr>
        <a:xfrm>
          <a:off x="16268700" y="163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47083</xdr:rowOff>
    </xdr:from>
    <xdr:ext cx="534377" cy="259045"/>
    <xdr:sp macro="" textlink="">
      <xdr:nvSpPr>
        <xdr:cNvPr id="714" name="公債費該当値テキスト"/>
        <xdr:cNvSpPr txBox="1"/>
      </xdr:nvSpPr>
      <xdr:spPr>
        <a:xfrm>
          <a:off x="16370300" y="161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34,396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57086</xdr:rowOff>
    </xdr:from>
    <xdr:to>
      <xdr:col>22</xdr:col>
      <xdr:colOff>415925</xdr:colOff>
      <xdr:row>95</xdr:row>
      <xdr:rowOff>158686</xdr:rowOff>
    </xdr:to>
    <xdr:sp macro="" textlink="">
      <xdr:nvSpPr>
        <xdr:cNvPr id="715" name="円/楕円 714"/>
        <xdr:cNvSpPr/>
      </xdr:nvSpPr>
      <xdr:spPr>
        <a:xfrm>
          <a:off x="15430500" y="1634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3763</xdr:rowOff>
    </xdr:from>
    <xdr:ext cx="534377" cy="259045"/>
    <xdr:sp macro="" textlink="">
      <xdr:nvSpPr>
        <xdr:cNvPr id="716" name="テキスト ボックス 715"/>
        <xdr:cNvSpPr txBox="1"/>
      </xdr:nvSpPr>
      <xdr:spPr>
        <a:xfrm>
          <a:off x="15214111" y="161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76918</xdr:rowOff>
    </xdr:from>
    <xdr:to>
      <xdr:col>21</xdr:col>
      <xdr:colOff>212725</xdr:colOff>
      <xdr:row>96</xdr:row>
      <xdr:rowOff>7068</xdr:rowOff>
    </xdr:to>
    <xdr:sp macro="" textlink="">
      <xdr:nvSpPr>
        <xdr:cNvPr id="717" name="円/楕円 716"/>
        <xdr:cNvSpPr/>
      </xdr:nvSpPr>
      <xdr:spPr>
        <a:xfrm>
          <a:off x="14541500" y="163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169645</xdr:rowOff>
    </xdr:from>
    <xdr:ext cx="534377" cy="259045"/>
    <xdr:sp macro="" textlink="">
      <xdr:nvSpPr>
        <xdr:cNvPr id="718" name="テキスト ボックス 717"/>
        <xdr:cNvSpPr txBox="1"/>
      </xdr:nvSpPr>
      <xdr:spPr>
        <a:xfrm>
          <a:off x="14325111" y="164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106465</xdr:rowOff>
    </xdr:from>
    <xdr:to>
      <xdr:col>20</xdr:col>
      <xdr:colOff>9525</xdr:colOff>
      <xdr:row>96</xdr:row>
      <xdr:rowOff>36615</xdr:rowOff>
    </xdr:to>
    <xdr:sp macro="" textlink="">
      <xdr:nvSpPr>
        <xdr:cNvPr id="719" name="円/楕円 718"/>
        <xdr:cNvSpPr/>
      </xdr:nvSpPr>
      <xdr:spPr>
        <a:xfrm>
          <a:off x="13652500" y="163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27742</xdr:rowOff>
    </xdr:from>
    <xdr:ext cx="534377" cy="259045"/>
    <xdr:sp macro="" textlink="">
      <xdr:nvSpPr>
        <xdr:cNvPr id="720" name="テキスト ボックス 719"/>
        <xdr:cNvSpPr txBox="1"/>
      </xdr:nvSpPr>
      <xdr:spPr>
        <a:xfrm>
          <a:off x="13436111" y="1648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136353</xdr:rowOff>
    </xdr:from>
    <xdr:to>
      <xdr:col>18</xdr:col>
      <xdr:colOff>492125</xdr:colOff>
      <xdr:row>96</xdr:row>
      <xdr:rowOff>66503</xdr:rowOff>
    </xdr:to>
    <xdr:sp macro="" textlink="">
      <xdr:nvSpPr>
        <xdr:cNvPr id="721" name="円/楕円 720"/>
        <xdr:cNvSpPr/>
      </xdr:nvSpPr>
      <xdr:spPr>
        <a:xfrm>
          <a:off x="12763500" y="164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57630</xdr:rowOff>
    </xdr:from>
    <xdr:ext cx="534377" cy="259045"/>
    <xdr:sp macro="" textlink="">
      <xdr:nvSpPr>
        <xdr:cNvPr id="722" name="テキスト ボックス 721"/>
        <xdr:cNvSpPr txBox="1"/>
      </xdr:nvSpPr>
      <xdr:spPr>
        <a:xfrm>
          <a:off x="12547111" y="165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6" name="直線コネクタ 745"/>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9"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50" name="直線コネクタ 749"/>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2"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3" name="フローチャート : 判断 752"/>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5" name="フローチャート : 判断 754"/>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6" name="テキスト ボックス 755"/>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8" name="フローチャート : 判断 757"/>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9" name="テキスト ボックス 758"/>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61" name="フローチャート : 判断 760"/>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2" name="テキスト ボックス 761"/>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3" name="フローチャート : 判断 762"/>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4" name="テキスト ボックス 763"/>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住民一人あたりのコスト比較について、民生費においては一人当たり</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万円を超え、他の費目の中で最も高い結果となっている。これは、生活保護費や児童福祉、障がい福祉、高齢者福祉といった社会保障経費に要する事業が高額となっているものである。</a:t>
          </a:r>
          <a:endParaRPr lang="ja-JP" altLang="ja-JP" sz="1300">
            <a:effectLst/>
          </a:endParaRPr>
        </a:p>
        <a:p>
          <a:r>
            <a:rPr kumimoji="1" lang="ja-JP" altLang="ja-JP" sz="1300">
              <a:solidFill>
                <a:schemeClr val="dk1"/>
              </a:solidFill>
              <a:effectLst/>
              <a:latin typeface="+mn-lt"/>
              <a:ea typeface="+mn-ea"/>
              <a:cs typeface="+mn-cs"/>
            </a:rPr>
            <a:t>　土木費については、一人当たり</a:t>
          </a:r>
          <a:r>
            <a:rPr kumimoji="1" lang="en-US" altLang="ja-JP" sz="1300">
              <a:solidFill>
                <a:schemeClr val="dk1"/>
              </a:solidFill>
              <a:effectLst/>
              <a:latin typeface="+mn-lt"/>
              <a:ea typeface="+mn-ea"/>
              <a:cs typeface="+mn-cs"/>
            </a:rPr>
            <a:t>23,888</a:t>
          </a:r>
          <a:r>
            <a:rPr kumimoji="1" lang="ja-JP" altLang="ja-JP" sz="1300">
              <a:solidFill>
                <a:schemeClr val="dk1"/>
              </a:solidFill>
              <a:effectLst/>
              <a:latin typeface="+mn-lt"/>
              <a:ea typeface="+mn-ea"/>
              <a:cs typeface="+mn-cs"/>
            </a:rPr>
            <a:t>円となっており、類似団体平均よりも少額であるが、「和泉躍進プラン（案）」により今後予定している大型事業に備え、普通建設事業の抑制を行っていることによるものである。</a:t>
          </a:r>
          <a:endParaRPr lang="ja-JP" altLang="ja-JP" sz="1300">
            <a:effectLst/>
          </a:endParaRPr>
        </a:p>
        <a:p>
          <a:r>
            <a:rPr kumimoji="1" lang="ja-JP" altLang="ja-JP" sz="1300">
              <a:solidFill>
                <a:schemeClr val="dk1"/>
              </a:solidFill>
              <a:effectLst/>
              <a:latin typeface="+mn-lt"/>
              <a:ea typeface="+mn-ea"/>
              <a:cs typeface="+mn-cs"/>
            </a:rPr>
            <a:t>　また教育費について、小中学校等の施設整備やこども子育て支援新制度に伴う施設型給付などで費用</a:t>
          </a:r>
          <a:r>
            <a:rPr kumimoji="1" lang="ja-JP" altLang="en-US" sz="1300">
              <a:solidFill>
                <a:schemeClr val="dk1"/>
              </a:solidFill>
              <a:effectLst/>
              <a:latin typeface="+mn-lt"/>
              <a:ea typeface="+mn-ea"/>
              <a:cs typeface="+mn-cs"/>
            </a:rPr>
            <a:t>が増加していることから</a:t>
          </a:r>
          <a:r>
            <a:rPr kumimoji="1" lang="ja-JP" altLang="ja-JP" sz="1300">
              <a:solidFill>
                <a:schemeClr val="dk1"/>
              </a:solidFill>
              <a:effectLst/>
              <a:latin typeface="+mn-lt"/>
              <a:ea typeface="+mn-ea"/>
              <a:cs typeface="+mn-cs"/>
            </a:rPr>
            <a:t>、住民一人当たりの金額は</a:t>
          </a:r>
          <a:r>
            <a:rPr kumimoji="1" lang="en-US" altLang="ja-JP" sz="1300">
              <a:solidFill>
                <a:schemeClr val="dk1"/>
              </a:solidFill>
              <a:effectLst/>
              <a:latin typeface="+mn-lt"/>
              <a:ea typeface="+mn-ea"/>
              <a:cs typeface="+mn-cs"/>
            </a:rPr>
            <a:t>41,136</a:t>
          </a:r>
          <a:r>
            <a:rPr kumimoji="1" lang="ja-JP" altLang="ja-JP" sz="1300">
              <a:solidFill>
                <a:schemeClr val="dk1"/>
              </a:solidFill>
              <a:effectLst/>
              <a:latin typeface="+mn-lt"/>
              <a:ea typeface="+mn-ea"/>
              <a:cs typeface="+mn-cs"/>
            </a:rPr>
            <a:t>円と類似団体平均を下回っている。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地方交付税の減や地方消費税交付金の減などにより、歳入額は減少したものの、</a:t>
          </a:r>
          <a:r>
            <a:rPr kumimoji="1" lang="ja-JP" altLang="ja-JP" sz="1300">
              <a:solidFill>
                <a:schemeClr val="dk1"/>
              </a:solidFill>
              <a:effectLst/>
              <a:latin typeface="+mn-lt"/>
              <a:ea typeface="+mn-ea"/>
              <a:cs typeface="+mn-cs"/>
            </a:rPr>
            <a:t>対前年度同額を予算要求限度額に設定したことや「和泉躍進プラン</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案</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」での普通建設事業の抑制、施設の統廃合などにより歳出額を抑制できた</a:t>
          </a:r>
          <a:r>
            <a:rPr kumimoji="1" lang="ja-JP" altLang="en-US" sz="1300">
              <a:solidFill>
                <a:schemeClr val="dk1"/>
              </a:solidFill>
              <a:effectLst/>
              <a:latin typeface="+mn-lt"/>
              <a:ea typeface="+mn-ea"/>
              <a:cs typeface="+mn-cs"/>
            </a:rPr>
            <a:t>ことから、</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年度に引き続き、</a:t>
          </a:r>
          <a:r>
            <a:rPr kumimoji="1" lang="ja-JP" altLang="ja-JP" sz="1300">
              <a:solidFill>
                <a:schemeClr val="dk1"/>
              </a:solidFill>
              <a:effectLst/>
              <a:latin typeface="+mn-lt"/>
              <a:ea typeface="+mn-ea"/>
              <a:cs typeface="+mn-cs"/>
            </a:rPr>
            <a:t>財政調整基金</a:t>
          </a:r>
          <a:r>
            <a:rPr kumimoji="1" lang="ja-JP" altLang="en-US" sz="1300">
              <a:solidFill>
                <a:schemeClr val="dk1"/>
              </a:solidFill>
              <a:effectLst/>
              <a:latin typeface="+mn-lt"/>
              <a:ea typeface="+mn-ea"/>
              <a:cs typeface="+mn-cs"/>
            </a:rPr>
            <a:t>を取り崩すことなく</a:t>
          </a:r>
          <a:r>
            <a:rPr kumimoji="1" lang="ja-JP" altLang="ja-JP" sz="1300">
              <a:solidFill>
                <a:schemeClr val="dk1"/>
              </a:solidFill>
              <a:effectLst/>
              <a:latin typeface="+mn-lt"/>
              <a:ea typeface="+mn-ea"/>
              <a:cs typeface="+mn-cs"/>
            </a:rPr>
            <a:t>、比率も</a:t>
          </a:r>
          <a:r>
            <a:rPr kumimoji="1" lang="en-US" altLang="ja-JP" sz="1300">
              <a:solidFill>
                <a:schemeClr val="dk1"/>
              </a:solidFill>
              <a:effectLst/>
              <a:latin typeface="+mn-lt"/>
              <a:ea typeface="+mn-ea"/>
              <a:cs typeface="+mn-cs"/>
            </a:rPr>
            <a:t>14.64</a:t>
          </a:r>
          <a:r>
            <a:rPr kumimoji="1" lang="ja-JP" altLang="ja-JP" sz="1300">
              <a:solidFill>
                <a:schemeClr val="dk1"/>
              </a:solidFill>
              <a:effectLst/>
              <a:latin typeface="+mn-lt"/>
              <a:ea typeface="+mn-ea"/>
              <a:cs typeface="+mn-cs"/>
            </a:rPr>
            <a:t>％となっ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。引き続き「和泉躍進プラン</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案</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」を着実に実施することで健全な財政運営を図る。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全会計において黒字となっているものの</a:t>
          </a:r>
          <a:r>
            <a:rPr kumimoji="1" lang="ja-JP" altLang="en-US" sz="1400">
              <a:solidFill>
                <a:schemeClr val="dk1"/>
              </a:solidFill>
              <a:effectLst/>
              <a:latin typeface="+mn-lt"/>
              <a:ea typeface="+mn-ea"/>
              <a:cs typeface="+mn-cs"/>
            </a:rPr>
            <a:t>、一般会計において地方交付税の減や地方消費税交付金の減による歳入額の減少等により、</a:t>
          </a:r>
          <a:r>
            <a:rPr kumimoji="1" lang="en-US" altLang="ja-JP" sz="1400">
              <a:solidFill>
                <a:schemeClr val="dk1"/>
              </a:solidFill>
              <a:effectLst/>
              <a:latin typeface="+mn-lt"/>
              <a:ea typeface="+mn-ea"/>
              <a:cs typeface="+mn-cs"/>
            </a:rPr>
            <a:t>H27</a:t>
          </a:r>
          <a:r>
            <a:rPr kumimoji="1" lang="ja-JP" altLang="en-US" sz="1400">
              <a:solidFill>
                <a:schemeClr val="dk1"/>
              </a:solidFill>
              <a:effectLst/>
              <a:latin typeface="+mn-lt"/>
              <a:ea typeface="+mn-ea"/>
              <a:cs typeface="+mn-cs"/>
            </a:rPr>
            <a:t>年度から</a:t>
          </a:r>
          <a:r>
            <a:rPr kumimoji="1" lang="ja-JP" altLang="ja-JP" sz="1400">
              <a:solidFill>
                <a:schemeClr val="dk1"/>
              </a:solidFill>
              <a:effectLst/>
              <a:latin typeface="+mn-lt"/>
              <a:ea typeface="+mn-ea"/>
              <a:cs typeface="+mn-cs"/>
            </a:rPr>
            <a:t>黒字幅は減少しており、さらなる事業費の抑制に努め、健全な財政運営を図る。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61980954</v>
      </c>
      <c r="BO4" s="411"/>
      <c r="BP4" s="411"/>
      <c r="BQ4" s="411"/>
      <c r="BR4" s="411"/>
      <c r="BS4" s="411"/>
      <c r="BT4" s="411"/>
      <c r="BU4" s="412"/>
      <c r="BV4" s="410">
        <v>58051912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0.7</v>
      </c>
      <c r="CU4" s="588"/>
      <c r="CV4" s="588"/>
      <c r="CW4" s="588"/>
      <c r="CX4" s="588"/>
      <c r="CY4" s="588"/>
      <c r="CZ4" s="588"/>
      <c r="DA4" s="589"/>
      <c r="DB4" s="587">
        <v>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61612600</v>
      </c>
      <c r="BO5" s="416"/>
      <c r="BP5" s="416"/>
      <c r="BQ5" s="416"/>
      <c r="BR5" s="416"/>
      <c r="BS5" s="416"/>
      <c r="BT5" s="416"/>
      <c r="BU5" s="417"/>
      <c r="BV5" s="415">
        <v>57546695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96.6</v>
      </c>
      <c r="CU5" s="386"/>
      <c r="CV5" s="386"/>
      <c r="CW5" s="386"/>
      <c r="CX5" s="386"/>
      <c r="CY5" s="386"/>
      <c r="CZ5" s="386"/>
      <c r="DA5" s="387"/>
      <c r="DB5" s="385">
        <v>95.3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368354</v>
      </c>
      <c r="BO6" s="416"/>
      <c r="BP6" s="416"/>
      <c r="BQ6" s="416"/>
      <c r="BR6" s="416"/>
      <c r="BS6" s="416"/>
      <c r="BT6" s="416"/>
      <c r="BU6" s="417"/>
      <c r="BV6" s="415">
        <v>505217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102.7</v>
      </c>
      <c r="CU6" s="562"/>
      <c r="CV6" s="562"/>
      <c r="CW6" s="562"/>
      <c r="CX6" s="562"/>
      <c r="CY6" s="562"/>
      <c r="CZ6" s="562"/>
      <c r="DA6" s="563"/>
      <c r="DB6" s="561">
        <v>102.5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144657</v>
      </c>
      <c r="BO7" s="416"/>
      <c r="BP7" s="416"/>
      <c r="BQ7" s="416"/>
      <c r="BR7" s="416"/>
      <c r="BS7" s="416"/>
      <c r="BT7" s="416"/>
      <c r="BU7" s="417"/>
      <c r="BV7" s="415">
        <v>153718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34357299</v>
      </c>
      <c r="CU7" s="416"/>
      <c r="CV7" s="416"/>
      <c r="CW7" s="416"/>
      <c r="CX7" s="416"/>
      <c r="CY7" s="416"/>
      <c r="CZ7" s="416"/>
      <c r="DA7" s="417"/>
      <c r="DB7" s="415">
        <v>34119783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223697</v>
      </c>
      <c r="BO8" s="416"/>
      <c r="BP8" s="416"/>
      <c r="BQ8" s="416"/>
      <c r="BR8" s="416"/>
      <c r="BS8" s="416"/>
      <c r="BT8" s="416"/>
      <c r="BU8" s="417"/>
      <c r="BV8" s="415">
        <v>351499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0.72</v>
      </c>
      <c r="CU8" s="525"/>
      <c r="CV8" s="525"/>
      <c r="CW8" s="525"/>
      <c r="CX8" s="525"/>
      <c r="CY8" s="525"/>
      <c r="CZ8" s="525"/>
      <c r="DA8" s="526"/>
      <c r="DB8" s="524">
        <v>0.7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186109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-127802</v>
      </c>
      <c r="BO9" s="416"/>
      <c r="BP9" s="416"/>
      <c r="BQ9" s="416"/>
      <c r="BR9" s="416"/>
      <c r="BS9" s="416"/>
      <c r="BT9" s="416"/>
      <c r="BU9" s="417"/>
      <c r="BV9" s="415">
        <v>283361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15.9</v>
      </c>
      <c r="CU9" s="386"/>
      <c r="CV9" s="386"/>
      <c r="CW9" s="386"/>
      <c r="CX9" s="386"/>
      <c r="CY9" s="386"/>
      <c r="CZ9" s="386"/>
      <c r="DA9" s="387"/>
      <c r="DB9" s="385">
        <v>15.1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184988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182860</v>
      </c>
      <c r="BO10" s="416"/>
      <c r="BP10" s="416"/>
      <c r="BQ10" s="416"/>
      <c r="BR10" s="416"/>
      <c r="BS10" s="416"/>
      <c r="BT10" s="416"/>
      <c r="BU10" s="417"/>
      <c r="BV10" s="415">
        <v>942240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v>100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186765</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184646</v>
      </c>
      <c r="S13" s="517"/>
      <c r="T13" s="517"/>
      <c r="U13" s="517"/>
      <c r="V13" s="518"/>
      <c r="W13" s="504" t="s">
        <v>123</v>
      </c>
      <c r="X13" s="428"/>
      <c r="Y13" s="428"/>
      <c r="Z13" s="428"/>
      <c r="AA13" s="428"/>
      <c r="AB13" s="429"/>
      <c r="AC13" s="391">
        <v>751</v>
      </c>
      <c r="AD13" s="392"/>
      <c r="AE13" s="392"/>
      <c r="AF13" s="392"/>
      <c r="AG13" s="393"/>
      <c r="AH13" s="391">
        <v>712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55058</v>
      </c>
      <c r="BO13" s="416"/>
      <c r="BP13" s="416"/>
      <c r="BQ13" s="416"/>
      <c r="BR13" s="416"/>
      <c r="BS13" s="416"/>
      <c r="BT13" s="416"/>
      <c r="BU13" s="417"/>
      <c r="BV13" s="415">
        <v>1225701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6.5</v>
      </c>
      <c r="CU13" s="386"/>
      <c r="CV13" s="386"/>
      <c r="CW13" s="386"/>
      <c r="CX13" s="386"/>
      <c r="CY13" s="386"/>
      <c r="CZ13" s="386"/>
      <c r="DA13" s="387"/>
      <c r="DB13" s="385">
        <v>6.7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186833</v>
      </c>
      <c r="S14" s="517"/>
      <c r="T14" s="517"/>
      <c r="U14" s="517"/>
      <c r="V14" s="518"/>
      <c r="W14" s="519"/>
      <c r="X14" s="431"/>
      <c r="Y14" s="431"/>
      <c r="Z14" s="431"/>
      <c r="AA14" s="431"/>
      <c r="AB14" s="432"/>
      <c r="AC14" s="509">
        <v>1</v>
      </c>
      <c r="AD14" s="510"/>
      <c r="AE14" s="510"/>
      <c r="AF14" s="510"/>
      <c r="AG14" s="511"/>
      <c r="AH14" s="509">
        <v>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v>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184787</v>
      </c>
      <c r="S15" s="517"/>
      <c r="T15" s="517"/>
      <c r="U15" s="517"/>
      <c r="V15" s="518"/>
      <c r="W15" s="504" t="s">
        <v>130</v>
      </c>
      <c r="X15" s="428"/>
      <c r="Y15" s="428"/>
      <c r="Z15" s="428"/>
      <c r="AA15" s="428"/>
      <c r="AB15" s="429"/>
      <c r="AC15" s="391">
        <v>17805</v>
      </c>
      <c r="AD15" s="392"/>
      <c r="AE15" s="392"/>
      <c r="AF15" s="392"/>
      <c r="AG15" s="393"/>
      <c r="AH15" s="391">
        <v>17901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19791441</v>
      </c>
      <c r="BO15" s="411"/>
      <c r="BP15" s="411"/>
      <c r="BQ15" s="411"/>
      <c r="BR15" s="411"/>
      <c r="BS15" s="411"/>
      <c r="BT15" s="411"/>
      <c r="BU15" s="412"/>
      <c r="BV15" s="410">
        <v>18894492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23.7</v>
      </c>
      <c r="AD16" s="510"/>
      <c r="AE16" s="510"/>
      <c r="AF16" s="510"/>
      <c r="AG16" s="511"/>
      <c r="AH16" s="509">
        <v>24.5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26751304</v>
      </c>
      <c r="BO16" s="416"/>
      <c r="BP16" s="416"/>
      <c r="BQ16" s="416"/>
      <c r="BR16" s="416"/>
      <c r="BS16" s="416"/>
      <c r="BT16" s="416"/>
      <c r="BU16" s="417"/>
      <c r="BV16" s="415">
        <v>26366909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56625</v>
      </c>
      <c r="AD17" s="392"/>
      <c r="AE17" s="392"/>
      <c r="AF17" s="392"/>
      <c r="AG17" s="393"/>
      <c r="AH17" s="391">
        <v>54528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25289308</v>
      </c>
      <c r="BO17" s="416"/>
      <c r="BP17" s="416"/>
      <c r="BQ17" s="416"/>
      <c r="BR17" s="416"/>
      <c r="BS17" s="416"/>
      <c r="BT17" s="416"/>
      <c r="BU17" s="417"/>
      <c r="BV17" s="415">
        <v>24114803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84.98</v>
      </c>
      <c r="M18" s="480"/>
      <c r="N18" s="480"/>
      <c r="O18" s="480"/>
      <c r="P18" s="480"/>
      <c r="Q18" s="480"/>
      <c r="R18" s="481"/>
      <c r="S18" s="481"/>
      <c r="T18" s="481"/>
      <c r="U18" s="481"/>
      <c r="V18" s="482"/>
      <c r="W18" s="496"/>
      <c r="X18" s="497"/>
      <c r="Y18" s="497"/>
      <c r="Z18" s="497"/>
      <c r="AA18" s="497"/>
      <c r="AB18" s="505"/>
      <c r="AC18" s="379">
        <v>75.3</v>
      </c>
      <c r="AD18" s="380"/>
      <c r="AE18" s="380"/>
      <c r="AF18" s="380"/>
      <c r="AG18" s="483"/>
      <c r="AH18" s="379">
        <v>74.599999999999994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33628303</v>
      </c>
      <c r="BO18" s="416"/>
      <c r="BP18" s="416"/>
      <c r="BQ18" s="416"/>
      <c r="BR18" s="416"/>
      <c r="BS18" s="416"/>
      <c r="BT18" s="416"/>
      <c r="BU18" s="417"/>
      <c r="BV18" s="415">
        <v>34397154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2190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39599128</v>
      </c>
      <c r="BO19" s="416"/>
      <c r="BP19" s="416"/>
      <c r="BQ19" s="416"/>
      <c r="BR19" s="416"/>
      <c r="BS19" s="416"/>
      <c r="BT19" s="416"/>
      <c r="BU19" s="417"/>
      <c r="BV19" s="415">
        <v>39536270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71013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49747060</v>
      </c>
      <c r="BO23" s="416"/>
      <c r="BP23" s="416"/>
      <c r="BQ23" s="416"/>
      <c r="BR23" s="416"/>
      <c r="BS23" s="416"/>
      <c r="BT23" s="416"/>
      <c r="BU23" s="417"/>
      <c r="BV23" s="415">
        <v>51080359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8910</v>
      </c>
      <c r="R24" s="392"/>
      <c r="S24" s="392"/>
      <c r="T24" s="392"/>
      <c r="U24" s="392"/>
      <c r="V24" s="393"/>
      <c r="W24" s="457"/>
      <c r="X24" s="448"/>
      <c r="Y24" s="449"/>
      <c r="Z24" s="388" t="s">
        <v>154</v>
      </c>
      <c r="AA24" s="389"/>
      <c r="AB24" s="389"/>
      <c r="AC24" s="389"/>
      <c r="AD24" s="389"/>
      <c r="AE24" s="389"/>
      <c r="AF24" s="389"/>
      <c r="AG24" s="390"/>
      <c r="AH24" s="391">
        <v>984</v>
      </c>
      <c r="AI24" s="392"/>
      <c r="AJ24" s="392"/>
      <c r="AK24" s="392"/>
      <c r="AL24" s="393"/>
      <c r="AM24" s="391">
        <v>2902800</v>
      </c>
      <c r="AN24" s="392"/>
      <c r="AO24" s="392"/>
      <c r="AP24" s="392"/>
      <c r="AQ24" s="392"/>
      <c r="AR24" s="393"/>
      <c r="AS24" s="391">
        <v>2950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37108861</v>
      </c>
      <c r="BO24" s="416"/>
      <c r="BP24" s="416"/>
      <c r="BQ24" s="416"/>
      <c r="BR24" s="416"/>
      <c r="BS24" s="416"/>
      <c r="BT24" s="416"/>
      <c r="BU24" s="417"/>
      <c r="BV24" s="415">
        <v>38685369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7990</v>
      </c>
      <c r="R25" s="392"/>
      <c r="S25" s="392"/>
      <c r="T25" s="392"/>
      <c r="U25" s="392"/>
      <c r="V25" s="393"/>
      <c r="W25" s="457"/>
      <c r="X25" s="448"/>
      <c r="Y25" s="449"/>
      <c r="Z25" s="388" t="s">
        <v>157</v>
      </c>
      <c r="AA25" s="389"/>
      <c r="AB25" s="389"/>
      <c r="AC25" s="389"/>
      <c r="AD25" s="389"/>
      <c r="AE25" s="389"/>
      <c r="AF25" s="389"/>
      <c r="AG25" s="390"/>
      <c r="AH25" s="391">
        <v>159</v>
      </c>
      <c r="AI25" s="392"/>
      <c r="AJ25" s="392"/>
      <c r="AK25" s="392"/>
      <c r="AL25" s="393"/>
      <c r="AM25" s="391">
        <v>432321</v>
      </c>
      <c r="AN25" s="392"/>
      <c r="AO25" s="392"/>
      <c r="AP25" s="392"/>
      <c r="AQ25" s="392"/>
      <c r="AR25" s="393"/>
      <c r="AS25" s="391">
        <v>2719</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13398492</v>
      </c>
      <c r="BO25" s="411"/>
      <c r="BP25" s="411"/>
      <c r="BQ25" s="411"/>
      <c r="BR25" s="411"/>
      <c r="BS25" s="411"/>
      <c r="BT25" s="411"/>
      <c r="BU25" s="412"/>
      <c r="BV25" s="410">
        <v>14117980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7144</v>
      </c>
      <c r="R26" s="392"/>
      <c r="S26" s="392"/>
      <c r="T26" s="392"/>
      <c r="U26" s="392"/>
      <c r="V26" s="393"/>
      <c r="W26" s="457"/>
      <c r="X26" s="448"/>
      <c r="Y26" s="449"/>
      <c r="Z26" s="388" t="s">
        <v>160</v>
      </c>
      <c r="AA26" s="470"/>
      <c r="AB26" s="470"/>
      <c r="AC26" s="470"/>
      <c r="AD26" s="470"/>
      <c r="AE26" s="470"/>
      <c r="AF26" s="470"/>
      <c r="AG26" s="471"/>
      <c r="AH26" s="391">
        <v>104</v>
      </c>
      <c r="AI26" s="392"/>
      <c r="AJ26" s="392"/>
      <c r="AK26" s="392"/>
      <c r="AL26" s="393"/>
      <c r="AM26" s="391">
        <v>344136</v>
      </c>
      <c r="AN26" s="392"/>
      <c r="AO26" s="392"/>
      <c r="AP26" s="392"/>
      <c r="AQ26" s="392"/>
      <c r="AR26" s="393"/>
      <c r="AS26" s="391">
        <v>3309</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6600</v>
      </c>
      <c r="R27" s="392"/>
      <c r="S27" s="392"/>
      <c r="T27" s="392"/>
      <c r="U27" s="392"/>
      <c r="V27" s="393"/>
      <c r="W27" s="457"/>
      <c r="X27" s="448"/>
      <c r="Y27" s="449"/>
      <c r="Z27" s="388" t="s">
        <v>163</v>
      </c>
      <c r="AA27" s="389"/>
      <c r="AB27" s="389"/>
      <c r="AC27" s="389"/>
      <c r="AD27" s="389"/>
      <c r="AE27" s="389"/>
      <c r="AF27" s="389"/>
      <c r="AG27" s="390"/>
      <c r="AH27" s="391">
        <v>35</v>
      </c>
      <c r="AI27" s="392"/>
      <c r="AJ27" s="392"/>
      <c r="AK27" s="392"/>
      <c r="AL27" s="393"/>
      <c r="AM27" s="391">
        <v>121819</v>
      </c>
      <c r="AN27" s="392"/>
      <c r="AO27" s="392"/>
      <c r="AP27" s="392"/>
      <c r="AQ27" s="392"/>
      <c r="AR27" s="393"/>
      <c r="AS27" s="391">
        <v>3481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6300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5030940</v>
      </c>
      <c r="BO28" s="411"/>
      <c r="BP28" s="411"/>
      <c r="BQ28" s="411"/>
      <c r="BR28" s="411"/>
      <c r="BS28" s="411"/>
      <c r="BT28" s="411"/>
      <c r="BU28" s="412"/>
      <c r="BV28" s="410">
        <v>4848080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22</v>
      </c>
      <c r="M29" s="392"/>
      <c r="N29" s="392"/>
      <c r="O29" s="392"/>
      <c r="P29" s="393"/>
      <c r="Q29" s="391">
        <v>6000</v>
      </c>
      <c r="R29" s="392"/>
      <c r="S29" s="392"/>
      <c r="T29" s="392"/>
      <c r="U29" s="392"/>
      <c r="V29" s="393"/>
      <c r="W29" s="458"/>
      <c r="X29" s="459"/>
      <c r="Y29" s="460"/>
      <c r="Z29" s="388" t="s">
        <v>170</v>
      </c>
      <c r="AA29" s="389"/>
      <c r="AB29" s="389"/>
      <c r="AC29" s="389"/>
      <c r="AD29" s="389"/>
      <c r="AE29" s="389"/>
      <c r="AF29" s="389"/>
      <c r="AG29" s="390"/>
      <c r="AH29" s="391">
        <v>1019</v>
      </c>
      <c r="AI29" s="392"/>
      <c r="AJ29" s="392"/>
      <c r="AK29" s="392"/>
      <c r="AL29" s="393"/>
      <c r="AM29" s="391">
        <v>3024619</v>
      </c>
      <c r="AN29" s="392"/>
      <c r="AO29" s="392"/>
      <c r="AP29" s="392"/>
      <c r="AQ29" s="392"/>
      <c r="AR29" s="393"/>
      <c r="AS29" s="391">
        <v>2968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212180</v>
      </c>
      <c r="BO29" s="416"/>
      <c r="BP29" s="416"/>
      <c r="BQ29" s="416"/>
      <c r="BR29" s="416"/>
      <c r="BS29" s="416"/>
      <c r="BT29" s="416"/>
      <c r="BU29" s="417"/>
      <c r="BV29" s="415">
        <v>149150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4763800</v>
      </c>
      <c r="BO30" s="419"/>
      <c r="BP30" s="419"/>
      <c r="BQ30" s="419"/>
      <c r="BR30" s="419"/>
      <c r="BS30" s="419"/>
      <c r="BT30" s="419"/>
      <c r="BU30" s="420"/>
      <c r="BV30" s="418">
        <v>3155601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浄化槽事業特別会計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泉北環境整備施設組合（一般会計）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和泉市文化振興財団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公共用地先行取得事業特別会計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公共下水道事業会計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泉北環境整備施設組合（廃棄物売電事業特別会計）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和泉市公共施設管理公社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IF('各会計、関係団体の財政状況及び健全化判断比率'!B33="","",'各会計、関係団体の財政状況及び健全化判断比率'!B33)</f>
        <v>病院事業会計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泉北水道企業団</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和泉市公共サービス公社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泉大津市・和泉市墓地組合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大阪府後期高齢者医療広域連合（一般会計）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大阪府後期高齢者医療広域連合（後期高齢者医療特別会計）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大阪広域水道企業団（水道事業会計）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大阪広域水道企業団（工業用水道事業会計）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v>5.49</v>
      </c>
      <c r="G34" s="33">
        <v>5.8</v>
      </c>
      <c r="H34" s="33">
        <v>5.09</v>
      </c>
      <c r="I34" s="33">
        <v>3.87</v>
      </c>
      <c r="J34" s="34">
        <v>3.18</v>
      </c>
      <c r="K34" s="22"/>
      <c r="L34" s="22"/>
      <c r="M34" s="22"/>
      <c r="N34" s="22"/>
      <c r="O34" s="22"/>
      <c r="P34" s="22"/>
    </row>
    <row r="35" spans="1:16" ht="39" customHeight="1" x14ac:dyDescent="0.15">
      <c r="A35" s="22"/>
      <c r="B35" s="35"/>
      <c r="C35" s="1178" t="s">
        <v>526</v>
      </c>
      <c r="D35" s="1179"/>
      <c r="E35" s="1180"/>
      <c r="F35" s="36">
        <v>0.7</v>
      </c>
      <c r="G35" s="37">
        <v>0.27</v>
      </c>
      <c r="H35" s="37">
        <v>0.2</v>
      </c>
      <c r="I35" s="37">
        <v>1.03</v>
      </c>
      <c r="J35" s="38">
        <v>0.65</v>
      </c>
      <c r="K35" s="22"/>
      <c r="L35" s="22"/>
      <c r="M35" s="22"/>
      <c r="N35" s="22"/>
      <c r="O35" s="22"/>
      <c r="P35" s="22"/>
    </row>
    <row r="36" spans="1:16" ht="39" customHeight="1" x14ac:dyDescent="0.15">
      <c r="A36" s="22"/>
      <c r="B36" s="35"/>
      <c r="C36" s="1178" t="s">
        <v>527</v>
      </c>
      <c r="D36" s="1179"/>
      <c r="E36" s="1180"/>
      <c r="F36" s="36">
        <v>0.35</v>
      </c>
      <c r="G36" s="37">
        <v>0.33</v>
      </c>
      <c r="H36" s="37">
        <v>0.44</v>
      </c>
      <c r="I36" s="37">
        <v>0.48</v>
      </c>
      <c r="J36" s="38">
        <v>0.53</v>
      </c>
      <c r="K36" s="22"/>
      <c r="L36" s="22"/>
      <c r="M36" s="22"/>
      <c r="N36" s="22"/>
      <c r="O36" s="22"/>
      <c r="P36" s="22"/>
    </row>
    <row r="37" spans="1:16" ht="39" customHeight="1" x14ac:dyDescent="0.15">
      <c r="A37" s="22"/>
      <c r="B37" s="35"/>
      <c r="C37" s="1178" t="s">
        <v>528</v>
      </c>
      <c r="D37" s="1179"/>
      <c r="E37" s="1180"/>
      <c r="F37" s="36">
        <v>0.13</v>
      </c>
      <c r="G37" s="37">
        <v>0.13</v>
      </c>
      <c r="H37" s="37">
        <v>0.14000000000000001</v>
      </c>
      <c r="I37" s="37">
        <v>0.14000000000000001</v>
      </c>
      <c r="J37" s="38">
        <v>0.16</v>
      </c>
      <c r="K37" s="22"/>
      <c r="L37" s="22"/>
      <c r="M37" s="22"/>
      <c r="N37" s="22"/>
      <c r="O37" s="22"/>
      <c r="P37" s="22"/>
    </row>
    <row r="38" spans="1:16" ht="39" customHeight="1" x14ac:dyDescent="0.15">
      <c r="A38" s="22"/>
      <c r="B38" s="35"/>
      <c r="C38" s="1178" t="s">
        <v>529</v>
      </c>
      <c r="D38" s="1179"/>
      <c r="E38" s="1180"/>
      <c r="F38" s="36">
        <v>0.75</v>
      </c>
      <c r="G38" s="37">
        <v>0.53</v>
      </c>
      <c r="H38" s="37">
        <v>0.37</v>
      </c>
      <c r="I38" s="37">
        <v>0.31</v>
      </c>
      <c r="J38" s="38">
        <v>0.15</v>
      </c>
      <c r="K38" s="22"/>
      <c r="L38" s="22"/>
      <c r="M38" s="22"/>
      <c r="N38" s="22"/>
      <c r="O38" s="22"/>
      <c r="P38" s="22"/>
    </row>
    <row r="39" spans="1:16" ht="39" customHeight="1" x14ac:dyDescent="0.15">
      <c r="A39" s="22"/>
      <c r="B39" s="35"/>
      <c r="C39" s="1178" t="s">
        <v>530</v>
      </c>
      <c r="D39" s="1179"/>
      <c r="E39" s="1180"/>
      <c r="F39" s="36">
        <v>2.4900000000000002</v>
      </c>
      <c r="G39" s="37">
        <v>1.6</v>
      </c>
      <c r="H39" s="37">
        <v>1.1499999999999999</v>
      </c>
      <c r="I39" s="37">
        <v>0.08</v>
      </c>
      <c r="J39" s="38">
        <v>0.05</v>
      </c>
      <c r="K39" s="22"/>
      <c r="L39" s="22"/>
      <c r="M39" s="22"/>
      <c r="N39" s="22"/>
      <c r="O39" s="22"/>
      <c r="P39" s="22"/>
    </row>
    <row r="40" spans="1:16" ht="39" customHeight="1" x14ac:dyDescent="0.15">
      <c r="A40" s="22"/>
      <c r="B40" s="35"/>
      <c r="C40" s="1178" t="s">
        <v>531</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532</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533</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534</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5330</v>
      </c>
      <c r="L45" s="60">
        <v>5639</v>
      </c>
      <c r="M45" s="60">
        <v>5928</v>
      </c>
      <c r="N45" s="60">
        <v>6104</v>
      </c>
      <c r="O45" s="61">
        <v>6424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1226</v>
      </c>
      <c r="L48" s="64">
        <v>1293</v>
      </c>
      <c r="M48" s="64">
        <v>1195</v>
      </c>
      <c r="N48" s="64">
        <v>1229</v>
      </c>
      <c r="O48" s="65">
        <v>814</v>
      </c>
      <c r="P48" s="48"/>
      <c r="Q48" s="48"/>
      <c r="R48" s="48"/>
      <c r="S48" s="48"/>
      <c r="T48" s="48"/>
      <c r="U48" s="48"/>
    </row>
    <row r="49" spans="1:21" ht="30.75" customHeight="1" x14ac:dyDescent="0.15">
      <c r="A49" s="48"/>
      <c r="B49" s="1196"/>
      <c r="C49" s="1197"/>
      <c r="D49" s="62"/>
      <c r="E49" s="1188" t="s">
        <v>16</v>
      </c>
      <c r="F49" s="1188"/>
      <c r="G49" s="1188"/>
      <c r="H49" s="1188"/>
      <c r="I49" s="1188"/>
      <c r="J49" s="1189"/>
      <c r="K49" s="63">
        <v>699</v>
      </c>
      <c r="L49" s="64">
        <v>653</v>
      </c>
      <c r="M49" s="64">
        <v>674</v>
      </c>
      <c r="N49" s="64">
        <v>564</v>
      </c>
      <c r="O49" s="65">
        <v>360</v>
      </c>
      <c r="P49" s="48"/>
      <c r="Q49" s="48"/>
      <c r="R49" s="48"/>
      <c r="S49" s="48"/>
      <c r="T49" s="48"/>
      <c r="U49" s="48"/>
    </row>
    <row r="50" spans="1:21" ht="30.75" customHeight="1" x14ac:dyDescent="0.15">
      <c r="A50" s="48"/>
      <c r="B50" s="1196"/>
      <c r="C50" s="1197"/>
      <c r="D50" s="62"/>
      <c r="E50" s="1188" t="s">
        <v>17</v>
      </c>
      <c r="F50" s="1188"/>
      <c r="G50" s="1188"/>
      <c r="H50" s="1188"/>
      <c r="I50" s="1188"/>
      <c r="J50" s="1189"/>
      <c r="K50" s="63">
        <v>364</v>
      </c>
      <c r="L50" s="64">
        <v>244</v>
      </c>
      <c r="M50" s="64">
        <v>247</v>
      </c>
      <c r="N50" s="64">
        <v>250</v>
      </c>
      <c r="O50" s="65">
        <v>285</v>
      </c>
      <c r="P50" s="48"/>
      <c r="Q50" s="48"/>
      <c r="R50" s="48"/>
      <c r="S50" s="48"/>
      <c r="T50" s="48"/>
      <c r="U50" s="48"/>
    </row>
    <row r="51" spans="1:21" ht="30.75" customHeight="1" x14ac:dyDescent="0.15">
      <c r="A51" s="48"/>
      <c r="B51" s="1198"/>
      <c r="C51" s="1199"/>
      <c r="D51" s="66"/>
      <c r="E51" s="1188" t="s">
        <v>18</v>
      </c>
      <c r="F51" s="1188"/>
      <c r="G51" s="1188"/>
      <c r="H51" s="1188"/>
      <c r="I51" s="1188"/>
      <c r="J51" s="1189"/>
      <c r="K51" s="63">
        <v>3</v>
      </c>
      <c r="L51" s="64">
        <v>1</v>
      </c>
      <c r="M51" s="64">
        <v>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6058</v>
      </c>
      <c r="L52" s="64">
        <v>5933</v>
      </c>
      <c r="M52" s="64">
        <v>6165</v>
      </c>
      <c r="N52" s="64">
        <v>6001</v>
      </c>
      <c r="O52" s="65">
        <v>6083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1564</v>
      </c>
      <c r="L53" s="69">
        <v>1897</v>
      </c>
      <c r="M53" s="69">
        <v>1879</v>
      </c>
      <c r="N53" s="69">
        <v>2146</v>
      </c>
      <c r="O53" s="70">
        <v>1800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52774</v>
      </c>
      <c r="J41" s="83">
        <v>53437</v>
      </c>
      <c r="K41" s="83">
        <v>53701</v>
      </c>
      <c r="L41" s="83">
        <v>51080</v>
      </c>
      <c r="M41" s="84">
        <v>49747</v>
      </c>
    </row>
    <row r="42" spans="2:13" ht="27.75" customHeight="1" x14ac:dyDescent="0.15">
      <c r="B42" s="1204"/>
      <c r="C42" s="1205"/>
      <c r="D42" s="85"/>
      <c r="E42" s="1208" t="s">
        <v>26</v>
      </c>
      <c r="F42" s="1208"/>
      <c r="G42" s="1208"/>
      <c r="H42" s="1209"/>
      <c r="I42" s="86">
        <v>3211</v>
      </c>
      <c r="J42" s="87">
        <v>2954</v>
      </c>
      <c r="K42" s="87">
        <v>2695</v>
      </c>
      <c r="L42" s="87">
        <v>2431</v>
      </c>
      <c r="M42" s="88">
        <v>2169</v>
      </c>
    </row>
    <row r="43" spans="2:13" ht="27.75" customHeight="1" x14ac:dyDescent="0.15">
      <c r="B43" s="1204"/>
      <c r="C43" s="1205"/>
      <c r="D43" s="85"/>
      <c r="E43" s="1208" t="s">
        <v>27</v>
      </c>
      <c r="F43" s="1208"/>
      <c r="G43" s="1208"/>
      <c r="H43" s="1209"/>
      <c r="I43" s="86">
        <v>14718</v>
      </c>
      <c r="J43" s="87">
        <v>14845</v>
      </c>
      <c r="K43" s="87">
        <v>13647</v>
      </c>
      <c r="L43" s="87">
        <v>11391</v>
      </c>
      <c r="M43" s="88">
        <v>11147</v>
      </c>
    </row>
    <row r="44" spans="2:13" ht="27.75" customHeight="1" x14ac:dyDescent="0.15">
      <c r="B44" s="1204"/>
      <c r="C44" s="1205"/>
      <c r="D44" s="85"/>
      <c r="E44" s="1208" t="s">
        <v>28</v>
      </c>
      <c r="F44" s="1208"/>
      <c r="G44" s="1208"/>
      <c r="H44" s="1209"/>
      <c r="I44" s="86">
        <v>2963</v>
      </c>
      <c r="J44" s="87">
        <v>2412</v>
      </c>
      <c r="K44" s="87">
        <v>2022</v>
      </c>
      <c r="L44" s="87">
        <v>2118</v>
      </c>
      <c r="M44" s="88">
        <v>1975</v>
      </c>
    </row>
    <row r="45" spans="2:13" ht="27.75" customHeight="1" x14ac:dyDescent="0.15">
      <c r="B45" s="1204"/>
      <c r="C45" s="1205"/>
      <c r="D45" s="85"/>
      <c r="E45" s="1208" t="s">
        <v>29</v>
      </c>
      <c r="F45" s="1208"/>
      <c r="G45" s="1208"/>
      <c r="H45" s="1209"/>
      <c r="I45" s="86">
        <v>7845</v>
      </c>
      <c r="J45" s="87">
        <v>7340</v>
      </c>
      <c r="K45" s="87">
        <v>6974</v>
      </c>
      <c r="L45" s="87">
        <v>6435</v>
      </c>
      <c r="M45" s="88">
        <v>6541</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8485</v>
      </c>
      <c r="J50" s="87">
        <v>9372</v>
      </c>
      <c r="K50" s="87">
        <v>8892</v>
      </c>
      <c r="L50" s="87">
        <v>9759</v>
      </c>
      <c r="M50" s="88">
        <v>11634</v>
      </c>
    </row>
    <row r="51" spans="2:13" ht="27.75" customHeight="1" x14ac:dyDescent="0.15">
      <c r="B51" s="1204"/>
      <c r="C51" s="1205"/>
      <c r="D51" s="85"/>
      <c r="E51" s="1208" t="s">
        <v>36</v>
      </c>
      <c r="F51" s="1208"/>
      <c r="G51" s="1208"/>
      <c r="H51" s="1209"/>
      <c r="I51" s="86">
        <v>16072</v>
      </c>
      <c r="J51" s="87">
        <v>15932</v>
      </c>
      <c r="K51" s="87">
        <v>15131</v>
      </c>
      <c r="L51" s="87">
        <v>13783</v>
      </c>
      <c r="M51" s="88">
        <v>13394</v>
      </c>
    </row>
    <row r="52" spans="2:13" ht="27.75" customHeight="1" x14ac:dyDescent="0.15">
      <c r="B52" s="1206"/>
      <c r="C52" s="1207"/>
      <c r="D52" s="85"/>
      <c r="E52" s="1208" t="s">
        <v>37</v>
      </c>
      <c r="F52" s="1208"/>
      <c r="G52" s="1208"/>
      <c r="H52" s="1209"/>
      <c r="I52" s="86">
        <v>48828</v>
      </c>
      <c r="J52" s="87">
        <v>49604</v>
      </c>
      <c r="K52" s="87">
        <v>50672</v>
      </c>
      <c r="L52" s="87">
        <v>49901</v>
      </c>
      <c r="M52" s="88">
        <v>49893</v>
      </c>
    </row>
    <row r="53" spans="2:13" ht="27.75" customHeight="1" thickBot="1" x14ac:dyDescent="0.2">
      <c r="B53" s="1210" t="s">
        <v>21</v>
      </c>
      <c r="C53" s="1211"/>
      <c r="D53" s="92"/>
      <c r="E53" s="1212" t="s">
        <v>38</v>
      </c>
      <c r="F53" s="1212"/>
      <c r="G53" s="1212"/>
      <c r="H53" s="1213"/>
      <c r="I53" s="93">
        <v>8125</v>
      </c>
      <c r="J53" s="94">
        <v>6079</v>
      </c>
      <c r="K53" s="94">
        <v>4344</v>
      </c>
      <c r="L53" s="94">
        <v>12</v>
      </c>
      <c r="M53" s="95">
        <v>-3343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562</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563</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564</v>
      </c>
      <c r="H51" s="1248"/>
      <c r="I51" s="1253" t="s">
        <v>565</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566</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567</v>
      </c>
      <c r="H55" s="1228"/>
      <c r="I55" s="1233" t="s">
        <v>565</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568</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569</v>
      </c>
      <c r="C63" s="246"/>
      <c r="D63" s="246"/>
      <c r="E63" s="246"/>
      <c r="F63" s="246"/>
      <c r="G63" s="246"/>
      <c r="H63" s="246"/>
      <c r="I63" s="246"/>
      <c r="J63" s="246"/>
      <c r="K63" s="246"/>
      <c r="L63" s="246"/>
      <c r="M63" s="246"/>
      <c r="N63" s="246"/>
      <c r="O63" s="246"/>
    </row>
    <row r="64" spans="1:17" x14ac:dyDescent="0.15">
      <c r="B64" s="250"/>
      <c r="C64" s="246"/>
      <c r="D64" s="246"/>
      <c r="E64" s="246"/>
      <c r="F64" s="246"/>
      <c r="G64" s="353" t="s">
        <v>562</v>
      </c>
      <c r="I64" s="354"/>
      <c r="J64" s="354"/>
      <c r="K64" s="354"/>
      <c r="L64" s="246"/>
      <c r="M64" s="246"/>
      <c r="N64" s="246"/>
      <c r="O64" s="246"/>
    </row>
    <row r="65" spans="2:30" x14ac:dyDescent="0.15">
      <c r="B65" s="250"/>
      <c r="C65" s="246"/>
      <c r="D65" s="246"/>
      <c r="E65" s="246"/>
      <c r="F65" s="246"/>
      <c r="G65" s="1235" t="s">
        <v>570</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564</v>
      </c>
      <c r="H73" s="1248"/>
      <c r="I73" s="1253" t="s">
        <v>565</v>
      </c>
      <c r="J73" s="1253"/>
      <c r="K73" s="1234">
        <v>28.1</v>
      </c>
      <c r="L73" s="1234">
        <v>20.7</v>
      </c>
      <c r="M73" s="1221">
        <v>14.8</v>
      </c>
      <c r="N73" s="1221">
        <v>0</v>
      </c>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572</v>
      </c>
      <c r="J75" s="1233"/>
      <c r="K75" s="1225">
        <v>4.7</v>
      </c>
      <c r="L75" s="1225">
        <v>5.0999999999999996</v>
      </c>
      <c r="M75" s="1225">
        <v>6.1</v>
      </c>
      <c r="N75" s="1225">
        <v>6.7</v>
      </c>
      <c r="O75" s="1225">
        <v>6.5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567</v>
      </c>
      <c r="H77" s="1228"/>
      <c r="I77" s="1233" t="s">
        <v>565</v>
      </c>
      <c r="J77" s="1233"/>
      <c r="K77" s="1234">
        <v>42</v>
      </c>
      <c r="L77" s="1234">
        <v>32.6</v>
      </c>
      <c r="M77" s="1221">
        <v>30.5</v>
      </c>
      <c r="N77" s="1221">
        <v>25.4</v>
      </c>
      <c r="O77" s="1221">
        <v>16.600000000000001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572</v>
      </c>
      <c r="J79" s="1223"/>
      <c r="K79" s="1224">
        <v>6.8</v>
      </c>
      <c r="L79" s="1224">
        <v>5.9</v>
      </c>
      <c r="M79" s="1224">
        <v>5.2</v>
      </c>
      <c r="N79" s="1224">
        <v>4.8</v>
      </c>
      <c r="O79" s="1224">
        <v>3.6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25486</v>
      </c>
      <c r="E3" s="118"/>
      <c r="F3" s="119">
        <v>39425</v>
      </c>
      <c r="G3" s="120"/>
      <c r="H3" s="121"/>
    </row>
    <row r="4" spans="1:8" x14ac:dyDescent="0.15">
      <c r="A4" s="122"/>
      <c r="B4" s="123"/>
      <c r="C4" s="124"/>
      <c r="D4" s="125">
        <v>12182</v>
      </c>
      <c r="E4" s="126"/>
      <c r="F4" s="127">
        <v>22414</v>
      </c>
      <c r="G4" s="128"/>
      <c r="H4" s="129"/>
    </row>
    <row r="5" spans="1:8" x14ac:dyDescent="0.15">
      <c r="A5" s="110" t="s">
        <v>513</v>
      </c>
      <c r="B5" s="115"/>
      <c r="C5" s="116"/>
      <c r="D5" s="117">
        <v>33616</v>
      </c>
      <c r="E5" s="118"/>
      <c r="F5" s="119">
        <v>43141</v>
      </c>
      <c r="G5" s="120"/>
      <c r="H5" s="121"/>
    </row>
    <row r="6" spans="1:8" x14ac:dyDescent="0.15">
      <c r="A6" s="122"/>
      <c r="B6" s="123"/>
      <c r="C6" s="124"/>
      <c r="D6" s="125">
        <v>11352</v>
      </c>
      <c r="E6" s="126"/>
      <c r="F6" s="127">
        <v>21887</v>
      </c>
      <c r="G6" s="128"/>
      <c r="H6" s="129"/>
    </row>
    <row r="7" spans="1:8" x14ac:dyDescent="0.15">
      <c r="A7" s="110" t="s">
        <v>514</v>
      </c>
      <c r="B7" s="115"/>
      <c r="C7" s="116"/>
      <c r="D7" s="117">
        <v>31917</v>
      </c>
      <c r="E7" s="118"/>
      <c r="F7" s="119">
        <v>45117</v>
      </c>
      <c r="G7" s="120"/>
      <c r="H7" s="121"/>
    </row>
    <row r="8" spans="1:8" x14ac:dyDescent="0.15">
      <c r="A8" s="122"/>
      <c r="B8" s="123"/>
      <c r="C8" s="124"/>
      <c r="D8" s="125">
        <v>21486</v>
      </c>
      <c r="E8" s="126"/>
      <c r="F8" s="127">
        <v>25589</v>
      </c>
      <c r="G8" s="128"/>
      <c r="H8" s="129"/>
    </row>
    <row r="9" spans="1:8" x14ac:dyDescent="0.15">
      <c r="A9" s="110" t="s">
        <v>515</v>
      </c>
      <c r="B9" s="115"/>
      <c r="C9" s="116"/>
      <c r="D9" s="117">
        <v>12436</v>
      </c>
      <c r="E9" s="118"/>
      <c r="F9" s="119">
        <v>39951</v>
      </c>
      <c r="G9" s="120"/>
      <c r="H9" s="121"/>
    </row>
    <row r="10" spans="1:8" x14ac:dyDescent="0.15">
      <c r="A10" s="122"/>
      <c r="B10" s="123"/>
      <c r="C10" s="124"/>
      <c r="D10" s="125">
        <v>8956</v>
      </c>
      <c r="E10" s="126"/>
      <c r="F10" s="127">
        <v>22555</v>
      </c>
      <c r="G10" s="128"/>
      <c r="H10" s="129"/>
    </row>
    <row r="11" spans="1:8" x14ac:dyDescent="0.15">
      <c r="A11" s="110" t="s">
        <v>516</v>
      </c>
      <c r="B11" s="115"/>
      <c r="C11" s="116"/>
      <c r="D11" s="117">
        <v>27849</v>
      </c>
      <c r="E11" s="118"/>
      <c r="F11" s="119">
        <v>39893</v>
      </c>
      <c r="G11" s="120"/>
      <c r="H11" s="121"/>
    </row>
    <row r="12" spans="1:8" x14ac:dyDescent="0.15">
      <c r="A12" s="122"/>
      <c r="B12" s="123"/>
      <c r="C12" s="130"/>
      <c r="D12" s="125">
        <v>21762</v>
      </c>
      <c r="E12" s="126"/>
      <c r="F12" s="127">
        <v>26170</v>
      </c>
      <c r="G12" s="128"/>
      <c r="H12" s="129"/>
    </row>
    <row r="13" spans="1:8" x14ac:dyDescent="0.15">
      <c r="A13" s="110"/>
      <c r="B13" s="115"/>
      <c r="C13" s="131"/>
      <c r="D13" s="132">
        <v>26261</v>
      </c>
      <c r="E13" s="133"/>
      <c r="F13" s="134">
        <v>41505</v>
      </c>
      <c r="G13" s="135"/>
      <c r="H13" s="121"/>
    </row>
    <row r="14" spans="1:8" x14ac:dyDescent="0.15">
      <c r="A14" s="122"/>
      <c r="B14" s="123"/>
      <c r="C14" s="124"/>
      <c r="D14" s="125">
        <v>15148</v>
      </c>
      <c r="E14" s="126"/>
      <c r="F14" s="127">
        <v>23723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0.71</v>
      </c>
      <c r="C19" s="136">
        <f>ROUND(VALUE(SUBSTITUTE(実質収支比率等に係る経年分析!G$48,"▲","-")),2)</f>
        <v>0.28000000000000003</v>
      </c>
      <c r="D19" s="136">
        <f>ROUND(VALUE(SUBSTITUTE(実質収支比率等に係る経年分析!H$48,"▲","-")),2)</f>
        <v>0.2</v>
      </c>
      <c r="E19" s="136">
        <f>ROUND(VALUE(SUBSTITUTE(実質収支比率等に係る経年分析!I$48,"▲","-")),2)</f>
        <v>1.03</v>
      </c>
      <c r="F19" s="136">
        <f>ROUND(VALUE(SUBSTITUTE(実質収支比率等に係る経年分析!J$48,"▲","-")),2)</f>
        <v>0.65</v>
      </c>
    </row>
    <row r="20" spans="1:11" x14ac:dyDescent="0.15">
      <c r="A20" s="136" t="s">
        <v>43</v>
      </c>
      <c r="B20" s="136">
        <f>ROUND(VALUE(SUBSTITUTE(実質収支比率等に係る経年分析!F$47,"▲","-")),2)</f>
        <v>11.55</v>
      </c>
      <c r="C20" s="136">
        <f>ROUND(VALUE(SUBSTITUTE(実質収支比率等に係る経年分析!G$47,"▲","-")),2)</f>
        <v>12.38</v>
      </c>
      <c r="D20" s="136">
        <f>ROUND(VALUE(SUBSTITUTE(実質収支比率等に係る経年分析!H$47,"▲","-")),2)</f>
        <v>11.58</v>
      </c>
      <c r="E20" s="136">
        <f>ROUND(VALUE(SUBSTITUTE(実質収支比率等に係る経年分析!I$47,"▲","-")),2)</f>
        <v>14.21</v>
      </c>
      <c r="F20" s="136">
        <f>ROUND(VALUE(SUBSTITUTE(実質収支比率等に係る経年分析!J$47,"▲","-")),2)</f>
        <v>14.64</v>
      </c>
    </row>
    <row r="21" spans="1:11" x14ac:dyDescent="0.15">
      <c r="A21" s="136" t="s">
        <v>44</v>
      </c>
      <c r="B21" s="136">
        <f>IF(ISNUMBER(VALUE(SUBSTITUTE(実質収支比率等に係る経年分析!F$49,"▲","-"))),ROUND(VALUE(SUBSTITUTE(実質収支比率等に係る経年分析!F$49,"▲","-")),2),NA())</f>
        <v>0.19</v>
      </c>
      <c r="C21" s="136">
        <f>IF(ISNUMBER(VALUE(SUBSTITUTE(実質収支比率等に係る経年分析!G$49,"▲","-"))),ROUND(VALUE(SUBSTITUTE(実質収支比率等に係る経年分析!G$49,"▲","-")),2),NA())</f>
        <v>0.54</v>
      </c>
      <c r="D21" s="136">
        <f>IF(ISNUMBER(VALUE(SUBSTITUTE(実質収支比率等に係る経年分析!H$49,"▲","-"))),ROUND(VALUE(SUBSTITUTE(実質収支比率等に係る経年分析!H$49,"▲","-")),2),NA())</f>
        <v>-0.81</v>
      </c>
      <c r="E21" s="136">
        <f>IF(ISNUMBER(VALUE(SUBSTITUTE(実質収支比率等に係る経年分析!I$49,"▲","-"))),ROUND(VALUE(SUBSTITUTE(実質収支比率等に係る経年分析!I$49,"▲","-")),2),NA())</f>
        <v>3.59</v>
      </c>
      <c r="F21" s="136">
        <f>IF(ISNUMBER(VALUE(SUBSTITUTE(実質収支比率等に係る経年分析!J$49,"▲","-"))),ROUND(VALUE(SUBSTITUTE(実質収支比率等に係る経年分析!J$49,"▲","-")),2),NA())</f>
        <v>0.16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病院事業会計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公共用地先行取得事業特別会計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国民健康保険事業特別会計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2.4900000000000002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1.1499999999999999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x14ac:dyDescent="0.15">
      <c r="A32" s="137" t="str">
        <f>IF(連結実質赤字比率に係る赤字・黒字の構成分析!C$38="",NA(),連結実質赤字比率に係る赤字・黒字の構成分析!C$38)</f>
        <v>公共下水道事業会計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x14ac:dyDescent="0.15">
      <c r="A33" s="137" t="str">
        <f>IF(連結実質赤字比率に係る赤字・黒字の構成分析!C$37="",NA(),連結実質赤字比率に係る赤字・黒字の構成分析!C$37)</f>
        <v>後期高齢者医療事業特別会計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0.14000000000000001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0.14000000000000001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0.16</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0.27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3.87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3.18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6058</v>
      </c>
      <c r="E42" s="138"/>
      <c r="F42" s="138"/>
      <c r="G42" s="138">
        <f>'実質公債費比率（分子）の構造'!L$52</f>
        <v>5933</v>
      </c>
      <c r="H42" s="138"/>
      <c r="I42" s="138"/>
      <c r="J42" s="138">
        <f>'実質公債費比率（分子）の構造'!M$52</f>
        <v>6165</v>
      </c>
      <c r="K42" s="138"/>
      <c r="L42" s="138"/>
      <c r="M42" s="138">
        <f>'実質公債費比率（分子）の構造'!N$52</f>
        <v>6001</v>
      </c>
      <c r="N42" s="138"/>
      <c r="O42" s="138"/>
      <c r="P42" s="138">
        <f>'実質公債費比率（分子）の構造'!O$52</f>
        <v>6083</v>
      </c>
    </row>
    <row r="43" spans="1:16" x14ac:dyDescent="0.15">
      <c r="A43" s="138" t="s">
        <v>52</v>
      </c>
      <c r="B43" s="138">
        <f>'実質公債費比率（分子）の構造'!K$51</f>
        <v>3</v>
      </c>
      <c r="C43" s="138"/>
      <c r="D43" s="138"/>
      <c r="E43" s="138">
        <f>'実質公債費比率（分子）の構造'!L$51</f>
        <v>1</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364</v>
      </c>
      <c r="C44" s="138"/>
      <c r="D44" s="138"/>
      <c r="E44" s="138">
        <f>'実質公債費比率（分子）の構造'!L$50</f>
        <v>244</v>
      </c>
      <c r="F44" s="138"/>
      <c r="G44" s="138"/>
      <c r="H44" s="138">
        <f>'実質公債費比率（分子）の構造'!M$50</f>
        <v>247</v>
      </c>
      <c r="I44" s="138"/>
      <c r="J44" s="138"/>
      <c r="K44" s="138">
        <f>'実質公債費比率（分子）の構造'!N$50</f>
        <v>250</v>
      </c>
      <c r="L44" s="138"/>
      <c r="M44" s="138"/>
      <c r="N44" s="138">
        <f>'実質公債費比率（分子）の構造'!O$50</f>
        <v>285</v>
      </c>
      <c r="O44" s="138"/>
      <c r="P44" s="138"/>
    </row>
    <row r="45" spans="1:16" x14ac:dyDescent="0.15">
      <c r="A45" s="138" t="s">
        <v>54</v>
      </c>
      <c r="B45" s="138">
        <f>'実質公債費比率（分子）の構造'!K$49</f>
        <v>699</v>
      </c>
      <c r="C45" s="138"/>
      <c r="D45" s="138"/>
      <c r="E45" s="138">
        <f>'実質公債費比率（分子）の構造'!L$49</f>
        <v>653</v>
      </c>
      <c r="F45" s="138"/>
      <c r="G45" s="138"/>
      <c r="H45" s="138">
        <f>'実質公債費比率（分子）の構造'!M$49</f>
        <v>674</v>
      </c>
      <c r="I45" s="138"/>
      <c r="J45" s="138"/>
      <c r="K45" s="138">
        <f>'実質公債費比率（分子）の構造'!N$49</f>
        <v>564</v>
      </c>
      <c r="L45" s="138"/>
      <c r="M45" s="138"/>
      <c r="N45" s="138">
        <f>'実質公債費比率（分子）の構造'!O$49</f>
        <v>360</v>
      </c>
      <c r="O45" s="138"/>
      <c r="P45" s="138"/>
    </row>
    <row r="46" spans="1:16" x14ac:dyDescent="0.15">
      <c r="A46" s="138" t="s">
        <v>55</v>
      </c>
      <c r="B46" s="138">
        <f>'実質公債費比率（分子）の構造'!K$48</f>
        <v>1226</v>
      </c>
      <c r="C46" s="138"/>
      <c r="D46" s="138"/>
      <c r="E46" s="138">
        <f>'実質公債費比率（分子）の構造'!L$48</f>
        <v>1293</v>
      </c>
      <c r="F46" s="138"/>
      <c r="G46" s="138"/>
      <c r="H46" s="138">
        <f>'実質公債費比率（分子）の構造'!M$48</f>
        <v>1195</v>
      </c>
      <c r="I46" s="138"/>
      <c r="J46" s="138"/>
      <c r="K46" s="138">
        <f>'実質公債費比率（分子）の構造'!N$48</f>
        <v>1229</v>
      </c>
      <c r="L46" s="138"/>
      <c r="M46" s="138"/>
      <c r="N46" s="138">
        <f>'実質公債費比率（分子）の構造'!O$48</f>
        <v>814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5330</v>
      </c>
      <c r="C49" s="138"/>
      <c r="D49" s="138"/>
      <c r="E49" s="138">
        <f>'実質公債費比率（分子）の構造'!L$45</f>
        <v>5639</v>
      </c>
      <c r="F49" s="138"/>
      <c r="G49" s="138"/>
      <c r="H49" s="138">
        <f>'実質公債費比率（分子）の構造'!M$45</f>
        <v>5928</v>
      </c>
      <c r="I49" s="138"/>
      <c r="J49" s="138"/>
      <c r="K49" s="138">
        <f>'実質公債費比率（分子）の構造'!N$45</f>
        <v>6104</v>
      </c>
      <c r="L49" s="138"/>
      <c r="M49" s="138"/>
      <c r="N49" s="138">
        <f>'実質公債費比率（分子）の構造'!O$45</f>
        <v>6424</v>
      </c>
      <c r="O49" s="138"/>
      <c r="P49" s="138"/>
    </row>
    <row r="50" spans="1:16" x14ac:dyDescent="0.15">
      <c r="A50" s="138" t="s">
        <v>59</v>
      </c>
      <c r="B50" s="138" t="e">
        <f>NA()</f>
        <v>#N/A</v>
      </c>
      <c r="C50" s="138">
        <f>IF(ISNUMBER('実質公債費比率（分子）の構造'!K$53),'実質公債費比率（分子）の構造'!K$53,NA())</f>
        <v>1564</v>
      </c>
      <c r="D50" s="138" t="e">
        <f>NA()</f>
        <v>#N/A</v>
      </c>
      <c r="E50" s="138" t="e">
        <f>NA()</f>
        <v>#N/A</v>
      </c>
      <c r="F50" s="138">
        <f>IF(ISNUMBER('実質公債費比率（分子）の構造'!L$53),'実質公債費比率（分子）の構造'!L$53,NA())</f>
        <v>1897</v>
      </c>
      <c r="G50" s="138" t="e">
        <f>NA()</f>
        <v>#N/A</v>
      </c>
      <c r="H50" s="138" t="e">
        <f>NA()</f>
        <v>#N/A</v>
      </c>
      <c r="I50" s="138">
        <f>IF(ISNUMBER('実質公債費比率（分子）の構造'!M$53),'実質公債費比率（分子）の構造'!M$53,NA())</f>
        <v>1879</v>
      </c>
      <c r="J50" s="138" t="e">
        <f>NA()</f>
        <v>#N/A</v>
      </c>
      <c r="K50" s="138" t="e">
        <f>NA()</f>
        <v>#N/A</v>
      </c>
      <c r="L50" s="138">
        <f>IF(ISNUMBER('実質公債費比率（分子）の構造'!N$53),'実質公債費比率（分子）の構造'!N$53,NA())</f>
        <v>2146</v>
      </c>
      <c r="M50" s="138" t="e">
        <f>NA()</f>
        <v>#N/A</v>
      </c>
      <c r="N50" s="138" t="e">
        <f>NA()</f>
        <v>#N/A</v>
      </c>
      <c r="O50" s="138">
        <f>IF(ISNUMBER('実質公債費比率（分子）の構造'!O$53),'実質公債費比率（分子）の構造'!O$53,NA())</f>
        <v>1800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48828</v>
      </c>
      <c r="E56" s="137"/>
      <c r="F56" s="137"/>
      <c r="G56" s="137">
        <f>'将来負担比率（分子）の構造'!J$52</f>
        <v>49604</v>
      </c>
      <c r="H56" s="137"/>
      <c r="I56" s="137"/>
      <c r="J56" s="137">
        <f>'将来負担比率（分子）の構造'!K$52</f>
        <v>50672</v>
      </c>
      <c r="K56" s="137"/>
      <c r="L56" s="137"/>
      <c r="M56" s="137">
        <f>'将来負担比率（分子）の構造'!L$52</f>
        <v>49901</v>
      </c>
      <c r="N56" s="137"/>
      <c r="O56" s="137"/>
      <c r="P56" s="137">
        <f>'将来負担比率（分子）の構造'!M$52</f>
        <v>49893</v>
      </c>
    </row>
    <row r="57" spans="1:16" x14ac:dyDescent="0.15">
      <c r="A57" s="137" t="s">
        <v>36</v>
      </c>
      <c r="B57" s="137"/>
      <c r="C57" s="137"/>
      <c r="D57" s="137">
        <f>'将来負担比率（分子）の構造'!I$51</f>
        <v>16072</v>
      </c>
      <c r="E57" s="137"/>
      <c r="F57" s="137"/>
      <c r="G57" s="137">
        <f>'将来負担比率（分子）の構造'!J$51</f>
        <v>15932</v>
      </c>
      <c r="H57" s="137"/>
      <c r="I57" s="137"/>
      <c r="J57" s="137">
        <f>'将来負担比率（分子）の構造'!K$51</f>
        <v>15131</v>
      </c>
      <c r="K57" s="137"/>
      <c r="L57" s="137"/>
      <c r="M57" s="137">
        <f>'将来負担比率（分子）の構造'!L$51</f>
        <v>13783</v>
      </c>
      <c r="N57" s="137"/>
      <c r="O57" s="137"/>
      <c r="P57" s="137">
        <f>'将来負担比率（分子）の構造'!M$51</f>
        <v>13394</v>
      </c>
    </row>
    <row r="58" spans="1:16" x14ac:dyDescent="0.15">
      <c r="A58" s="137" t="s">
        <v>35</v>
      </c>
      <c r="B58" s="137"/>
      <c r="C58" s="137"/>
      <c r="D58" s="137">
        <f>'将来負担比率（分子）の構造'!I$50</f>
        <v>8485</v>
      </c>
      <c r="E58" s="137"/>
      <c r="F58" s="137"/>
      <c r="G58" s="137">
        <f>'将来負担比率（分子）の構造'!J$50</f>
        <v>9372</v>
      </c>
      <c r="H58" s="137"/>
      <c r="I58" s="137"/>
      <c r="J58" s="137">
        <f>'将来負担比率（分子）の構造'!K$50</f>
        <v>8892</v>
      </c>
      <c r="K58" s="137"/>
      <c r="L58" s="137"/>
      <c r="M58" s="137">
        <f>'将来負担比率（分子）の構造'!L$50</f>
        <v>9759</v>
      </c>
      <c r="N58" s="137"/>
      <c r="O58" s="137"/>
      <c r="P58" s="137">
        <f>'将来負担比率（分子）の構造'!M$50</f>
        <v>11634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7845</v>
      </c>
      <c r="C62" s="137"/>
      <c r="D62" s="137"/>
      <c r="E62" s="137">
        <f>'将来負担比率（分子）の構造'!J$45</f>
        <v>7340</v>
      </c>
      <c r="F62" s="137"/>
      <c r="G62" s="137"/>
      <c r="H62" s="137">
        <f>'将来負担比率（分子）の構造'!K$45</f>
        <v>6974</v>
      </c>
      <c r="I62" s="137"/>
      <c r="J62" s="137"/>
      <c r="K62" s="137">
        <f>'将来負担比率（分子）の構造'!L$45</f>
        <v>6435</v>
      </c>
      <c r="L62" s="137"/>
      <c r="M62" s="137"/>
      <c r="N62" s="137">
        <f>'将来負担比率（分子）の構造'!M$45</f>
        <v>6541</v>
      </c>
      <c r="O62" s="137"/>
      <c r="P62" s="137"/>
    </row>
    <row r="63" spans="1:16" x14ac:dyDescent="0.15">
      <c r="A63" s="137" t="s">
        <v>28</v>
      </c>
      <c r="B63" s="137">
        <f>'将来負担比率（分子）の構造'!I$44</f>
        <v>2963</v>
      </c>
      <c r="C63" s="137"/>
      <c r="D63" s="137"/>
      <c r="E63" s="137">
        <f>'将来負担比率（分子）の構造'!J$44</f>
        <v>2412</v>
      </c>
      <c r="F63" s="137"/>
      <c r="G63" s="137"/>
      <c r="H63" s="137">
        <f>'将来負担比率（分子）の構造'!K$44</f>
        <v>2022</v>
      </c>
      <c r="I63" s="137"/>
      <c r="J63" s="137"/>
      <c r="K63" s="137">
        <f>'将来負担比率（分子）の構造'!L$44</f>
        <v>2118</v>
      </c>
      <c r="L63" s="137"/>
      <c r="M63" s="137"/>
      <c r="N63" s="137">
        <f>'将来負担比率（分子）の構造'!M$44</f>
        <v>1975</v>
      </c>
      <c r="O63" s="137"/>
      <c r="P63" s="137"/>
    </row>
    <row r="64" spans="1:16" x14ac:dyDescent="0.15">
      <c r="A64" s="137" t="s">
        <v>27</v>
      </c>
      <c r="B64" s="137">
        <f>'将来負担比率（分子）の構造'!I$43</f>
        <v>14718</v>
      </c>
      <c r="C64" s="137"/>
      <c r="D64" s="137"/>
      <c r="E64" s="137">
        <f>'将来負担比率（分子）の構造'!J$43</f>
        <v>14845</v>
      </c>
      <c r="F64" s="137"/>
      <c r="G64" s="137"/>
      <c r="H64" s="137">
        <f>'将来負担比率（分子）の構造'!K$43</f>
        <v>13647</v>
      </c>
      <c r="I64" s="137"/>
      <c r="J64" s="137"/>
      <c r="K64" s="137">
        <f>'将来負担比率（分子）の構造'!L$43</f>
        <v>11391</v>
      </c>
      <c r="L64" s="137"/>
      <c r="M64" s="137"/>
      <c r="N64" s="137">
        <f>'将来負担比率（分子）の構造'!M$43</f>
        <v>11147</v>
      </c>
      <c r="O64" s="137"/>
      <c r="P64" s="137"/>
    </row>
    <row r="65" spans="1:16" x14ac:dyDescent="0.15">
      <c r="A65" s="137" t="s">
        <v>26</v>
      </c>
      <c r="B65" s="137">
        <f>'将来負担比率（分子）の構造'!I$42</f>
        <v>3211</v>
      </c>
      <c r="C65" s="137"/>
      <c r="D65" s="137"/>
      <c r="E65" s="137">
        <f>'将来負担比率（分子）の構造'!J$42</f>
        <v>2954</v>
      </c>
      <c r="F65" s="137"/>
      <c r="G65" s="137"/>
      <c r="H65" s="137">
        <f>'将来負担比率（分子）の構造'!K$42</f>
        <v>2695</v>
      </c>
      <c r="I65" s="137"/>
      <c r="J65" s="137"/>
      <c r="K65" s="137">
        <f>'将来負担比率（分子）の構造'!L$42</f>
        <v>2431</v>
      </c>
      <c r="L65" s="137"/>
      <c r="M65" s="137"/>
      <c r="N65" s="137">
        <f>'将来負担比率（分子）の構造'!M$42</f>
        <v>2169</v>
      </c>
      <c r="O65" s="137"/>
      <c r="P65" s="137"/>
    </row>
    <row r="66" spans="1:16" x14ac:dyDescent="0.15">
      <c r="A66" s="137" t="s">
        <v>25</v>
      </c>
      <c r="B66" s="137">
        <f>'将来負担比率（分子）の構造'!I$41</f>
        <v>52774</v>
      </c>
      <c r="C66" s="137"/>
      <c r="D66" s="137"/>
      <c r="E66" s="137">
        <f>'将来負担比率（分子）の構造'!J$41</f>
        <v>53437</v>
      </c>
      <c r="F66" s="137"/>
      <c r="G66" s="137"/>
      <c r="H66" s="137">
        <f>'将来負担比率（分子）の構造'!K$41</f>
        <v>53701</v>
      </c>
      <c r="I66" s="137"/>
      <c r="J66" s="137"/>
      <c r="K66" s="137">
        <f>'将来負担比率（分子）の構造'!L$41</f>
        <v>51080</v>
      </c>
      <c r="L66" s="137"/>
      <c r="M66" s="137"/>
      <c r="N66" s="137">
        <f>'将来負担比率（分子）の構造'!M$41</f>
        <v>49747</v>
      </c>
      <c r="O66" s="137"/>
      <c r="P66" s="137"/>
    </row>
    <row r="67" spans="1:16" x14ac:dyDescent="0.15">
      <c r="A67" s="137" t="s">
        <v>63</v>
      </c>
      <c r="B67" s="137" t="e">
        <f>NA()</f>
        <v>#N/A</v>
      </c>
      <c r="C67" s="137">
        <f>IF(ISNUMBER('将来負担比率（分子）の構造'!I$53), IF('将来負担比率（分子）の構造'!I$53 &lt; 0, 0, '将来負担比率（分子）の構造'!I$53), NA())</f>
        <v>8125</v>
      </c>
      <c r="D67" s="137" t="e">
        <f>NA()</f>
        <v>#N/A</v>
      </c>
      <c r="E67" s="137" t="e">
        <f>NA()</f>
        <v>#N/A</v>
      </c>
      <c r="F67" s="137">
        <f>IF(ISNUMBER('将来負担比率（分子）の構造'!J$53), IF('将来負担比率（分子）の構造'!J$53 &lt; 0, 0, '将来負担比率（分子）の構造'!J$53), NA())</f>
        <v>6079</v>
      </c>
      <c r="G67" s="137" t="e">
        <f>NA()</f>
        <v>#N/A</v>
      </c>
      <c r="H67" s="137" t="e">
        <f>NA()</f>
        <v>#N/A</v>
      </c>
      <c r="I67" s="137">
        <f>IF(ISNUMBER('将来負担比率（分子）の構造'!K$53), IF('将来負担比率（分子）の構造'!K$53 &lt; 0, 0, '将来負担比率（分子）の構造'!K$53), NA())</f>
        <v>4344</v>
      </c>
      <c r="J67" s="137" t="e">
        <f>NA()</f>
        <v>#N/A</v>
      </c>
      <c r="K67" s="137" t="e">
        <f>NA()</f>
        <v>#N/A</v>
      </c>
      <c r="L67" s="137">
        <f>IF(ISNUMBER('将来負担比率（分子）の構造'!L$53), IF('将来負担比率（分子）の構造'!L$53 &lt; 0, 0, '将来負担比率（分子）の構造'!L$53), NA())</f>
        <v>12</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23199590</v>
      </c>
      <c r="S5" s="671"/>
      <c r="T5" s="671"/>
      <c r="U5" s="671"/>
      <c r="V5" s="671"/>
      <c r="W5" s="671"/>
      <c r="X5" s="671"/>
      <c r="Y5" s="718"/>
      <c r="Z5" s="731">
        <v>37.4</v>
      </c>
      <c r="AA5" s="731"/>
      <c r="AB5" s="731"/>
      <c r="AC5" s="731"/>
      <c r="AD5" s="732">
        <v>21326328</v>
      </c>
      <c r="AE5" s="732"/>
      <c r="AF5" s="732"/>
      <c r="AG5" s="732"/>
      <c r="AH5" s="732"/>
      <c r="AI5" s="732"/>
      <c r="AJ5" s="732"/>
      <c r="AK5" s="732"/>
      <c r="AL5" s="719">
        <v>65.099999999999994</v>
      </c>
      <c r="AM5" s="688"/>
      <c r="AN5" s="688"/>
      <c r="AO5" s="720"/>
      <c r="AP5" s="707" t="s">
        <v>209</v>
      </c>
      <c r="AQ5" s="708"/>
      <c r="AR5" s="708"/>
      <c r="AS5" s="708"/>
      <c r="AT5" s="708"/>
      <c r="AU5" s="708"/>
      <c r="AV5" s="708"/>
      <c r="AW5" s="708"/>
      <c r="AX5" s="708"/>
      <c r="AY5" s="708"/>
      <c r="AZ5" s="708"/>
      <c r="BA5" s="708"/>
      <c r="BB5" s="708"/>
      <c r="BC5" s="708"/>
      <c r="BD5" s="708"/>
      <c r="BE5" s="708"/>
      <c r="BF5" s="709"/>
      <c r="BG5" s="620">
        <v>21326328</v>
      </c>
      <c r="BH5" s="621"/>
      <c r="BI5" s="621"/>
      <c r="BJ5" s="621"/>
      <c r="BK5" s="621"/>
      <c r="BL5" s="621"/>
      <c r="BM5" s="621"/>
      <c r="BN5" s="622"/>
      <c r="BO5" s="673">
        <v>91.9</v>
      </c>
      <c r="BP5" s="673"/>
      <c r="BQ5" s="673"/>
      <c r="BR5" s="673"/>
      <c r="BS5" s="674">
        <v>258529</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322193</v>
      </c>
      <c r="S6" s="621"/>
      <c r="T6" s="621"/>
      <c r="U6" s="621"/>
      <c r="V6" s="621"/>
      <c r="W6" s="621"/>
      <c r="X6" s="621"/>
      <c r="Y6" s="622"/>
      <c r="Z6" s="673">
        <v>0.5</v>
      </c>
      <c r="AA6" s="673"/>
      <c r="AB6" s="673"/>
      <c r="AC6" s="673"/>
      <c r="AD6" s="674">
        <v>322193</v>
      </c>
      <c r="AE6" s="674"/>
      <c r="AF6" s="674"/>
      <c r="AG6" s="674"/>
      <c r="AH6" s="674"/>
      <c r="AI6" s="674"/>
      <c r="AJ6" s="674"/>
      <c r="AK6" s="674"/>
      <c r="AL6" s="643">
        <v>1</v>
      </c>
      <c r="AM6" s="675"/>
      <c r="AN6" s="675"/>
      <c r="AO6" s="676"/>
      <c r="AP6" s="617" t="s">
        <v>214</v>
      </c>
      <c r="AQ6" s="618"/>
      <c r="AR6" s="618"/>
      <c r="AS6" s="618"/>
      <c r="AT6" s="618"/>
      <c r="AU6" s="618"/>
      <c r="AV6" s="618"/>
      <c r="AW6" s="618"/>
      <c r="AX6" s="618"/>
      <c r="AY6" s="618"/>
      <c r="AZ6" s="618"/>
      <c r="BA6" s="618"/>
      <c r="BB6" s="618"/>
      <c r="BC6" s="618"/>
      <c r="BD6" s="618"/>
      <c r="BE6" s="618"/>
      <c r="BF6" s="619"/>
      <c r="BG6" s="620">
        <v>21326328</v>
      </c>
      <c r="BH6" s="621"/>
      <c r="BI6" s="621"/>
      <c r="BJ6" s="621"/>
      <c r="BK6" s="621"/>
      <c r="BL6" s="621"/>
      <c r="BM6" s="621"/>
      <c r="BN6" s="622"/>
      <c r="BO6" s="673">
        <v>91.9</v>
      </c>
      <c r="BP6" s="673"/>
      <c r="BQ6" s="673"/>
      <c r="BR6" s="673"/>
      <c r="BS6" s="674">
        <v>258529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388946</v>
      </c>
      <c r="CS6" s="621"/>
      <c r="CT6" s="621"/>
      <c r="CU6" s="621"/>
      <c r="CV6" s="621"/>
      <c r="CW6" s="621"/>
      <c r="CX6" s="621"/>
      <c r="CY6" s="622"/>
      <c r="CZ6" s="673">
        <v>0.6</v>
      </c>
      <c r="DA6" s="673"/>
      <c r="DB6" s="673"/>
      <c r="DC6" s="673"/>
      <c r="DD6" s="626" t="s">
        <v>216</v>
      </c>
      <c r="DE6" s="621"/>
      <c r="DF6" s="621"/>
      <c r="DG6" s="621"/>
      <c r="DH6" s="621"/>
      <c r="DI6" s="621"/>
      <c r="DJ6" s="621"/>
      <c r="DK6" s="621"/>
      <c r="DL6" s="621"/>
      <c r="DM6" s="621"/>
      <c r="DN6" s="621"/>
      <c r="DO6" s="621"/>
      <c r="DP6" s="622"/>
      <c r="DQ6" s="626">
        <v>388946</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34271</v>
      </c>
      <c r="S7" s="621"/>
      <c r="T7" s="621"/>
      <c r="U7" s="621"/>
      <c r="V7" s="621"/>
      <c r="W7" s="621"/>
      <c r="X7" s="621"/>
      <c r="Y7" s="622"/>
      <c r="Z7" s="673">
        <v>0.1</v>
      </c>
      <c r="AA7" s="673"/>
      <c r="AB7" s="673"/>
      <c r="AC7" s="673"/>
      <c r="AD7" s="674">
        <v>34271</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10724499</v>
      </c>
      <c r="BH7" s="621"/>
      <c r="BI7" s="621"/>
      <c r="BJ7" s="621"/>
      <c r="BK7" s="621"/>
      <c r="BL7" s="621"/>
      <c r="BM7" s="621"/>
      <c r="BN7" s="622"/>
      <c r="BO7" s="673">
        <v>46.2</v>
      </c>
      <c r="BP7" s="673"/>
      <c r="BQ7" s="673"/>
      <c r="BR7" s="673"/>
      <c r="BS7" s="674">
        <v>258529</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6396554</v>
      </c>
      <c r="CS7" s="621"/>
      <c r="CT7" s="621"/>
      <c r="CU7" s="621"/>
      <c r="CV7" s="621"/>
      <c r="CW7" s="621"/>
      <c r="CX7" s="621"/>
      <c r="CY7" s="622"/>
      <c r="CZ7" s="673">
        <v>10.4</v>
      </c>
      <c r="DA7" s="673"/>
      <c r="DB7" s="673"/>
      <c r="DC7" s="673"/>
      <c r="DD7" s="626">
        <v>808821</v>
      </c>
      <c r="DE7" s="621"/>
      <c r="DF7" s="621"/>
      <c r="DG7" s="621"/>
      <c r="DH7" s="621"/>
      <c r="DI7" s="621"/>
      <c r="DJ7" s="621"/>
      <c r="DK7" s="621"/>
      <c r="DL7" s="621"/>
      <c r="DM7" s="621"/>
      <c r="DN7" s="621"/>
      <c r="DO7" s="621"/>
      <c r="DP7" s="622"/>
      <c r="DQ7" s="626">
        <v>4968033</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124948</v>
      </c>
      <c r="S8" s="621"/>
      <c r="T8" s="621"/>
      <c r="U8" s="621"/>
      <c r="V8" s="621"/>
      <c r="W8" s="621"/>
      <c r="X8" s="621"/>
      <c r="Y8" s="622"/>
      <c r="Z8" s="673">
        <v>0.2</v>
      </c>
      <c r="AA8" s="673"/>
      <c r="AB8" s="673"/>
      <c r="AC8" s="673"/>
      <c r="AD8" s="674">
        <v>124948</v>
      </c>
      <c r="AE8" s="674"/>
      <c r="AF8" s="674"/>
      <c r="AG8" s="674"/>
      <c r="AH8" s="674"/>
      <c r="AI8" s="674"/>
      <c r="AJ8" s="674"/>
      <c r="AK8" s="674"/>
      <c r="AL8" s="643">
        <v>0.4</v>
      </c>
      <c r="AM8" s="675"/>
      <c r="AN8" s="675"/>
      <c r="AO8" s="676"/>
      <c r="AP8" s="617" t="s">
        <v>221</v>
      </c>
      <c r="AQ8" s="618"/>
      <c r="AR8" s="618"/>
      <c r="AS8" s="618"/>
      <c r="AT8" s="618"/>
      <c r="AU8" s="618"/>
      <c r="AV8" s="618"/>
      <c r="AW8" s="618"/>
      <c r="AX8" s="618"/>
      <c r="AY8" s="618"/>
      <c r="AZ8" s="618"/>
      <c r="BA8" s="618"/>
      <c r="BB8" s="618"/>
      <c r="BC8" s="618"/>
      <c r="BD8" s="618"/>
      <c r="BE8" s="618"/>
      <c r="BF8" s="619"/>
      <c r="BG8" s="620">
        <v>281083</v>
      </c>
      <c r="BH8" s="621"/>
      <c r="BI8" s="621"/>
      <c r="BJ8" s="621"/>
      <c r="BK8" s="621"/>
      <c r="BL8" s="621"/>
      <c r="BM8" s="621"/>
      <c r="BN8" s="622"/>
      <c r="BO8" s="673">
        <v>1.2</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28845261</v>
      </c>
      <c r="CS8" s="621"/>
      <c r="CT8" s="621"/>
      <c r="CU8" s="621"/>
      <c r="CV8" s="621"/>
      <c r="CW8" s="621"/>
      <c r="CX8" s="621"/>
      <c r="CY8" s="622"/>
      <c r="CZ8" s="673">
        <v>46.8</v>
      </c>
      <c r="DA8" s="673"/>
      <c r="DB8" s="673"/>
      <c r="DC8" s="673"/>
      <c r="DD8" s="626">
        <v>471571</v>
      </c>
      <c r="DE8" s="621"/>
      <c r="DF8" s="621"/>
      <c r="DG8" s="621"/>
      <c r="DH8" s="621"/>
      <c r="DI8" s="621"/>
      <c r="DJ8" s="621"/>
      <c r="DK8" s="621"/>
      <c r="DL8" s="621"/>
      <c r="DM8" s="621"/>
      <c r="DN8" s="621"/>
      <c r="DO8" s="621"/>
      <c r="DP8" s="622"/>
      <c r="DQ8" s="626">
        <v>12286156</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73788</v>
      </c>
      <c r="S9" s="621"/>
      <c r="T9" s="621"/>
      <c r="U9" s="621"/>
      <c r="V9" s="621"/>
      <c r="W9" s="621"/>
      <c r="X9" s="621"/>
      <c r="Y9" s="622"/>
      <c r="Z9" s="673">
        <v>0.1</v>
      </c>
      <c r="AA9" s="673"/>
      <c r="AB9" s="673"/>
      <c r="AC9" s="673"/>
      <c r="AD9" s="674">
        <v>73788</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9064361</v>
      </c>
      <c r="BH9" s="621"/>
      <c r="BI9" s="621"/>
      <c r="BJ9" s="621"/>
      <c r="BK9" s="621"/>
      <c r="BL9" s="621"/>
      <c r="BM9" s="621"/>
      <c r="BN9" s="622"/>
      <c r="BO9" s="673">
        <v>39.1</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4862762</v>
      </c>
      <c r="CS9" s="621"/>
      <c r="CT9" s="621"/>
      <c r="CU9" s="621"/>
      <c r="CV9" s="621"/>
      <c r="CW9" s="621"/>
      <c r="CX9" s="621"/>
      <c r="CY9" s="622"/>
      <c r="CZ9" s="673">
        <v>7.9</v>
      </c>
      <c r="DA9" s="673"/>
      <c r="DB9" s="673"/>
      <c r="DC9" s="673"/>
      <c r="DD9" s="626">
        <v>27700</v>
      </c>
      <c r="DE9" s="621"/>
      <c r="DF9" s="621"/>
      <c r="DG9" s="621"/>
      <c r="DH9" s="621"/>
      <c r="DI9" s="621"/>
      <c r="DJ9" s="621"/>
      <c r="DK9" s="621"/>
      <c r="DL9" s="621"/>
      <c r="DM9" s="621"/>
      <c r="DN9" s="621"/>
      <c r="DO9" s="621"/>
      <c r="DP9" s="622"/>
      <c r="DQ9" s="626">
        <v>4317216</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3052369</v>
      </c>
      <c r="S10" s="621"/>
      <c r="T10" s="621"/>
      <c r="U10" s="621"/>
      <c r="V10" s="621"/>
      <c r="W10" s="621"/>
      <c r="X10" s="621"/>
      <c r="Y10" s="622"/>
      <c r="Z10" s="673">
        <v>4.9000000000000004</v>
      </c>
      <c r="AA10" s="673"/>
      <c r="AB10" s="673"/>
      <c r="AC10" s="673"/>
      <c r="AD10" s="674">
        <v>3052369</v>
      </c>
      <c r="AE10" s="674"/>
      <c r="AF10" s="674"/>
      <c r="AG10" s="674"/>
      <c r="AH10" s="674"/>
      <c r="AI10" s="674"/>
      <c r="AJ10" s="674"/>
      <c r="AK10" s="674"/>
      <c r="AL10" s="643">
        <v>9.3000000000000007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455568</v>
      </c>
      <c r="BH10" s="621"/>
      <c r="BI10" s="621"/>
      <c r="BJ10" s="621"/>
      <c r="BK10" s="621"/>
      <c r="BL10" s="621"/>
      <c r="BM10" s="621"/>
      <c r="BN10" s="622"/>
      <c r="BO10" s="673">
        <v>2</v>
      </c>
      <c r="BP10" s="673"/>
      <c r="BQ10" s="673"/>
      <c r="BR10" s="673"/>
      <c r="BS10" s="626">
        <v>76577</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59937</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58250</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33448</v>
      </c>
      <c r="S11" s="621"/>
      <c r="T11" s="621"/>
      <c r="U11" s="621"/>
      <c r="V11" s="621"/>
      <c r="W11" s="621"/>
      <c r="X11" s="621"/>
      <c r="Y11" s="622"/>
      <c r="Z11" s="673">
        <v>0.1</v>
      </c>
      <c r="AA11" s="673"/>
      <c r="AB11" s="673"/>
      <c r="AC11" s="673"/>
      <c r="AD11" s="674">
        <v>33448</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923487</v>
      </c>
      <c r="BH11" s="621"/>
      <c r="BI11" s="621"/>
      <c r="BJ11" s="621"/>
      <c r="BK11" s="621"/>
      <c r="BL11" s="621"/>
      <c r="BM11" s="621"/>
      <c r="BN11" s="622"/>
      <c r="BO11" s="673">
        <v>4</v>
      </c>
      <c r="BP11" s="673"/>
      <c r="BQ11" s="673"/>
      <c r="BR11" s="673"/>
      <c r="BS11" s="626">
        <v>181952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511173</v>
      </c>
      <c r="CS11" s="621"/>
      <c r="CT11" s="621"/>
      <c r="CU11" s="621"/>
      <c r="CV11" s="621"/>
      <c r="CW11" s="621"/>
      <c r="CX11" s="621"/>
      <c r="CY11" s="622"/>
      <c r="CZ11" s="673">
        <v>0.8</v>
      </c>
      <c r="DA11" s="673"/>
      <c r="DB11" s="673"/>
      <c r="DC11" s="673"/>
      <c r="DD11" s="626">
        <v>317336</v>
      </c>
      <c r="DE11" s="621"/>
      <c r="DF11" s="621"/>
      <c r="DG11" s="621"/>
      <c r="DH11" s="621"/>
      <c r="DI11" s="621"/>
      <c r="DJ11" s="621"/>
      <c r="DK11" s="621"/>
      <c r="DL11" s="621"/>
      <c r="DM11" s="621"/>
      <c r="DN11" s="621"/>
      <c r="DO11" s="621"/>
      <c r="DP11" s="622"/>
      <c r="DQ11" s="626">
        <v>419294</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9185687</v>
      </c>
      <c r="BH12" s="621"/>
      <c r="BI12" s="621"/>
      <c r="BJ12" s="621"/>
      <c r="BK12" s="621"/>
      <c r="BL12" s="621"/>
      <c r="BM12" s="621"/>
      <c r="BN12" s="622"/>
      <c r="BO12" s="673">
        <v>39.6</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265017</v>
      </c>
      <c r="CS12" s="621"/>
      <c r="CT12" s="621"/>
      <c r="CU12" s="621"/>
      <c r="CV12" s="621"/>
      <c r="CW12" s="621"/>
      <c r="CX12" s="621"/>
      <c r="CY12" s="622"/>
      <c r="CZ12" s="673">
        <v>0.4</v>
      </c>
      <c r="DA12" s="673"/>
      <c r="DB12" s="673"/>
      <c r="DC12" s="673"/>
      <c r="DD12" s="626" t="s">
        <v>111</v>
      </c>
      <c r="DE12" s="621"/>
      <c r="DF12" s="621"/>
      <c r="DG12" s="621"/>
      <c r="DH12" s="621"/>
      <c r="DI12" s="621"/>
      <c r="DJ12" s="621"/>
      <c r="DK12" s="621"/>
      <c r="DL12" s="621"/>
      <c r="DM12" s="621"/>
      <c r="DN12" s="621"/>
      <c r="DO12" s="621"/>
      <c r="DP12" s="622"/>
      <c r="DQ12" s="626">
        <v>220206</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128222</v>
      </c>
      <c r="S13" s="621"/>
      <c r="T13" s="621"/>
      <c r="U13" s="621"/>
      <c r="V13" s="621"/>
      <c r="W13" s="621"/>
      <c r="X13" s="621"/>
      <c r="Y13" s="622"/>
      <c r="Z13" s="673">
        <v>0.2</v>
      </c>
      <c r="AA13" s="673"/>
      <c r="AB13" s="673"/>
      <c r="AC13" s="673"/>
      <c r="AD13" s="674">
        <v>128222</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9084257</v>
      </c>
      <c r="BH13" s="621"/>
      <c r="BI13" s="621"/>
      <c r="BJ13" s="621"/>
      <c r="BK13" s="621"/>
      <c r="BL13" s="621"/>
      <c r="BM13" s="621"/>
      <c r="BN13" s="622"/>
      <c r="BO13" s="673">
        <v>39.200000000000003</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4461415</v>
      </c>
      <c r="CS13" s="621"/>
      <c r="CT13" s="621"/>
      <c r="CU13" s="621"/>
      <c r="CV13" s="621"/>
      <c r="CW13" s="621"/>
      <c r="CX13" s="621"/>
      <c r="CY13" s="622"/>
      <c r="CZ13" s="673">
        <v>7.2</v>
      </c>
      <c r="DA13" s="673"/>
      <c r="DB13" s="673"/>
      <c r="DC13" s="673"/>
      <c r="DD13" s="626">
        <v>745692</v>
      </c>
      <c r="DE13" s="621"/>
      <c r="DF13" s="621"/>
      <c r="DG13" s="621"/>
      <c r="DH13" s="621"/>
      <c r="DI13" s="621"/>
      <c r="DJ13" s="621"/>
      <c r="DK13" s="621"/>
      <c r="DL13" s="621"/>
      <c r="DM13" s="621"/>
      <c r="DN13" s="621"/>
      <c r="DO13" s="621"/>
      <c r="DP13" s="622"/>
      <c r="DQ13" s="626">
        <v>3636904</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323174</v>
      </c>
      <c r="BH14" s="621"/>
      <c r="BI14" s="621"/>
      <c r="BJ14" s="621"/>
      <c r="BK14" s="621"/>
      <c r="BL14" s="621"/>
      <c r="BM14" s="621"/>
      <c r="BN14" s="622"/>
      <c r="BO14" s="673">
        <v>1.4</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1714849</v>
      </c>
      <c r="CS14" s="621"/>
      <c r="CT14" s="621"/>
      <c r="CU14" s="621"/>
      <c r="CV14" s="621"/>
      <c r="CW14" s="621"/>
      <c r="CX14" s="621"/>
      <c r="CY14" s="622"/>
      <c r="CZ14" s="673">
        <v>2.8</v>
      </c>
      <c r="DA14" s="673"/>
      <c r="DB14" s="673"/>
      <c r="DC14" s="673"/>
      <c r="DD14" s="626">
        <v>365306</v>
      </c>
      <c r="DE14" s="621"/>
      <c r="DF14" s="621"/>
      <c r="DG14" s="621"/>
      <c r="DH14" s="621"/>
      <c r="DI14" s="621"/>
      <c r="DJ14" s="621"/>
      <c r="DK14" s="621"/>
      <c r="DL14" s="621"/>
      <c r="DM14" s="621"/>
      <c r="DN14" s="621"/>
      <c r="DO14" s="621"/>
      <c r="DP14" s="622"/>
      <c r="DQ14" s="626">
        <v>1492814</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148035</v>
      </c>
      <c r="S15" s="621"/>
      <c r="T15" s="621"/>
      <c r="U15" s="621"/>
      <c r="V15" s="621"/>
      <c r="W15" s="621"/>
      <c r="X15" s="621"/>
      <c r="Y15" s="622"/>
      <c r="Z15" s="673">
        <v>0.2</v>
      </c>
      <c r="AA15" s="673"/>
      <c r="AB15" s="673"/>
      <c r="AC15" s="673"/>
      <c r="AD15" s="674">
        <v>148035</v>
      </c>
      <c r="AE15" s="674"/>
      <c r="AF15" s="674"/>
      <c r="AG15" s="674"/>
      <c r="AH15" s="674"/>
      <c r="AI15" s="674"/>
      <c r="AJ15" s="674"/>
      <c r="AK15" s="674"/>
      <c r="AL15" s="643">
        <v>0.5</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1092968</v>
      </c>
      <c r="BH15" s="621"/>
      <c r="BI15" s="621"/>
      <c r="BJ15" s="621"/>
      <c r="BK15" s="621"/>
      <c r="BL15" s="621"/>
      <c r="BM15" s="621"/>
      <c r="BN15" s="622"/>
      <c r="BO15" s="673">
        <v>4.7</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7682713</v>
      </c>
      <c r="CS15" s="621"/>
      <c r="CT15" s="621"/>
      <c r="CU15" s="621"/>
      <c r="CV15" s="621"/>
      <c r="CW15" s="621"/>
      <c r="CX15" s="621"/>
      <c r="CY15" s="622"/>
      <c r="CZ15" s="673">
        <v>12.5</v>
      </c>
      <c r="DA15" s="673"/>
      <c r="DB15" s="673"/>
      <c r="DC15" s="673"/>
      <c r="DD15" s="626">
        <v>2464862</v>
      </c>
      <c r="DE15" s="621"/>
      <c r="DF15" s="621"/>
      <c r="DG15" s="621"/>
      <c r="DH15" s="621"/>
      <c r="DI15" s="621"/>
      <c r="DJ15" s="621"/>
      <c r="DK15" s="621"/>
      <c r="DL15" s="621"/>
      <c r="DM15" s="621"/>
      <c r="DN15" s="621"/>
      <c r="DO15" s="621"/>
      <c r="DP15" s="622"/>
      <c r="DQ15" s="626">
        <v>5159673</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7623751</v>
      </c>
      <c r="S16" s="621"/>
      <c r="T16" s="621"/>
      <c r="U16" s="621"/>
      <c r="V16" s="621"/>
      <c r="W16" s="621"/>
      <c r="X16" s="621"/>
      <c r="Y16" s="622"/>
      <c r="Z16" s="673">
        <v>12.3</v>
      </c>
      <c r="AA16" s="673"/>
      <c r="AB16" s="673"/>
      <c r="AC16" s="673"/>
      <c r="AD16" s="674">
        <v>7003183</v>
      </c>
      <c r="AE16" s="674"/>
      <c r="AF16" s="674"/>
      <c r="AG16" s="674"/>
      <c r="AH16" s="674"/>
      <c r="AI16" s="674"/>
      <c r="AJ16" s="674"/>
      <c r="AK16" s="674"/>
      <c r="AL16" s="643">
        <v>21.4</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7003183</v>
      </c>
      <c r="S17" s="621"/>
      <c r="T17" s="621"/>
      <c r="U17" s="621"/>
      <c r="V17" s="621"/>
      <c r="W17" s="621"/>
      <c r="X17" s="621"/>
      <c r="Y17" s="622"/>
      <c r="Z17" s="673">
        <v>11.3</v>
      </c>
      <c r="AA17" s="673"/>
      <c r="AB17" s="673"/>
      <c r="AC17" s="673"/>
      <c r="AD17" s="674">
        <v>7003183</v>
      </c>
      <c r="AE17" s="674"/>
      <c r="AF17" s="674"/>
      <c r="AG17" s="674"/>
      <c r="AH17" s="674"/>
      <c r="AI17" s="674"/>
      <c r="AJ17" s="674"/>
      <c r="AK17" s="674"/>
      <c r="AL17" s="643">
        <v>21.4</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6423973</v>
      </c>
      <c r="CS17" s="621"/>
      <c r="CT17" s="621"/>
      <c r="CU17" s="621"/>
      <c r="CV17" s="621"/>
      <c r="CW17" s="621"/>
      <c r="CX17" s="621"/>
      <c r="CY17" s="622"/>
      <c r="CZ17" s="673">
        <v>10.4</v>
      </c>
      <c r="DA17" s="673"/>
      <c r="DB17" s="673"/>
      <c r="DC17" s="673"/>
      <c r="DD17" s="626" t="s">
        <v>111</v>
      </c>
      <c r="DE17" s="621"/>
      <c r="DF17" s="621"/>
      <c r="DG17" s="621"/>
      <c r="DH17" s="621"/>
      <c r="DI17" s="621"/>
      <c r="DJ17" s="621"/>
      <c r="DK17" s="621"/>
      <c r="DL17" s="621"/>
      <c r="DM17" s="621"/>
      <c r="DN17" s="621"/>
      <c r="DO17" s="621"/>
      <c r="DP17" s="622"/>
      <c r="DQ17" s="626">
        <v>6283282</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620568</v>
      </c>
      <c r="S18" s="621"/>
      <c r="T18" s="621"/>
      <c r="U18" s="621"/>
      <c r="V18" s="621"/>
      <c r="W18" s="621"/>
      <c r="X18" s="621"/>
      <c r="Y18" s="622"/>
      <c r="Z18" s="673">
        <v>1</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1873262</v>
      </c>
      <c r="BH19" s="621"/>
      <c r="BI19" s="621"/>
      <c r="BJ19" s="621"/>
      <c r="BK19" s="621"/>
      <c r="BL19" s="621"/>
      <c r="BM19" s="621"/>
      <c r="BN19" s="622"/>
      <c r="BO19" s="673">
        <v>8.1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34740615</v>
      </c>
      <c r="S20" s="621"/>
      <c r="T20" s="621"/>
      <c r="U20" s="621"/>
      <c r="V20" s="621"/>
      <c r="W20" s="621"/>
      <c r="X20" s="621"/>
      <c r="Y20" s="622"/>
      <c r="Z20" s="673">
        <v>56.1</v>
      </c>
      <c r="AA20" s="673"/>
      <c r="AB20" s="673"/>
      <c r="AC20" s="673"/>
      <c r="AD20" s="674">
        <v>32246785</v>
      </c>
      <c r="AE20" s="674"/>
      <c r="AF20" s="674"/>
      <c r="AG20" s="674"/>
      <c r="AH20" s="674"/>
      <c r="AI20" s="674"/>
      <c r="AJ20" s="674"/>
      <c r="AK20" s="674"/>
      <c r="AL20" s="643">
        <v>98.5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1873262</v>
      </c>
      <c r="BH20" s="621"/>
      <c r="BI20" s="621"/>
      <c r="BJ20" s="621"/>
      <c r="BK20" s="621"/>
      <c r="BL20" s="621"/>
      <c r="BM20" s="621"/>
      <c r="BN20" s="622"/>
      <c r="BO20" s="673">
        <v>8.1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61612600</v>
      </c>
      <c r="CS20" s="621"/>
      <c r="CT20" s="621"/>
      <c r="CU20" s="621"/>
      <c r="CV20" s="621"/>
      <c r="CW20" s="621"/>
      <c r="CX20" s="621"/>
      <c r="CY20" s="622"/>
      <c r="CZ20" s="673">
        <v>100</v>
      </c>
      <c r="DA20" s="673"/>
      <c r="DB20" s="673"/>
      <c r="DC20" s="673"/>
      <c r="DD20" s="626">
        <v>5201288</v>
      </c>
      <c r="DE20" s="621"/>
      <c r="DF20" s="621"/>
      <c r="DG20" s="621"/>
      <c r="DH20" s="621"/>
      <c r="DI20" s="621"/>
      <c r="DJ20" s="621"/>
      <c r="DK20" s="621"/>
      <c r="DL20" s="621"/>
      <c r="DM20" s="621"/>
      <c r="DN20" s="621"/>
      <c r="DO20" s="621"/>
      <c r="DP20" s="622"/>
      <c r="DQ20" s="626">
        <v>39230774</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26262</v>
      </c>
      <c r="S21" s="621"/>
      <c r="T21" s="621"/>
      <c r="U21" s="621"/>
      <c r="V21" s="621"/>
      <c r="W21" s="621"/>
      <c r="X21" s="621"/>
      <c r="Y21" s="622"/>
      <c r="Z21" s="673">
        <v>0</v>
      </c>
      <c r="AA21" s="673"/>
      <c r="AB21" s="673"/>
      <c r="AC21" s="673"/>
      <c r="AD21" s="674">
        <v>26262</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235891</v>
      </c>
      <c r="S22" s="621"/>
      <c r="T22" s="621"/>
      <c r="U22" s="621"/>
      <c r="V22" s="621"/>
      <c r="W22" s="621"/>
      <c r="X22" s="621"/>
      <c r="Y22" s="622"/>
      <c r="Z22" s="673">
        <v>0.4</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1171779</v>
      </c>
      <c r="S23" s="621"/>
      <c r="T23" s="621"/>
      <c r="U23" s="621"/>
      <c r="V23" s="621"/>
      <c r="W23" s="621"/>
      <c r="X23" s="621"/>
      <c r="Y23" s="622"/>
      <c r="Z23" s="673">
        <v>1.9</v>
      </c>
      <c r="AA23" s="673"/>
      <c r="AB23" s="673"/>
      <c r="AC23" s="673"/>
      <c r="AD23" s="674">
        <v>139954</v>
      </c>
      <c r="AE23" s="674"/>
      <c r="AF23" s="674"/>
      <c r="AG23" s="674"/>
      <c r="AH23" s="674"/>
      <c r="AI23" s="674"/>
      <c r="AJ23" s="674"/>
      <c r="AK23" s="674"/>
      <c r="AL23" s="643">
        <v>0.4</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1873262</v>
      </c>
      <c r="BH23" s="621"/>
      <c r="BI23" s="621"/>
      <c r="BJ23" s="621"/>
      <c r="BK23" s="621"/>
      <c r="BL23" s="621"/>
      <c r="BM23" s="621"/>
      <c r="BN23" s="622"/>
      <c r="BO23" s="673">
        <v>8.1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390728</v>
      </c>
      <c r="S24" s="621"/>
      <c r="T24" s="621"/>
      <c r="U24" s="621"/>
      <c r="V24" s="621"/>
      <c r="W24" s="621"/>
      <c r="X24" s="621"/>
      <c r="Y24" s="622"/>
      <c r="Z24" s="673">
        <v>0.6</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36190013</v>
      </c>
      <c r="CS24" s="671"/>
      <c r="CT24" s="671"/>
      <c r="CU24" s="671"/>
      <c r="CV24" s="671"/>
      <c r="CW24" s="671"/>
      <c r="CX24" s="671"/>
      <c r="CY24" s="718"/>
      <c r="CZ24" s="722">
        <v>58.7</v>
      </c>
      <c r="DA24" s="723"/>
      <c r="DB24" s="723"/>
      <c r="DC24" s="724"/>
      <c r="DD24" s="717">
        <v>20743131</v>
      </c>
      <c r="DE24" s="671"/>
      <c r="DF24" s="671"/>
      <c r="DG24" s="671"/>
      <c r="DH24" s="671"/>
      <c r="DI24" s="671"/>
      <c r="DJ24" s="671"/>
      <c r="DK24" s="718"/>
      <c r="DL24" s="717">
        <v>20372906</v>
      </c>
      <c r="DM24" s="671"/>
      <c r="DN24" s="671"/>
      <c r="DO24" s="671"/>
      <c r="DP24" s="671"/>
      <c r="DQ24" s="671"/>
      <c r="DR24" s="671"/>
      <c r="DS24" s="671"/>
      <c r="DT24" s="671"/>
      <c r="DU24" s="671"/>
      <c r="DV24" s="718"/>
      <c r="DW24" s="719">
        <v>58.5</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12853337</v>
      </c>
      <c r="S25" s="621"/>
      <c r="T25" s="621"/>
      <c r="U25" s="621"/>
      <c r="V25" s="621"/>
      <c r="W25" s="621"/>
      <c r="X25" s="621"/>
      <c r="Y25" s="622"/>
      <c r="Z25" s="673">
        <v>20.7</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9349338</v>
      </c>
      <c r="CS25" s="639"/>
      <c r="CT25" s="639"/>
      <c r="CU25" s="639"/>
      <c r="CV25" s="639"/>
      <c r="CW25" s="639"/>
      <c r="CX25" s="639"/>
      <c r="CY25" s="640"/>
      <c r="CZ25" s="623">
        <v>15.2</v>
      </c>
      <c r="DA25" s="641"/>
      <c r="DB25" s="641"/>
      <c r="DC25" s="642"/>
      <c r="DD25" s="626">
        <v>8663799</v>
      </c>
      <c r="DE25" s="639"/>
      <c r="DF25" s="639"/>
      <c r="DG25" s="639"/>
      <c r="DH25" s="639"/>
      <c r="DI25" s="639"/>
      <c r="DJ25" s="639"/>
      <c r="DK25" s="640"/>
      <c r="DL25" s="626">
        <v>8469606</v>
      </c>
      <c r="DM25" s="639"/>
      <c r="DN25" s="639"/>
      <c r="DO25" s="639"/>
      <c r="DP25" s="639"/>
      <c r="DQ25" s="639"/>
      <c r="DR25" s="639"/>
      <c r="DS25" s="639"/>
      <c r="DT25" s="639"/>
      <c r="DU25" s="639"/>
      <c r="DV25" s="640"/>
      <c r="DW25" s="643">
        <v>24.3</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v>217650</v>
      </c>
      <c r="S26" s="621"/>
      <c r="T26" s="621"/>
      <c r="U26" s="621"/>
      <c r="V26" s="621"/>
      <c r="W26" s="621"/>
      <c r="X26" s="621"/>
      <c r="Y26" s="622"/>
      <c r="Z26" s="673">
        <v>0.4</v>
      </c>
      <c r="AA26" s="673"/>
      <c r="AB26" s="673"/>
      <c r="AC26" s="673"/>
      <c r="AD26" s="674">
        <v>217650</v>
      </c>
      <c r="AE26" s="674"/>
      <c r="AF26" s="674"/>
      <c r="AG26" s="674"/>
      <c r="AH26" s="674"/>
      <c r="AI26" s="674"/>
      <c r="AJ26" s="674"/>
      <c r="AK26" s="674"/>
      <c r="AL26" s="643">
        <v>0.7</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6240011</v>
      </c>
      <c r="CS26" s="621"/>
      <c r="CT26" s="621"/>
      <c r="CU26" s="621"/>
      <c r="CV26" s="621"/>
      <c r="CW26" s="621"/>
      <c r="CX26" s="621"/>
      <c r="CY26" s="622"/>
      <c r="CZ26" s="623">
        <v>10.1</v>
      </c>
      <c r="DA26" s="641"/>
      <c r="DB26" s="641"/>
      <c r="DC26" s="642"/>
      <c r="DD26" s="626">
        <v>5673021</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4474811</v>
      </c>
      <c r="S27" s="621"/>
      <c r="T27" s="621"/>
      <c r="U27" s="621"/>
      <c r="V27" s="621"/>
      <c r="W27" s="621"/>
      <c r="X27" s="621"/>
      <c r="Y27" s="622"/>
      <c r="Z27" s="673">
        <v>7.2</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23199590</v>
      </c>
      <c r="BH27" s="621"/>
      <c r="BI27" s="621"/>
      <c r="BJ27" s="621"/>
      <c r="BK27" s="621"/>
      <c r="BL27" s="621"/>
      <c r="BM27" s="621"/>
      <c r="BN27" s="622"/>
      <c r="BO27" s="673">
        <v>100</v>
      </c>
      <c r="BP27" s="673"/>
      <c r="BQ27" s="673"/>
      <c r="BR27" s="673"/>
      <c r="BS27" s="626">
        <v>258529</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20416702</v>
      </c>
      <c r="CS27" s="639"/>
      <c r="CT27" s="639"/>
      <c r="CU27" s="639"/>
      <c r="CV27" s="639"/>
      <c r="CW27" s="639"/>
      <c r="CX27" s="639"/>
      <c r="CY27" s="640"/>
      <c r="CZ27" s="623">
        <v>33.1</v>
      </c>
      <c r="DA27" s="641"/>
      <c r="DB27" s="641"/>
      <c r="DC27" s="642"/>
      <c r="DD27" s="626">
        <v>5796050</v>
      </c>
      <c r="DE27" s="639"/>
      <c r="DF27" s="639"/>
      <c r="DG27" s="639"/>
      <c r="DH27" s="639"/>
      <c r="DI27" s="639"/>
      <c r="DJ27" s="639"/>
      <c r="DK27" s="640"/>
      <c r="DL27" s="626">
        <v>5795660</v>
      </c>
      <c r="DM27" s="639"/>
      <c r="DN27" s="639"/>
      <c r="DO27" s="639"/>
      <c r="DP27" s="639"/>
      <c r="DQ27" s="639"/>
      <c r="DR27" s="639"/>
      <c r="DS27" s="639"/>
      <c r="DT27" s="639"/>
      <c r="DU27" s="639"/>
      <c r="DV27" s="640"/>
      <c r="DW27" s="643">
        <v>16.7</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1638523</v>
      </c>
      <c r="S28" s="621"/>
      <c r="T28" s="621"/>
      <c r="U28" s="621"/>
      <c r="V28" s="621"/>
      <c r="W28" s="621"/>
      <c r="X28" s="621"/>
      <c r="Y28" s="622"/>
      <c r="Z28" s="673">
        <v>2.6</v>
      </c>
      <c r="AA28" s="673"/>
      <c r="AB28" s="673"/>
      <c r="AC28" s="673"/>
      <c r="AD28" s="674">
        <v>4822</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6423973</v>
      </c>
      <c r="CS28" s="621"/>
      <c r="CT28" s="621"/>
      <c r="CU28" s="621"/>
      <c r="CV28" s="621"/>
      <c r="CW28" s="621"/>
      <c r="CX28" s="621"/>
      <c r="CY28" s="622"/>
      <c r="CZ28" s="623">
        <v>10.4</v>
      </c>
      <c r="DA28" s="641"/>
      <c r="DB28" s="641"/>
      <c r="DC28" s="642"/>
      <c r="DD28" s="626">
        <v>6283282</v>
      </c>
      <c r="DE28" s="621"/>
      <c r="DF28" s="621"/>
      <c r="DG28" s="621"/>
      <c r="DH28" s="621"/>
      <c r="DI28" s="621"/>
      <c r="DJ28" s="621"/>
      <c r="DK28" s="622"/>
      <c r="DL28" s="626">
        <v>6107640</v>
      </c>
      <c r="DM28" s="621"/>
      <c r="DN28" s="621"/>
      <c r="DO28" s="621"/>
      <c r="DP28" s="621"/>
      <c r="DQ28" s="621"/>
      <c r="DR28" s="621"/>
      <c r="DS28" s="621"/>
      <c r="DT28" s="621"/>
      <c r="DU28" s="621"/>
      <c r="DV28" s="622"/>
      <c r="DW28" s="643">
        <v>17.5</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313492</v>
      </c>
      <c r="S29" s="621"/>
      <c r="T29" s="621"/>
      <c r="U29" s="621"/>
      <c r="V29" s="621"/>
      <c r="W29" s="621"/>
      <c r="X29" s="621"/>
      <c r="Y29" s="622"/>
      <c r="Z29" s="673">
        <v>0.5</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6423973</v>
      </c>
      <c r="CS29" s="639"/>
      <c r="CT29" s="639"/>
      <c r="CU29" s="639"/>
      <c r="CV29" s="639"/>
      <c r="CW29" s="639"/>
      <c r="CX29" s="639"/>
      <c r="CY29" s="640"/>
      <c r="CZ29" s="623">
        <v>10.4</v>
      </c>
      <c r="DA29" s="641"/>
      <c r="DB29" s="641"/>
      <c r="DC29" s="642"/>
      <c r="DD29" s="626">
        <v>6283282</v>
      </c>
      <c r="DE29" s="639"/>
      <c r="DF29" s="639"/>
      <c r="DG29" s="639"/>
      <c r="DH29" s="639"/>
      <c r="DI29" s="639"/>
      <c r="DJ29" s="639"/>
      <c r="DK29" s="640"/>
      <c r="DL29" s="626">
        <v>6107640</v>
      </c>
      <c r="DM29" s="639"/>
      <c r="DN29" s="639"/>
      <c r="DO29" s="639"/>
      <c r="DP29" s="639"/>
      <c r="DQ29" s="639"/>
      <c r="DR29" s="639"/>
      <c r="DS29" s="639"/>
      <c r="DT29" s="639"/>
      <c r="DU29" s="639"/>
      <c r="DV29" s="640"/>
      <c r="DW29" s="643">
        <v>17.5</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319447</v>
      </c>
      <c r="S30" s="621"/>
      <c r="T30" s="621"/>
      <c r="U30" s="621"/>
      <c r="V30" s="621"/>
      <c r="W30" s="621"/>
      <c r="X30" s="621"/>
      <c r="Y30" s="622"/>
      <c r="Z30" s="673">
        <v>0.5</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99.2</v>
      </c>
      <c r="BH30" s="687"/>
      <c r="BI30" s="687"/>
      <c r="BJ30" s="687"/>
      <c r="BK30" s="687"/>
      <c r="BL30" s="687"/>
      <c r="BM30" s="688">
        <v>97.1</v>
      </c>
      <c r="BN30" s="687"/>
      <c r="BO30" s="687"/>
      <c r="BP30" s="687"/>
      <c r="BQ30" s="689"/>
      <c r="BR30" s="686">
        <v>99.1</v>
      </c>
      <c r="BS30" s="687"/>
      <c r="BT30" s="687"/>
      <c r="BU30" s="687"/>
      <c r="BV30" s="687"/>
      <c r="BW30" s="687"/>
      <c r="BX30" s="688">
        <v>96.4</v>
      </c>
      <c r="BY30" s="687"/>
      <c r="BZ30" s="687"/>
      <c r="CA30" s="687"/>
      <c r="CB30" s="689"/>
      <c r="CD30" s="692"/>
      <c r="CE30" s="693"/>
      <c r="CF30" s="657" t="s">
        <v>292</v>
      </c>
      <c r="CG30" s="654"/>
      <c r="CH30" s="654"/>
      <c r="CI30" s="654"/>
      <c r="CJ30" s="654"/>
      <c r="CK30" s="654"/>
      <c r="CL30" s="654"/>
      <c r="CM30" s="654"/>
      <c r="CN30" s="654"/>
      <c r="CO30" s="654"/>
      <c r="CP30" s="654"/>
      <c r="CQ30" s="655"/>
      <c r="CR30" s="620">
        <v>5906399</v>
      </c>
      <c r="CS30" s="621"/>
      <c r="CT30" s="621"/>
      <c r="CU30" s="621"/>
      <c r="CV30" s="621"/>
      <c r="CW30" s="621"/>
      <c r="CX30" s="621"/>
      <c r="CY30" s="622"/>
      <c r="CZ30" s="623">
        <v>9.6</v>
      </c>
      <c r="DA30" s="641"/>
      <c r="DB30" s="641"/>
      <c r="DC30" s="642"/>
      <c r="DD30" s="626">
        <v>5765708</v>
      </c>
      <c r="DE30" s="621"/>
      <c r="DF30" s="621"/>
      <c r="DG30" s="621"/>
      <c r="DH30" s="621"/>
      <c r="DI30" s="621"/>
      <c r="DJ30" s="621"/>
      <c r="DK30" s="622"/>
      <c r="DL30" s="626">
        <v>5590066</v>
      </c>
      <c r="DM30" s="621"/>
      <c r="DN30" s="621"/>
      <c r="DO30" s="621"/>
      <c r="DP30" s="621"/>
      <c r="DQ30" s="621"/>
      <c r="DR30" s="621"/>
      <c r="DS30" s="621"/>
      <c r="DT30" s="621"/>
      <c r="DU30" s="621"/>
      <c r="DV30" s="622"/>
      <c r="DW30" s="643">
        <v>16.100000000000001</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505217</v>
      </c>
      <c r="S31" s="621"/>
      <c r="T31" s="621"/>
      <c r="U31" s="621"/>
      <c r="V31" s="621"/>
      <c r="W31" s="621"/>
      <c r="X31" s="621"/>
      <c r="Y31" s="622"/>
      <c r="Z31" s="673">
        <v>0.8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99.1</v>
      </c>
      <c r="BH31" s="639"/>
      <c r="BI31" s="639"/>
      <c r="BJ31" s="639"/>
      <c r="BK31" s="639"/>
      <c r="BL31" s="639"/>
      <c r="BM31" s="675">
        <v>97.1</v>
      </c>
      <c r="BN31" s="685"/>
      <c r="BO31" s="685"/>
      <c r="BP31" s="685"/>
      <c r="BQ31" s="649"/>
      <c r="BR31" s="684">
        <v>99.1</v>
      </c>
      <c r="BS31" s="639"/>
      <c r="BT31" s="639"/>
      <c r="BU31" s="639"/>
      <c r="BV31" s="639"/>
      <c r="BW31" s="639"/>
      <c r="BX31" s="675">
        <v>96.7</v>
      </c>
      <c r="BY31" s="685"/>
      <c r="BZ31" s="685"/>
      <c r="CA31" s="685"/>
      <c r="CB31" s="649"/>
      <c r="CD31" s="692"/>
      <c r="CE31" s="693"/>
      <c r="CF31" s="657" t="s">
        <v>296</v>
      </c>
      <c r="CG31" s="654"/>
      <c r="CH31" s="654"/>
      <c r="CI31" s="654"/>
      <c r="CJ31" s="654"/>
      <c r="CK31" s="654"/>
      <c r="CL31" s="654"/>
      <c r="CM31" s="654"/>
      <c r="CN31" s="654"/>
      <c r="CO31" s="654"/>
      <c r="CP31" s="654"/>
      <c r="CQ31" s="655"/>
      <c r="CR31" s="620">
        <v>517574</v>
      </c>
      <c r="CS31" s="639"/>
      <c r="CT31" s="639"/>
      <c r="CU31" s="639"/>
      <c r="CV31" s="639"/>
      <c r="CW31" s="639"/>
      <c r="CX31" s="639"/>
      <c r="CY31" s="640"/>
      <c r="CZ31" s="623">
        <v>0.8</v>
      </c>
      <c r="DA31" s="641"/>
      <c r="DB31" s="641"/>
      <c r="DC31" s="642"/>
      <c r="DD31" s="626">
        <v>517574</v>
      </c>
      <c r="DE31" s="639"/>
      <c r="DF31" s="639"/>
      <c r="DG31" s="639"/>
      <c r="DH31" s="639"/>
      <c r="DI31" s="639"/>
      <c r="DJ31" s="639"/>
      <c r="DK31" s="640"/>
      <c r="DL31" s="626">
        <v>517574</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520102</v>
      </c>
      <c r="S32" s="621"/>
      <c r="T32" s="621"/>
      <c r="U32" s="621"/>
      <c r="V32" s="621"/>
      <c r="W32" s="621"/>
      <c r="X32" s="621"/>
      <c r="Y32" s="622"/>
      <c r="Z32" s="673">
        <v>0.8</v>
      </c>
      <c r="AA32" s="673"/>
      <c r="AB32" s="673"/>
      <c r="AC32" s="673"/>
      <c r="AD32" s="674">
        <v>101944</v>
      </c>
      <c r="AE32" s="674"/>
      <c r="AF32" s="674"/>
      <c r="AG32" s="674"/>
      <c r="AH32" s="674"/>
      <c r="AI32" s="674"/>
      <c r="AJ32" s="674"/>
      <c r="AK32" s="674"/>
      <c r="AL32" s="643">
        <v>0.3</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99.3</v>
      </c>
      <c r="BH32" s="605"/>
      <c r="BI32" s="605"/>
      <c r="BJ32" s="605"/>
      <c r="BK32" s="605"/>
      <c r="BL32" s="605"/>
      <c r="BM32" s="668">
        <v>96.9</v>
      </c>
      <c r="BN32" s="605"/>
      <c r="BO32" s="605"/>
      <c r="BP32" s="605"/>
      <c r="BQ32" s="662"/>
      <c r="BR32" s="683">
        <v>99.1</v>
      </c>
      <c r="BS32" s="605"/>
      <c r="BT32" s="605"/>
      <c r="BU32" s="605"/>
      <c r="BV32" s="605"/>
      <c r="BW32" s="605"/>
      <c r="BX32" s="668">
        <v>95.9</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4573100</v>
      </c>
      <c r="S33" s="621"/>
      <c r="T33" s="621"/>
      <c r="U33" s="621"/>
      <c r="V33" s="621"/>
      <c r="W33" s="621"/>
      <c r="X33" s="621"/>
      <c r="Y33" s="622"/>
      <c r="Z33" s="673">
        <v>7.4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20221299</v>
      </c>
      <c r="CS33" s="639"/>
      <c r="CT33" s="639"/>
      <c r="CU33" s="639"/>
      <c r="CV33" s="639"/>
      <c r="CW33" s="639"/>
      <c r="CX33" s="639"/>
      <c r="CY33" s="640"/>
      <c r="CZ33" s="623">
        <v>32.799999999999997</v>
      </c>
      <c r="DA33" s="641"/>
      <c r="DB33" s="641"/>
      <c r="DC33" s="642"/>
      <c r="DD33" s="626">
        <v>16836474</v>
      </c>
      <c r="DE33" s="639"/>
      <c r="DF33" s="639"/>
      <c r="DG33" s="639"/>
      <c r="DH33" s="639"/>
      <c r="DI33" s="639"/>
      <c r="DJ33" s="639"/>
      <c r="DK33" s="640"/>
      <c r="DL33" s="626">
        <v>13255397</v>
      </c>
      <c r="DM33" s="639"/>
      <c r="DN33" s="639"/>
      <c r="DO33" s="639"/>
      <c r="DP33" s="639"/>
      <c r="DQ33" s="639"/>
      <c r="DR33" s="639"/>
      <c r="DS33" s="639"/>
      <c r="DT33" s="639"/>
      <c r="DU33" s="639"/>
      <c r="DV33" s="640"/>
      <c r="DW33" s="643">
        <v>38.1</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7625794</v>
      </c>
      <c r="CS34" s="621"/>
      <c r="CT34" s="621"/>
      <c r="CU34" s="621"/>
      <c r="CV34" s="621"/>
      <c r="CW34" s="621"/>
      <c r="CX34" s="621"/>
      <c r="CY34" s="622"/>
      <c r="CZ34" s="623">
        <v>12.4</v>
      </c>
      <c r="DA34" s="641"/>
      <c r="DB34" s="641"/>
      <c r="DC34" s="642"/>
      <c r="DD34" s="626">
        <v>6228674</v>
      </c>
      <c r="DE34" s="621"/>
      <c r="DF34" s="621"/>
      <c r="DG34" s="621"/>
      <c r="DH34" s="621"/>
      <c r="DI34" s="621"/>
      <c r="DJ34" s="621"/>
      <c r="DK34" s="622"/>
      <c r="DL34" s="626">
        <v>5590488</v>
      </c>
      <c r="DM34" s="621"/>
      <c r="DN34" s="621"/>
      <c r="DO34" s="621"/>
      <c r="DP34" s="621"/>
      <c r="DQ34" s="621"/>
      <c r="DR34" s="621"/>
      <c r="DS34" s="621"/>
      <c r="DT34" s="621"/>
      <c r="DU34" s="621"/>
      <c r="DV34" s="622"/>
      <c r="DW34" s="643">
        <v>16.100000000000001</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2064700</v>
      </c>
      <c r="S35" s="621"/>
      <c r="T35" s="621"/>
      <c r="U35" s="621"/>
      <c r="V35" s="621"/>
      <c r="W35" s="621"/>
      <c r="X35" s="621"/>
      <c r="Y35" s="622"/>
      <c r="Z35" s="673">
        <v>3.3</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6722809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17989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393944</v>
      </c>
      <c r="CS35" s="639"/>
      <c r="CT35" s="639"/>
      <c r="CU35" s="639"/>
      <c r="CV35" s="639"/>
      <c r="CW35" s="639"/>
      <c r="CX35" s="639"/>
      <c r="CY35" s="640"/>
      <c r="CZ35" s="623">
        <v>0.6</v>
      </c>
      <c r="DA35" s="641"/>
      <c r="DB35" s="641"/>
      <c r="DC35" s="642"/>
      <c r="DD35" s="626">
        <v>334588</v>
      </c>
      <c r="DE35" s="639"/>
      <c r="DF35" s="639"/>
      <c r="DG35" s="639"/>
      <c r="DH35" s="639"/>
      <c r="DI35" s="639"/>
      <c r="DJ35" s="639"/>
      <c r="DK35" s="640"/>
      <c r="DL35" s="626">
        <v>334588</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61980954</v>
      </c>
      <c r="S36" s="661"/>
      <c r="T36" s="661"/>
      <c r="U36" s="661"/>
      <c r="V36" s="661"/>
      <c r="W36" s="661"/>
      <c r="X36" s="661"/>
      <c r="Y36" s="664"/>
      <c r="Z36" s="665">
        <v>100</v>
      </c>
      <c r="AA36" s="665"/>
      <c r="AB36" s="665"/>
      <c r="AC36" s="665"/>
      <c r="AD36" s="666">
        <v>32737417</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842309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-1227154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4875761</v>
      </c>
      <c r="CS36" s="621"/>
      <c r="CT36" s="621"/>
      <c r="CU36" s="621"/>
      <c r="CV36" s="621"/>
      <c r="CW36" s="621"/>
      <c r="CX36" s="621"/>
      <c r="CY36" s="622"/>
      <c r="CZ36" s="623">
        <v>7.9</v>
      </c>
      <c r="DA36" s="641"/>
      <c r="DB36" s="641"/>
      <c r="DC36" s="642"/>
      <c r="DD36" s="626">
        <v>4387692</v>
      </c>
      <c r="DE36" s="621"/>
      <c r="DF36" s="621"/>
      <c r="DG36" s="621"/>
      <c r="DH36" s="621"/>
      <c r="DI36" s="621"/>
      <c r="DJ36" s="621"/>
      <c r="DK36" s="622"/>
      <c r="DL36" s="626">
        <v>3594816</v>
      </c>
      <c r="DM36" s="621"/>
      <c r="DN36" s="621"/>
      <c r="DO36" s="621"/>
      <c r="DP36" s="621"/>
      <c r="DQ36" s="621"/>
      <c r="DR36" s="621"/>
      <c r="DS36" s="621"/>
      <c r="DT36" s="621"/>
      <c r="DU36" s="621"/>
      <c r="DV36" s="622"/>
      <c r="DW36" s="643">
        <v>10.3</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746118</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25114</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926580</v>
      </c>
      <c r="CS37" s="639"/>
      <c r="CT37" s="639"/>
      <c r="CU37" s="639"/>
      <c r="CV37" s="639"/>
      <c r="CW37" s="639"/>
      <c r="CX37" s="639"/>
      <c r="CY37" s="640"/>
      <c r="CZ37" s="623">
        <v>1.5</v>
      </c>
      <c r="DA37" s="641"/>
      <c r="DB37" s="641"/>
      <c r="DC37" s="642"/>
      <c r="DD37" s="626">
        <v>926580</v>
      </c>
      <c r="DE37" s="639"/>
      <c r="DF37" s="639"/>
      <c r="DG37" s="639"/>
      <c r="DH37" s="639"/>
      <c r="DI37" s="639"/>
      <c r="DJ37" s="639"/>
      <c r="DK37" s="640"/>
      <c r="DL37" s="626">
        <v>926418</v>
      </c>
      <c r="DM37" s="639"/>
      <c r="DN37" s="639"/>
      <c r="DO37" s="639"/>
      <c r="DP37" s="639"/>
      <c r="DQ37" s="639"/>
      <c r="DR37" s="639"/>
      <c r="DS37" s="639"/>
      <c r="DT37" s="639"/>
      <c r="DU37" s="639"/>
      <c r="DV37" s="640"/>
      <c r="DW37" s="643">
        <v>2.7</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21568</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43263</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5132064</v>
      </c>
      <c r="CS38" s="621"/>
      <c r="CT38" s="621"/>
      <c r="CU38" s="621"/>
      <c r="CV38" s="621"/>
      <c r="CW38" s="621"/>
      <c r="CX38" s="621"/>
      <c r="CY38" s="622"/>
      <c r="CZ38" s="623">
        <v>8.3000000000000007</v>
      </c>
      <c r="DA38" s="641"/>
      <c r="DB38" s="641"/>
      <c r="DC38" s="642"/>
      <c r="DD38" s="626">
        <v>4009432</v>
      </c>
      <c r="DE38" s="621"/>
      <c r="DF38" s="621"/>
      <c r="DG38" s="621"/>
      <c r="DH38" s="621"/>
      <c r="DI38" s="621"/>
      <c r="DJ38" s="621"/>
      <c r="DK38" s="622"/>
      <c r="DL38" s="626">
        <v>3735505</v>
      </c>
      <c r="DM38" s="621"/>
      <c r="DN38" s="621"/>
      <c r="DO38" s="621"/>
      <c r="DP38" s="621"/>
      <c r="DQ38" s="621"/>
      <c r="DR38" s="621"/>
      <c r="DS38" s="621"/>
      <c r="DT38" s="621"/>
      <c r="DU38" s="621"/>
      <c r="DV38" s="622"/>
      <c r="DW38" s="643">
        <v>10.7</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2173536</v>
      </c>
      <c r="CS39" s="639"/>
      <c r="CT39" s="639"/>
      <c r="CU39" s="639"/>
      <c r="CV39" s="639"/>
      <c r="CW39" s="639"/>
      <c r="CX39" s="639"/>
      <c r="CY39" s="640"/>
      <c r="CZ39" s="623">
        <v>3.5</v>
      </c>
      <c r="DA39" s="641"/>
      <c r="DB39" s="641"/>
      <c r="DC39" s="642"/>
      <c r="DD39" s="626">
        <v>1876088</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1529986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119</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20200</v>
      </c>
      <c r="CS40" s="621"/>
      <c r="CT40" s="621"/>
      <c r="CU40" s="621"/>
      <c r="CV40" s="621"/>
      <c r="CW40" s="621"/>
      <c r="CX40" s="621"/>
      <c r="CY40" s="622"/>
      <c r="CZ40" s="623">
        <v>0</v>
      </c>
      <c r="DA40" s="641"/>
      <c r="DB40" s="641"/>
      <c r="DC40" s="642"/>
      <c r="DD40" s="626" t="s">
        <v>321</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3582828</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319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5201288</v>
      </c>
      <c r="CS42" s="621"/>
      <c r="CT42" s="621"/>
      <c r="CU42" s="621"/>
      <c r="CV42" s="621"/>
      <c r="CW42" s="621"/>
      <c r="CX42" s="621"/>
      <c r="CY42" s="622"/>
      <c r="CZ42" s="623">
        <v>8.4</v>
      </c>
      <c r="DA42" s="624"/>
      <c r="DB42" s="624"/>
      <c r="DC42" s="625"/>
      <c r="DD42" s="626">
        <v>1651169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112106</v>
      </c>
      <c r="CS43" s="639"/>
      <c r="CT43" s="639"/>
      <c r="CU43" s="639"/>
      <c r="CV43" s="639"/>
      <c r="CW43" s="639"/>
      <c r="CX43" s="639"/>
      <c r="CY43" s="640"/>
      <c r="CZ43" s="623">
        <v>0.2</v>
      </c>
      <c r="DA43" s="641"/>
      <c r="DB43" s="641"/>
      <c r="DC43" s="642"/>
      <c r="DD43" s="626">
        <v>112106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5201288</v>
      </c>
      <c r="CS44" s="621"/>
      <c r="CT44" s="621"/>
      <c r="CU44" s="621"/>
      <c r="CV44" s="621"/>
      <c r="CW44" s="621"/>
      <c r="CX44" s="621"/>
      <c r="CY44" s="622"/>
      <c r="CZ44" s="623">
        <v>8.4</v>
      </c>
      <c r="DA44" s="624"/>
      <c r="DB44" s="624"/>
      <c r="DC44" s="625"/>
      <c r="DD44" s="626">
        <v>1651169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1135494</v>
      </c>
      <c r="CS45" s="639"/>
      <c r="CT45" s="639"/>
      <c r="CU45" s="639"/>
      <c r="CV45" s="639"/>
      <c r="CW45" s="639"/>
      <c r="CX45" s="639"/>
      <c r="CY45" s="640"/>
      <c r="CZ45" s="623">
        <v>1.8</v>
      </c>
      <c r="DA45" s="641"/>
      <c r="DB45" s="641"/>
      <c r="DC45" s="642"/>
      <c r="DD45" s="626">
        <v>87547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4064384</v>
      </c>
      <c r="CS46" s="621"/>
      <c r="CT46" s="621"/>
      <c r="CU46" s="621"/>
      <c r="CV46" s="621"/>
      <c r="CW46" s="621"/>
      <c r="CX46" s="621"/>
      <c r="CY46" s="622"/>
      <c r="CZ46" s="623">
        <v>6.6</v>
      </c>
      <c r="DA46" s="624"/>
      <c r="DB46" s="624"/>
      <c r="DC46" s="625"/>
      <c r="DD46" s="626">
        <v>1563412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61612600</v>
      </c>
      <c r="CS49" s="605"/>
      <c r="CT49" s="605"/>
      <c r="CU49" s="605"/>
      <c r="CV49" s="605"/>
      <c r="CW49" s="605"/>
      <c r="CX49" s="605"/>
      <c r="CY49" s="606"/>
      <c r="CZ49" s="607">
        <v>100</v>
      </c>
      <c r="DA49" s="608"/>
      <c r="DB49" s="608"/>
      <c r="DC49" s="609"/>
      <c r="DD49" s="610">
        <v>39230774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61991</v>
      </c>
      <c r="R7" s="1134"/>
      <c r="S7" s="1134"/>
      <c r="T7" s="1134"/>
      <c r="U7" s="1134"/>
      <c r="V7" s="1134">
        <v>61623</v>
      </c>
      <c r="W7" s="1134"/>
      <c r="X7" s="1134"/>
      <c r="Y7" s="1134"/>
      <c r="Z7" s="1134"/>
      <c r="AA7" s="1134">
        <v>368</v>
      </c>
      <c r="AB7" s="1134"/>
      <c r="AC7" s="1134"/>
      <c r="AD7" s="1134"/>
      <c r="AE7" s="1135"/>
      <c r="AF7" s="1136">
        <v>224</v>
      </c>
      <c r="AG7" s="1137"/>
      <c r="AH7" s="1137"/>
      <c r="AI7" s="1137"/>
      <c r="AJ7" s="1138"/>
      <c r="AK7" s="1120">
        <v>1243</v>
      </c>
      <c r="AL7" s="1121"/>
      <c r="AM7" s="1121"/>
      <c r="AN7" s="1121"/>
      <c r="AO7" s="1121"/>
      <c r="AP7" s="1121">
        <v>48348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551</v>
      </c>
      <c r="BT7" s="1125"/>
      <c r="BU7" s="1125"/>
      <c r="BV7" s="1125"/>
      <c r="BW7" s="1125"/>
      <c r="BX7" s="1125"/>
      <c r="BY7" s="1125"/>
      <c r="BZ7" s="1125"/>
      <c r="CA7" s="1125"/>
      <c r="CB7" s="1125"/>
      <c r="CC7" s="1125"/>
      <c r="CD7" s="1125"/>
      <c r="CE7" s="1125"/>
      <c r="CF7" s="1125"/>
      <c r="CG7" s="1126"/>
      <c r="CH7" s="1117">
        <v>-2</v>
      </c>
      <c r="CI7" s="1118"/>
      <c r="CJ7" s="1118"/>
      <c r="CK7" s="1118"/>
      <c r="CL7" s="1119"/>
      <c r="CM7" s="1117">
        <v>610</v>
      </c>
      <c r="CN7" s="1118"/>
      <c r="CO7" s="1118"/>
      <c r="CP7" s="1118"/>
      <c r="CQ7" s="1119"/>
      <c r="CR7" s="1117">
        <v>300</v>
      </c>
      <c r="CS7" s="1118"/>
      <c r="CT7" s="1118"/>
      <c r="CU7" s="1118"/>
      <c r="CV7" s="1119"/>
      <c r="CW7" s="1117" t="s">
        <v>554</v>
      </c>
      <c r="CX7" s="1118"/>
      <c r="CY7" s="1118"/>
      <c r="CZ7" s="1118"/>
      <c r="DA7" s="1119"/>
      <c r="DB7" s="1117" t="s">
        <v>554</v>
      </c>
      <c r="DC7" s="1118"/>
      <c r="DD7" s="1118"/>
      <c r="DE7" s="1118"/>
      <c r="DF7" s="1119"/>
      <c r="DG7" s="1117" t="s">
        <v>554</v>
      </c>
      <c r="DH7" s="1118"/>
      <c r="DI7" s="1118"/>
      <c r="DJ7" s="1118"/>
      <c r="DK7" s="1119"/>
      <c r="DL7" s="1117" t="s">
        <v>555</v>
      </c>
      <c r="DM7" s="1118"/>
      <c r="DN7" s="1118"/>
      <c r="DO7" s="1118"/>
      <c r="DP7" s="1119"/>
      <c r="DQ7" s="1117" t="s">
        <v>557</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1430</v>
      </c>
      <c r="R8" s="1073"/>
      <c r="S8" s="1073"/>
      <c r="T8" s="1073"/>
      <c r="U8" s="1073"/>
      <c r="V8" s="1073">
        <v>1430</v>
      </c>
      <c r="W8" s="1073"/>
      <c r="X8" s="1073"/>
      <c r="Y8" s="1073"/>
      <c r="Z8" s="1073"/>
      <c r="AA8" s="1073" t="s">
        <v>559</v>
      </c>
      <c r="AB8" s="1073"/>
      <c r="AC8" s="1073"/>
      <c r="AD8" s="1073"/>
      <c r="AE8" s="1074"/>
      <c r="AF8" s="1048" t="s">
        <v>111</v>
      </c>
      <c r="AG8" s="1049"/>
      <c r="AH8" s="1049"/>
      <c r="AI8" s="1049"/>
      <c r="AJ8" s="1050"/>
      <c r="AK8" s="1115">
        <v>188</v>
      </c>
      <c r="AL8" s="1116"/>
      <c r="AM8" s="1116"/>
      <c r="AN8" s="1116"/>
      <c r="AO8" s="1116"/>
      <c r="AP8" s="1116">
        <v>1399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552</v>
      </c>
      <c r="BT8" s="1044"/>
      <c r="BU8" s="1044"/>
      <c r="BV8" s="1044"/>
      <c r="BW8" s="1044"/>
      <c r="BX8" s="1044"/>
      <c r="BY8" s="1044"/>
      <c r="BZ8" s="1044"/>
      <c r="CA8" s="1044"/>
      <c r="CB8" s="1044"/>
      <c r="CC8" s="1044"/>
      <c r="CD8" s="1044"/>
      <c r="CE8" s="1044"/>
      <c r="CF8" s="1044"/>
      <c r="CG8" s="1045"/>
      <c r="CH8" s="1018">
        <v>6</v>
      </c>
      <c r="CI8" s="1019"/>
      <c r="CJ8" s="1019"/>
      <c r="CK8" s="1019"/>
      <c r="CL8" s="1020"/>
      <c r="CM8" s="1018">
        <v>44</v>
      </c>
      <c r="CN8" s="1019"/>
      <c r="CO8" s="1019"/>
      <c r="CP8" s="1019"/>
      <c r="CQ8" s="1020"/>
      <c r="CR8" s="1018">
        <v>20</v>
      </c>
      <c r="CS8" s="1019"/>
      <c r="CT8" s="1019"/>
      <c r="CU8" s="1019"/>
      <c r="CV8" s="1020"/>
      <c r="CW8" s="1018">
        <v>74</v>
      </c>
      <c r="CX8" s="1019"/>
      <c r="CY8" s="1019"/>
      <c r="CZ8" s="1019"/>
      <c r="DA8" s="1020"/>
      <c r="DB8" s="1018" t="s">
        <v>556</v>
      </c>
      <c r="DC8" s="1019"/>
      <c r="DD8" s="1019"/>
      <c r="DE8" s="1019"/>
      <c r="DF8" s="1020"/>
      <c r="DG8" s="1018" t="s">
        <v>554</v>
      </c>
      <c r="DH8" s="1019"/>
      <c r="DI8" s="1019"/>
      <c r="DJ8" s="1019"/>
      <c r="DK8" s="1020"/>
      <c r="DL8" s="1018" t="s">
        <v>554</v>
      </c>
      <c r="DM8" s="1019"/>
      <c r="DN8" s="1019"/>
      <c r="DO8" s="1019"/>
      <c r="DP8" s="1020"/>
      <c r="DQ8" s="1018" t="s">
        <v>554</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553</v>
      </c>
      <c r="BT9" s="1044"/>
      <c r="BU9" s="1044"/>
      <c r="BV9" s="1044"/>
      <c r="BW9" s="1044"/>
      <c r="BX9" s="1044"/>
      <c r="BY9" s="1044"/>
      <c r="BZ9" s="1044"/>
      <c r="CA9" s="1044"/>
      <c r="CB9" s="1044"/>
      <c r="CC9" s="1044"/>
      <c r="CD9" s="1044"/>
      <c r="CE9" s="1044"/>
      <c r="CF9" s="1044"/>
      <c r="CG9" s="1045"/>
      <c r="CH9" s="1018">
        <v>4</v>
      </c>
      <c r="CI9" s="1019"/>
      <c r="CJ9" s="1019"/>
      <c r="CK9" s="1019"/>
      <c r="CL9" s="1020"/>
      <c r="CM9" s="1018">
        <v>71</v>
      </c>
      <c r="CN9" s="1019"/>
      <c r="CO9" s="1019"/>
      <c r="CP9" s="1019"/>
      <c r="CQ9" s="1020"/>
      <c r="CR9" s="1018">
        <v>50</v>
      </c>
      <c r="CS9" s="1019"/>
      <c r="CT9" s="1019"/>
      <c r="CU9" s="1019"/>
      <c r="CV9" s="1020"/>
      <c r="CW9" s="1018" t="s">
        <v>555</v>
      </c>
      <c r="CX9" s="1019"/>
      <c r="CY9" s="1019"/>
      <c r="CZ9" s="1019"/>
      <c r="DA9" s="1020"/>
      <c r="DB9" s="1018" t="s">
        <v>554</v>
      </c>
      <c r="DC9" s="1019"/>
      <c r="DD9" s="1019"/>
      <c r="DE9" s="1019"/>
      <c r="DF9" s="1020"/>
      <c r="DG9" s="1018" t="s">
        <v>554</v>
      </c>
      <c r="DH9" s="1019"/>
      <c r="DI9" s="1019"/>
      <c r="DJ9" s="1019"/>
      <c r="DK9" s="1020"/>
      <c r="DL9" s="1018" t="s">
        <v>555</v>
      </c>
      <c r="DM9" s="1019"/>
      <c r="DN9" s="1019"/>
      <c r="DO9" s="1019"/>
      <c r="DP9" s="1020"/>
      <c r="DQ9" s="1018" t="s">
        <v>556</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61986</v>
      </c>
      <c r="R23" s="1098"/>
      <c r="S23" s="1098"/>
      <c r="T23" s="1098"/>
      <c r="U23" s="1098"/>
      <c r="V23" s="1098">
        <v>61618</v>
      </c>
      <c r="W23" s="1098"/>
      <c r="X23" s="1098"/>
      <c r="Y23" s="1098"/>
      <c r="Z23" s="1098"/>
      <c r="AA23" s="1098">
        <v>368</v>
      </c>
      <c r="AB23" s="1098"/>
      <c r="AC23" s="1098"/>
      <c r="AD23" s="1098"/>
      <c r="AE23" s="1099"/>
      <c r="AF23" s="1100">
        <v>224</v>
      </c>
      <c r="AG23" s="1098"/>
      <c r="AH23" s="1098"/>
      <c r="AI23" s="1098"/>
      <c r="AJ23" s="1101"/>
      <c r="AK23" s="1102"/>
      <c r="AL23" s="1103"/>
      <c r="AM23" s="1103"/>
      <c r="AN23" s="1103"/>
      <c r="AO23" s="1103"/>
      <c r="AP23" s="1098">
        <v>49747</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22766</v>
      </c>
      <c r="R28" s="1083"/>
      <c r="S28" s="1083"/>
      <c r="T28" s="1083"/>
      <c r="U28" s="1083"/>
      <c r="V28" s="1083">
        <v>22748</v>
      </c>
      <c r="W28" s="1083"/>
      <c r="X28" s="1083"/>
      <c r="Y28" s="1083"/>
      <c r="Z28" s="1083"/>
      <c r="AA28" s="1083">
        <v>18</v>
      </c>
      <c r="AB28" s="1083"/>
      <c r="AC28" s="1083"/>
      <c r="AD28" s="1083"/>
      <c r="AE28" s="1084"/>
      <c r="AF28" s="1085">
        <v>18</v>
      </c>
      <c r="AG28" s="1083"/>
      <c r="AH28" s="1083"/>
      <c r="AI28" s="1083"/>
      <c r="AJ28" s="1086"/>
      <c r="AK28" s="1087">
        <v>1530</v>
      </c>
      <c r="AL28" s="1075"/>
      <c r="AM28" s="1075"/>
      <c r="AN28" s="1075"/>
      <c r="AO28" s="1075"/>
      <c r="AP28" s="1075" t="s">
        <v>535</v>
      </c>
      <c r="AQ28" s="1075"/>
      <c r="AR28" s="1075"/>
      <c r="AS28" s="1075"/>
      <c r="AT28" s="1075"/>
      <c r="AU28" s="1075" t="s">
        <v>539</v>
      </c>
      <c r="AV28" s="1075"/>
      <c r="AW28" s="1075"/>
      <c r="AX28" s="1075"/>
      <c r="AY28" s="1075"/>
      <c r="AZ28" s="1076" t="s">
        <v>535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11410</v>
      </c>
      <c r="R29" s="1073"/>
      <c r="S29" s="1073"/>
      <c r="T29" s="1073"/>
      <c r="U29" s="1073"/>
      <c r="V29" s="1073">
        <v>11227</v>
      </c>
      <c r="W29" s="1073"/>
      <c r="X29" s="1073"/>
      <c r="Y29" s="1073"/>
      <c r="Z29" s="1073"/>
      <c r="AA29" s="1073">
        <v>183</v>
      </c>
      <c r="AB29" s="1073"/>
      <c r="AC29" s="1073"/>
      <c r="AD29" s="1073"/>
      <c r="AE29" s="1074"/>
      <c r="AF29" s="1048">
        <v>183</v>
      </c>
      <c r="AG29" s="1049"/>
      <c r="AH29" s="1049"/>
      <c r="AI29" s="1049"/>
      <c r="AJ29" s="1050"/>
      <c r="AK29" s="1009">
        <v>1657</v>
      </c>
      <c r="AL29" s="1000"/>
      <c r="AM29" s="1000"/>
      <c r="AN29" s="1000"/>
      <c r="AO29" s="1000"/>
      <c r="AP29" s="1000" t="s">
        <v>535</v>
      </c>
      <c r="AQ29" s="1000"/>
      <c r="AR29" s="1000"/>
      <c r="AS29" s="1000"/>
      <c r="AT29" s="1000"/>
      <c r="AU29" s="1000" t="s">
        <v>538</v>
      </c>
      <c r="AV29" s="1000"/>
      <c r="AW29" s="1000"/>
      <c r="AX29" s="1000"/>
      <c r="AY29" s="1000"/>
      <c r="AZ29" s="1071" t="s">
        <v>535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1858</v>
      </c>
      <c r="R30" s="1073"/>
      <c r="S30" s="1073"/>
      <c r="T30" s="1073"/>
      <c r="U30" s="1073"/>
      <c r="V30" s="1073">
        <v>1803</v>
      </c>
      <c r="W30" s="1073"/>
      <c r="X30" s="1073"/>
      <c r="Y30" s="1073"/>
      <c r="Z30" s="1073"/>
      <c r="AA30" s="1073">
        <v>56</v>
      </c>
      <c r="AB30" s="1073"/>
      <c r="AC30" s="1073"/>
      <c r="AD30" s="1073"/>
      <c r="AE30" s="1074"/>
      <c r="AF30" s="1048">
        <v>56</v>
      </c>
      <c r="AG30" s="1049"/>
      <c r="AH30" s="1049"/>
      <c r="AI30" s="1049"/>
      <c r="AJ30" s="1050"/>
      <c r="AK30" s="1009">
        <v>411</v>
      </c>
      <c r="AL30" s="1000"/>
      <c r="AM30" s="1000"/>
      <c r="AN30" s="1000"/>
      <c r="AO30" s="1000"/>
      <c r="AP30" s="1000" t="s">
        <v>537</v>
      </c>
      <c r="AQ30" s="1000"/>
      <c r="AR30" s="1000"/>
      <c r="AS30" s="1000"/>
      <c r="AT30" s="1000"/>
      <c r="AU30" s="1000" t="s">
        <v>538</v>
      </c>
      <c r="AV30" s="1000"/>
      <c r="AW30" s="1000"/>
      <c r="AX30" s="1000"/>
      <c r="AY30" s="1000"/>
      <c r="AZ30" s="1071" t="s">
        <v>536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3476</v>
      </c>
      <c r="R31" s="1073"/>
      <c r="S31" s="1073"/>
      <c r="T31" s="1073"/>
      <c r="U31" s="1073"/>
      <c r="V31" s="1073">
        <v>2990</v>
      </c>
      <c r="W31" s="1073"/>
      <c r="X31" s="1073"/>
      <c r="Y31" s="1073"/>
      <c r="Z31" s="1073"/>
      <c r="AA31" s="1073">
        <v>486</v>
      </c>
      <c r="AB31" s="1073"/>
      <c r="AC31" s="1073"/>
      <c r="AD31" s="1073"/>
      <c r="AE31" s="1074"/>
      <c r="AF31" s="1048">
        <v>1093</v>
      </c>
      <c r="AG31" s="1049"/>
      <c r="AH31" s="1049"/>
      <c r="AI31" s="1049"/>
      <c r="AJ31" s="1050"/>
      <c r="AK31" s="1009">
        <v>22</v>
      </c>
      <c r="AL31" s="1000"/>
      <c r="AM31" s="1000"/>
      <c r="AN31" s="1000"/>
      <c r="AO31" s="1000"/>
      <c r="AP31" s="1000">
        <v>3225</v>
      </c>
      <c r="AQ31" s="1000"/>
      <c r="AR31" s="1000"/>
      <c r="AS31" s="1000"/>
      <c r="AT31" s="1000"/>
      <c r="AU31" s="1000" t="s">
        <v>538</v>
      </c>
      <c r="AV31" s="1000"/>
      <c r="AW31" s="1000"/>
      <c r="AX31" s="1000"/>
      <c r="AY31" s="1000"/>
      <c r="AZ31" s="1071" t="s">
        <v>538</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3848</v>
      </c>
      <c r="R32" s="1073"/>
      <c r="S32" s="1073"/>
      <c r="T32" s="1073"/>
      <c r="U32" s="1073"/>
      <c r="V32" s="1073">
        <v>3722</v>
      </c>
      <c r="W32" s="1073"/>
      <c r="X32" s="1073"/>
      <c r="Y32" s="1073"/>
      <c r="Z32" s="1073"/>
      <c r="AA32" s="1073">
        <v>126</v>
      </c>
      <c r="AB32" s="1073"/>
      <c r="AC32" s="1073"/>
      <c r="AD32" s="1073"/>
      <c r="AE32" s="1074"/>
      <c r="AF32" s="1048">
        <v>53</v>
      </c>
      <c r="AG32" s="1049"/>
      <c r="AH32" s="1049"/>
      <c r="AI32" s="1049"/>
      <c r="AJ32" s="1050"/>
      <c r="AK32" s="1009">
        <v>727</v>
      </c>
      <c r="AL32" s="1000"/>
      <c r="AM32" s="1000"/>
      <c r="AN32" s="1000"/>
      <c r="AO32" s="1000"/>
      <c r="AP32" s="1000">
        <v>27049</v>
      </c>
      <c r="AQ32" s="1000"/>
      <c r="AR32" s="1000"/>
      <c r="AS32" s="1000"/>
      <c r="AT32" s="1000"/>
      <c r="AU32" s="1000">
        <v>7763</v>
      </c>
      <c r="AV32" s="1000"/>
      <c r="AW32" s="1000"/>
      <c r="AX32" s="1000"/>
      <c r="AY32" s="1000"/>
      <c r="AZ32" s="1071" t="s">
        <v>540</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546</v>
      </c>
      <c r="R33" s="1073"/>
      <c r="S33" s="1073"/>
      <c r="T33" s="1073"/>
      <c r="U33" s="1073"/>
      <c r="V33" s="1073">
        <v>859</v>
      </c>
      <c r="W33" s="1073"/>
      <c r="X33" s="1073"/>
      <c r="Y33" s="1073"/>
      <c r="Z33" s="1073"/>
      <c r="AA33" s="1073">
        <v>-314</v>
      </c>
      <c r="AB33" s="1073"/>
      <c r="AC33" s="1073"/>
      <c r="AD33" s="1073"/>
      <c r="AE33" s="1074"/>
      <c r="AF33" s="1048" t="s">
        <v>111</v>
      </c>
      <c r="AG33" s="1049"/>
      <c r="AH33" s="1049"/>
      <c r="AI33" s="1049"/>
      <c r="AJ33" s="1050"/>
      <c r="AK33" s="1009">
        <v>842</v>
      </c>
      <c r="AL33" s="1000"/>
      <c r="AM33" s="1000"/>
      <c r="AN33" s="1000"/>
      <c r="AO33" s="1000"/>
      <c r="AP33" s="1000">
        <v>5837</v>
      </c>
      <c r="AQ33" s="1000"/>
      <c r="AR33" s="1000"/>
      <c r="AS33" s="1000"/>
      <c r="AT33" s="1000"/>
      <c r="AU33" s="1000">
        <v>3383</v>
      </c>
      <c r="AV33" s="1000"/>
      <c r="AW33" s="1000"/>
      <c r="AX33" s="1000"/>
      <c r="AY33" s="1000"/>
      <c r="AZ33" s="1071" t="s">
        <v>538</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31</v>
      </c>
      <c r="R34" s="1073"/>
      <c r="S34" s="1073"/>
      <c r="T34" s="1073"/>
      <c r="U34" s="1073"/>
      <c r="V34" s="1073">
        <v>31</v>
      </c>
      <c r="W34" s="1073"/>
      <c r="X34" s="1073"/>
      <c r="Y34" s="1073"/>
      <c r="Z34" s="1073"/>
      <c r="AA34" s="1073" t="s">
        <v>538</v>
      </c>
      <c r="AB34" s="1073"/>
      <c r="AC34" s="1073"/>
      <c r="AD34" s="1073"/>
      <c r="AE34" s="1074"/>
      <c r="AF34" s="1048" t="s">
        <v>111</v>
      </c>
      <c r="AG34" s="1049"/>
      <c r="AH34" s="1049"/>
      <c r="AI34" s="1049"/>
      <c r="AJ34" s="1050"/>
      <c r="AK34" s="1009">
        <v>19</v>
      </c>
      <c r="AL34" s="1000"/>
      <c r="AM34" s="1000"/>
      <c r="AN34" s="1000"/>
      <c r="AO34" s="1000"/>
      <c r="AP34" s="1000">
        <v>15</v>
      </c>
      <c r="AQ34" s="1000"/>
      <c r="AR34" s="1000"/>
      <c r="AS34" s="1000"/>
      <c r="AT34" s="1000"/>
      <c r="AU34" s="1000" t="s">
        <v>538</v>
      </c>
      <c r="AV34" s="1000"/>
      <c r="AW34" s="1000"/>
      <c r="AX34" s="1000"/>
      <c r="AY34" s="1000"/>
      <c r="AZ34" s="1071" t="s">
        <v>541</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1403</v>
      </c>
      <c r="AG63" s="988"/>
      <c r="AH63" s="988"/>
      <c r="AI63" s="988"/>
      <c r="AJ63" s="1059"/>
      <c r="AK63" s="1060"/>
      <c r="AL63" s="992"/>
      <c r="AM63" s="992"/>
      <c r="AN63" s="992"/>
      <c r="AO63" s="992"/>
      <c r="AP63" s="988">
        <v>36126</v>
      </c>
      <c r="AQ63" s="988"/>
      <c r="AR63" s="988"/>
      <c r="AS63" s="988"/>
      <c r="AT63" s="988"/>
      <c r="AU63" s="988">
        <v>11147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393</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3393</v>
      </c>
      <c r="R68" s="1011"/>
      <c r="S68" s="1011"/>
      <c r="T68" s="1011"/>
      <c r="U68" s="1011"/>
      <c r="V68" s="1011">
        <v>3272</v>
      </c>
      <c r="W68" s="1011"/>
      <c r="X68" s="1011"/>
      <c r="Y68" s="1011"/>
      <c r="Z68" s="1011"/>
      <c r="AA68" s="1011">
        <v>121</v>
      </c>
      <c r="AB68" s="1011"/>
      <c r="AC68" s="1011"/>
      <c r="AD68" s="1011"/>
      <c r="AE68" s="1011"/>
      <c r="AF68" s="1011">
        <v>113</v>
      </c>
      <c r="AG68" s="1011"/>
      <c r="AH68" s="1011"/>
      <c r="AI68" s="1011"/>
      <c r="AJ68" s="1011"/>
      <c r="AK68" s="1011">
        <v>346</v>
      </c>
      <c r="AL68" s="1011"/>
      <c r="AM68" s="1011"/>
      <c r="AN68" s="1011"/>
      <c r="AO68" s="1011"/>
      <c r="AP68" s="1011">
        <v>7613</v>
      </c>
      <c r="AQ68" s="1011"/>
      <c r="AR68" s="1011"/>
      <c r="AS68" s="1011"/>
      <c r="AT68" s="1011"/>
      <c r="AU68" s="1011">
        <v>1975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434</v>
      </c>
      <c r="R69" s="1000"/>
      <c r="S69" s="1000"/>
      <c r="T69" s="1000"/>
      <c r="U69" s="1000"/>
      <c r="V69" s="1000">
        <v>417</v>
      </c>
      <c r="W69" s="1000"/>
      <c r="X69" s="1000"/>
      <c r="Y69" s="1000"/>
      <c r="Z69" s="1000"/>
      <c r="AA69" s="1000">
        <v>17</v>
      </c>
      <c r="AB69" s="1000"/>
      <c r="AC69" s="1000"/>
      <c r="AD69" s="1000"/>
      <c r="AE69" s="1000"/>
      <c r="AF69" s="1000">
        <v>17</v>
      </c>
      <c r="AG69" s="1000"/>
      <c r="AH69" s="1000"/>
      <c r="AI69" s="1000"/>
      <c r="AJ69" s="1000"/>
      <c r="AK69" s="1000" t="s">
        <v>558</v>
      </c>
      <c r="AL69" s="1000"/>
      <c r="AM69" s="1000"/>
      <c r="AN69" s="1000"/>
      <c r="AO69" s="1000"/>
      <c r="AP69" s="1000">
        <v>2</v>
      </c>
      <c r="AQ69" s="1000"/>
      <c r="AR69" s="1000"/>
      <c r="AS69" s="1000"/>
      <c r="AT69" s="1000"/>
      <c r="AU69" s="1000" t="s">
        <v>538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342</v>
      </c>
      <c r="R70" s="1000"/>
      <c r="S70" s="1000"/>
      <c r="T70" s="1000"/>
      <c r="U70" s="1000"/>
      <c r="V70" s="1000">
        <v>309</v>
      </c>
      <c r="W70" s="1000"/>
      <c r="X70" s="1000"/>
      <c r="Y70" s="1000"/>
      <c r="Z70" s="1000"/>
      <c r="AA70" s="1000">
        <v>34</v>
      </c>
      <c r="AB70" s="1000"/>
      <c r="AC70" s="1000"/>
      <c r="AD70" s="1000"/>
      <c r="AE70" s="1000"/>
      <c r="AF70" s="1000">
        <v>267</v>
      </c>
      <c r="AG70" s="1000"/>
      <c r="AH70" s="1000"/>
      <c r="AI70" s="1000"/>
      <c r="AJ70" s="1000"/>
      <c r="AK70" s="1000" t="s">
        <v>541</v>
      </c>
      <c r="AL70" s="1000"/>
      <c r="AM70" s="1000"/>
      <c r="AN70" s="1000"/>
      <c r="AO70" s="1000"/>
      <c r="AP70" s="1000" t="s">
        <v>541</v>
      </c>
      <c r="AQ70" s="1000"/>
      <c r="AR70" s="1000"/>
      <c r="AS70" s="1000"/>
      <c r="AT70" s="1000"/>
      <c r="AU70" s="1000" t="s">
        <v>538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8</v>
      </c>
      <c r="R71" s="1000"/>
      <c r="S71" s="1000"/>
      <c r="T71" s="1000"/>
      <c r="U71" s="1000"/>
      <c r="V71" s="1000">
        <v>8</v>
      </c>
      <c r="W71" s="1000"/>
      <c r="X71" s="1000"/>
      <c r="Y71" s="1000"/>
      <c r="Z71" s="1000"/>
      <c r="AA71" s="1000">
        <v>0</v>
      </c>
      <c r="AB71" s="1000"/>
      <c r="AC71" s="1000"/>
      <c r="AD71" s="1000"/>
      <c r="AE71" s="1000"/>
      <c r="AF71" s="1000">
        <v>0</v>
      </c>
      <c r="AG71" s="1000"/>
      <c r="AH71" s="1000"/>
      <c r="AI71" s="1000"/>
      <c r="AJ71" s="1000"/>
      <c r="AK71" s="1000" t="s">
        <v>541</v>
      </c>
      <c r="AL71" s="1000"/>
      <c r="AM71" s="1000"/>
      <c r="AN71" s="1000"/>
      <c r="AO71" s="1000"/>
      <c r="AP71" s="1000" t="s">
        <v>541</v>
      </c>
      <c r="AQ71" s="1000"/>
      <c r="AR71" s="1000"/>
      <c r="AS71" s="1000"/>
      <c r="AT71" s="1000"/>
      <c r="AU71" s="1000" t="s">
        <v>538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208</v>
      </c>
      <c r="R72" s="1000"/>
      <c r="S72" s="1000"/>
      <c r="T72" s="1000"/>
      <c r="U72" s="1000"/>
      <c r="V72" s="1000">
        <v>187</v>
      </c>
      <c r="W72" s="1000"/>
      <c r="X72" s="1000"/>
      <c r="Y72" s="1000"/>
      <c r="Z72" s="1000"/>
      <c r="AA72" s="1000">
        <v>21</v>
      </c>
      <c r="AB72" s="1000"/>
      <c r="AC72" s="1000"/>
      <c r="AD72" s="1000"/>
      <c r="AE72" s="1000"/>
      <c r="AF72" s="1000">
        <v>21</v>
      </c>
      <c r="AG72" s="1000"/>
      <c r="AH72" s="1000"/>
      <c r="AI72" s="1000"/>
      <c r="AJ72" s="1000"/>
      <c r="AK72" s="1000" t="s">
        <v>550</v>
      </c>
      <c r="AL72" s="1000"/>
      <c r="AM72" s="1000"/>
      <c r="AN72" s="1000"/>
      <c r="AO72" s="1000"/>
      <c r="AP72" s="1000" t="s">
        <v>541</v>
      </c>
      <c r="AQ72" s="1000"/>
      <c r="AR72" s="1000"/>
      <c r="AS72" s="1000"/>
      <c r="AT72" s="1000"/>
      <c r="AU72" s="1000" t="s">
        <v>541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1080473</v>
      </c>
      <c r="R73" s="1000"/>
      <c r="S73" s="1000"/>
      <c r="T73" s="1000"/>
      <c r="U73" s="1000"/>
      <c r="V73" s="1000">
        <v>1052361</v>
      </c>
      <c r="W73" s="1000"/>
      <c r="X73" s="1000"/>
      <c r="Y73" s="1000"/>
      <c r="Z73" s="1000"/>
      <c r="AA73" s="1000">
        <v>28112</v>
      </c>
      <c r="AB73" s="1000"/>
      <c r="AC73" s="1000"/>
      <c r="AD73" s="1000"/>
      <c r="AE73" s="1000"/>
      <c r="AF73" s="1000">
        <v>28112</v>
      </c>
      <c r="AG73" s="1000"/>
      <c r="AH73" s="1000"/>
      <c r="AI73" s="1000"/>
      <c r="AJ73" s="1000"/>
      <c r="AK73" s="1000">
        <v>14163</v>
      </c>
      <c r="AL73" s="1000"/>
      <c r="AM73" s="1000"/>
      <c r="AN73" s="1000"/>
      <c r="AO73" s="1000"/>
      <c r="AP73" s="1000" t="s">
        <v>541</v>
      </c>
      <c r="AQ73" s="1000"/>
      <c r="AR73" s="1000"/>
      <c r="AS73" s="1000"/>
      <c r="AT73" s="1000"/>
      <c r="AU73" s="1000" t="s">
        <v>541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v>41779</v>
      </c>
      <c r="R74" s="1000"/>
      <c r="S74" s="1000"/>
      <c r="T74" s="1000"/>
      <c r="U74" s="1000"/>
      <c r="V74" s="1000">
        <v>34294</v>
      </c>
      <c r="W74" s="1000"/>
      <c r="X74" s="1000"/>
      <c r="Y74" s="1000"/>
      <c r="Z74" s="1000"/>
      <c r="AA74" s="1000">
        <v>7485</v>
      </c>
      <c r="AB74" s="1000"/>
      <c r="AC74" s="1000"/>
      <c r="AD74" s="1000"/>
      <c r="AE74" s="1000"/>
      <c r="AF74" s="1000">
        <v>23182</v>
      </c>
      <c r="AG74" s="1000"/>
      <c r="AH74" s="1000"/>
      <c r="AI74" s="1000"/>
      <c r="AJ74" s="1000"/>
      <c r="AK74" s="1000" t="s">
        <v>541</v>
      </c>
      <c r="AL74" s="1000"/>
      <c r="AM74" s="1000"/>
      <c r="AN74" s="1000"/>
      <c r="AO74" s="1000"/>
      <c r="AP74" s="1000">
        <v>136632</v>
      </c>
      <c r="AQ74" s="1000"/>
      <c r="AR74" s="1000"/>
      <c r="AS74" s="1000"/>
      <c r="AT74" s="1000"/>
      <c r="AU74" s="1000" t="s">
        <v>541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549</v>
      </c>
      <c r="C75" s="1004"/>
      <c r="D75" s="1004"/>
      <c r="E75" s="1004"/>
      <c r="F75" s="1004"/>
      <c r="G75" s="1004"/>
      <c r="H75" s="1004"/>
      <c r="I75" s="1004"/>
      <c r="J75" s="1004"/>
      <c r="K75" s="1004"/>
      <c r="L75" s="1004"/>
      <c r="M75" s="1004"/>
      <c r="N75" s="1004"/>
      <c r="O75" s="1004"/>
      <c r="P75" s="1005"/>
      <c r="Q75" s="1007">
        <v>7740</v>
      </c>
      <c r="R75" s="1008"/>
      <c r="S75" s="1008"/>
      <c r="T75" s="1008"/>
      <c r="U75" s="1009"/>
      <c r="V75" s="1010">
        <v>5794</v>
      </c>
      <c r="W75" s="1008"/>
      <c r="X75" s="1008"/>
      <c r="Y75" s="1008"/>
      <c r="Z75" s="1009"/>
      <c r="AA75" s="1010">
        <v>1946</v>
      </c>
      <c r="AB75" s="1008"/>
      <c r="AC75" s="1008"/>
      <c r="AD75" s="1008"/>
      <c r="AE75" s="1009"/>
      <c r="AF75" s="1010">
        <v>18566</v>
      </c>
      <c r="AG75" s="1008"/>
      <c r="AH75" s="1008"/>
      <c r="AI75" s="1008"/>
      <c r="AJ75" s="1009"/>
      <c r="AK75" s="1010" t="s">
        <v>541</v>
      </c>
      <c r="AL75" s="1008"/>
      <c r="AM75" s="1008"/>
      <c r="AN75" s="1008"/>
      <c r="AO75" s="1009"/>
      <c r="AP75" s="1010">
        <v>17196</v>
      </c>
      <c r="AQ75" s="1008"/>
      <c r="AR75" s="1008"/>
      <c r="AS75" s="1008"/>
      <c r="AT75" s="1009"/>
      <c r="AU75" s="1010" t="s">
        <v>538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70279</v>
      </c>
      <c r="AG88" s="988"/>
      <c r="AH88" s="988"/>
      <c r="AI88" s="988"/>
      <c r="AJ88" s="988"/>
      <c r="AK88" s="992"/>
      <c r="AL88" s="992"/>
      <c r="AM88" s="992"/>
      <c r="AN88" s="992"/>
      <c r="AO88" s="992"/>
      <c r="AP88" s="988">
        <v>161443</v>
      </c>
      <c r="AQ88" s="988"/>
      <c r="AR88" s="988"/>
      <c r="AS88" s="988"/>
      <c r="AT88" s="988"/>
      <c r="AU88" s="988">
        <v>1975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370</v>
      </c>
      <c r="CS102" s="980"/>
      <c r="CT102" s="980"/>
      <c r="CU102" s="980"/>
      <c r="CV102" s="981"/>
      <c r="CW102" s="979">
        <v>74</v>
      </c>
      <c r="CX102" s="980"/>
      <c r="CY102" s="980"/>
      <c r="CZ102" s="980"/>
      <c r="DA102" s="981"/>
      <c r="DB102" s="979" t="s">
        <v>559</v>
      </c>
      <c r="DC102" s="980"/>
      <c r="DD102" s="980"/>
      <c r="DE102" s="980"/>
      <c r="DF102" s="981"/>
      <c r="DG102" s="979" t="s">
        <v>559</v>
      </c>
      <c r="DH102" s="980"/>
      <c r="DI102" s="980"/>
      <c r="DJ102" s="980"/>
      <c r="DK102" s="981"/>
      <c r="DL102" s="979" t="s">
        <v>559</v>
      </c>
      <c r="DM102" s="980"/>
      <c r="DN102" s="980"/>
      <c r="DO102" s="980"/>
      <c r="DP102" s="981"/>
      <c r="DQ102" s="979" t="s">
        <v>559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5928182</v>
      </c>
      <c r="AB110" s="916"/>
      <c r="AC110" s="916"/>
      <c r="AD110" s="916"/>
      <c r="AE110" s="917"/>
      <c r="AF110" s="918">
        <v>6103704</v>
      </c>
      <c r="AG110" s="916"/>
      <c r="AH110" s="916"/>
      <c r="AI110" s="916"/>
      <c r="AJ110" s="917"/>
      <c r="AK110" s="918">
        <v>6423973</v>
      </c>
      <c r="AL110" s="916"/>
      <c r="AM110" s="916"/>
      <c r="AN110" s="916"/>
      <c r="AO110" s="917"/>
      <c r="AP110" s="919">
        <v>21.3</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53701061</v>
      </c>
      <c r="BR110" s="863"/>
      <c r="BS110" s="863"/>
      <c r="BT110" s="863"/>
      <c r="BU110" s="863"/>
      <c r="BV110" s="863">
        <v>51080360</v>
      </c>
      <c r="BW110" s="863"/>
      <c r="BX110" s="863"/>
      <c r="BY110" s="863"/>
      <c r="BZ110" s="863"/>
      <c r="CA110" s="863">
        <v>49747061</v>
      </c>
      <c r="CB110" s="863"/>
      <c r="CC110" s="863"/>
      <c r="CD110" s="863"/>
      <c r="CE110" s="863"/>
      <c r="CF110" s="887">
        <v>165.3</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2695363</v>
      </c>
      <c r="BR111" s="835"/>
      <c r="BS111" s="835"/>
      <c r="BT111" s="835"/>
      <c r="BU111" s="835"/>
      <c r="BV111" s="835">
        <v>2431031</v>
      </c>
      <c r="BW111" s="835"/>
      <c r="BX111" s="835"/>
      <c r="BY111" s="835"/>
      <c r="BZ111" s="835"/>
      <c r="CA111" s="835">
        <v>2169084</v>
      </c>
      <c r="CB111" s="835"/>
      <c r="CC111" s="835"/>
      <c r="CD111" s="835"/>
      <c r="CE111" s="835"/>
      <c r="CF111" s="896">
        <v>7.2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1155346</v>
      </c>
      <c r="DH111" s="835"/>
      <c r="DI111" s="835"/>
      <c r="DJ111" s="835"/>
      <c r="DK111" s="835"/>
      <c r="DL111" s="835">
        <v>1079449</v>
      </c>
      <c r="DM111" s="835"/>
      <c r="DN111" s="835"/>
      <c r="DO111" s="835"/>
      <c r="DP111" s="835"/>
      <c r="DQ111" s="835">
        <v>1003256</v>
      </c>
      <c r="DR111" s="835"/>
      <c r="DS111" s="835"/>
      <c r="DT111" s="835"/>
      <c r="DU111" s="835"/>
      <c r="DV111" s="812">
        <v>3.3</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13647026</v>
      </c>
      <c r="BR112" s="835"/>
      <c r="BS112" s="835"/>
      <c r="BT112" s="835"/>
      <c r="BU112" s="835"/>
      <c r="BV112" s="835">
        <v>11390973</v>
      </c>
      <c r="BW112" s="835"/>
      <c r="BX112" s="835"/>
      <c r="BY112" s="835"/>
      <c r="BZ112" s="835"/>
      <c r="CA112" s="835">
        <v>11146617</v>
      </c>
      <c r="CB112" s="835"/>
      <c r="CC112" s="835"/>
      <c r="CD112" s="835"/>
      <c r="CE112" s="835"/>
      <c r="CF112" s="896">
        <v>37</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1195231</v>
      </c>
      <c r="AB113" s="944"/>
      <c r="AC113" s="944"/>
      <c r="AD113" s="944"/>
      <c r="AE113" s="945"/>
      <c r="AF113" s="946">
        <v>1229324</v>
      </c>
      <c r="AG113" s="944"/>
      <c r="AH113" s="944"/>
      <c r="AI113" s="944"/>
      <c r="AJ113" s="945"/>
      <c r="AK113" s="946">
        <v>814490</v>
      </c>
      <c r="AL113" s="944"/>
      <c r="AM113" s="944"/>
      <c r="AN113" s="944"/>
      <c r="AO113" s="945"/>
      <c r="AP113" s="947">
        <v>2.7</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2021932</v>
      </c>
      <c r="BR113" s="835"/>
      <c r="BS113" s="835"/>
      <c r="BT113" s="835"/>
      <c r="BU113" s="835"/>
      <c r="BV113" s="835">
        <v>2118418</v>
      </c>
      <c r="BW113" s="835"/>
      <c r="BX113" s="835"/>
      <c r="BY113" s="835"/>
      <c r="BZ113" s="835"/>
      <c r="CA113" s="835">
        <v>1975185</v>
      </c>
      <c r="CB113" s="835"/>
      <c r="CC113" s="835"/>
      <c r="CD113" s="835"/>
      <c r="CE113" s="835"/>
      <c r="CF113" s="896">
        <v>6.6</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1540017</v>
      </c>
      <c r="DH113" s="798"/>
      <c r="DI113" s="798"/>
      <c r="DJ113" s="798"/>
      <c r="DK113" s="799"/>
      <c r="DL113" s="800">
        <v>1351582</v>
      </c>
      <c r="DM113" s="798"/>
      <c r="DN113" s="798"/>
      <c r="DO113" s="798"/>
      <c r="DP113" s="799"/>
      <c r="DQ113" s="800">
        <v>1165828</v>
      </c>
      <c r="DR113" s="798"/>
      <c r="DS113" s="798"/>
      <c r="DT113" s="798"/>
      <c r="DU113" s="799"/>
      <c r="DV113" s="845">
        <v>3.9</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673583</v>
      </c>
      <c r="AB114" s="798"/>
      <c r="AC114" s="798"/>
      <c r="AD114" s="798"/>
      <c r="AE114" s="799"/>
      <c r="AF114" s="800">
        <v>563845</v>
      </c>
      <c r="AG114" s="798"/>
      <c r="AH114" s="798"/>
      <c r="AI114" s="798"/>
      <c r="AJ114" s="799"/>
      <c r="AK114" s="800">
        <v>360483</v>
      </c>
      <c r="AL114" s="798"/>
      <c r="AM114" s="798"/>
      <c r="AN114" s="798"/>
      <c r="AO114" s="799"/>
      <c r="AP114" s="845">
        <v>1.2</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6974025</v>
      </c>
      <c r="BR114" s="835"/>
      <c r="BS114" s="835"/>
      <c r="BT114" s="835"/>
      <c r="BU114" s="835"/>
      <c r="BV114" s="835">
        <v>6434567</v>
      </c>
      <c r="BW114" s="835"/>
      <c r="BX114" s="835"/>
      <c r="BY114" s="835"/>
      <c r="BZ114" s="835"/>
      <c r="CA114" s="835">
        <v>6540523</v>
      </c>
      <c r="CB114" s="835"/>
      <c r="CC114" s="835"/>
      <c r="CD114" s="835"/>
      <c r="CE114" s="835"/>
      <c r="CF114" s="896">
        <v>21.7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246944</v>
      </c>
      <c r="AB115" s="944"/>
      <c r="AC115" s="944"/>
      <c r="AD115" s="944"/>
      <c r="AE115" s="945"/>
      <c r="AF115" s="946">
        <v>250043</v>
      </c>
      <c r="AG115" s="944"/>
      <c r="AH115" s="944"/>
      <c r="AI115" s="944"/>
      <c r="AJ115" s="945"/>
      <c r="AK115" s="946">
        <v>285340</v>
      </c>
      <c r="AL115" s="944"/>
      <c r="AM115" s="944"/>
      <c r="AN115" s="944"/>
      <c r="AO115" s="945"/>
      <c r="AP115" s="947">
        <v>0.9</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148</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8044088</v>
      </c>
      <c r="AB117" s="930"/>
      <c r="AC117" s="930"/>
      <c r="AD117" s="930"/>
      <c r="AE117" s="931"/>
      <c r="AF117" s="932">
        <v>8146916</v>
      </c>
      <c r="AG117" s="930"/>
      <c r="AH117" s="930"/>
      <c r="AI117" s="930"/>
      <c r="AJ117" s="931"/>
      <c r="AK117" s="932">
        <v>7884286</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79039407</v>
      </c>
      <c r="BR119" s="866"/>
      <c r="BS119" s="866"/>
      <c r="BT119" s="866"/>
      <c r="BU119" s="866"/>
      <c r="BV119" s="866">
        <v>73455349</v>
      </c>
      <c r="BW119" s="866"/>
      <c r="BX119" s="866"/>
      <c r="BY119" s="866"/>
      <c r="BZ119" s="866"/>
      <c r="CA119" s="866">
        <v>71578470</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75606</v>
      </c>
      <c r="AB120" s="798"/>
      <c r="AC120" s="798"/>
      <c r="AD120" s="798"/>
      <c r="AE120" s="799"/>
      <c r="AF120" s="800">
        <v>75896</v>
      </c>
      <c r="AG120" s="798"/>
      <c r="AH120" s="798"/>
      <c r="AI120" s="798"/>
      <c r="AJ120" s="799"/>
      <c r="AK120" s="800">
        <v>108337</v>
      </c>
      <c r="AL120" s="798"/>
      <c r="AM120" s="798"/>
      <c r="AN120" s="798"/>
      <c r="AO120" s="799"/>
      <c r="AP120" s="845">
        <v>0.4</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8892294</v>
      </c>
      <c r="BR120" s="863"/>
      <c r="BS120" s="863"/>
      <c r="BT120" s="863"/>
      <c r="BU120" s="863"/>
      <c r="BV120" s="863">
        <v>9759231</v>
      </c>
      <c r="BW120" s="863"/>
      <c r="BX120" s="863"/>
      <c r="BY120" s="863"/>
      <c r="BZ120" s="863"/>
      <c r="CA120" s="863">
        <v>11633691</v>
      </c>
      <c r="CB120" s="863"/>
      <c r="CC120" s="863"/>
      <c r="CD120" s="863"/>
      <c r="CE120" s="863"/>
      <c r="CF120" s="887">
        <v>38.6</v>
      </c>
      <c r="CG120" s="888"/>
      <c r="CH120" s="888"/>
      <c r="CI120" s="888"/>
      <c r="CJ120" s="888"/>
      <c r="CK120" s="889" t="s">
        <v>438</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10347125</v>
      </c>
      <c r="DH120" s="863"/>
      <c r="DI120" s="863"/>
      <c r="DJ120" s="863"/>
      <c r="DK120" s="863"/>
      <c r="DL120" s="863">
        <v>9001561</v>
      </c>
      <c r="DM120" s="863"/>
      <c r="DN120" s="863"/>
      <c r="DO120" s="863"/>
      <c r="DP120" s="863"/>
      <c r="DQ120" s="863">
        <v>7763184</v>
      </c>
      <c r="DR120" s="863"/>
      <c r="DS120" s="863"/>
      <c r="DT120" s="863"/>
      <c r="DU120" s="863"/>
      <c r="DV120" s="864">
        <v>25.8</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171338</v>
      </c>
      <c r="AB121" s="798"/>
      <c r="AC121" s="798"/>
      <c r="AD121" s="798"/>
      <c r="AE121" s="799"/>
      <c r="AF121" s="800">
        <v>174147</v>
      </c>
      <c r="AG121" s="798"/>
      <c r="AH121" s="798"/>
      <c r="AI121" s="798"/>
      <c r="AJ121" s="799"/>
      <c r="AK121" s="800">
        <v>177003</v>
      </c>
      <c r="AL121" s="798"/>
      <c r="AM121" s="798"/>
      <c r="AN121" s="798"/>
      <c r="AO121" s="799"/>
      <c r="AP121" s="845">
        <v>0.6</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15131216</v>
      </c>
      <c r="BR121" s="835"/>
      <c r="BS121" s="835"/>
      <c r="BT121" s="835"/>
      <c r="BU121" s="835"/>
      <c r="BV121" s="835">
        <v>13782993</v>
      </c>
      <c r="BW121" s="835"/>
      <c r="BX121" s="835"/>
      <c r="BY121" s="835"/>
      <c r="BZ121" s="835"/>
      <c r="CA121" s="835">
        <v>13394306</v>
      </c>
      <c r="CB121" s="835"/>
      <c r="CC121" s="835"/>
      <c r="CD121" s="835"/>
      <c r="CE121" s="835"/>
      <c r="CF121" s="896">
        <v>44.5</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3299901</v>
      </c>
      <c r="DH121" s="835"/>
      <c r="DI121" s="835"/>
      <c r="DJ121" s="835"/>
      <c r="DK121" s="835"/>
      <c r="DL121" s="835">
        <v>2389412</v>
      </c>
      <c r="DM121" s="835"/>
      <c r="DN121" s="835"/>
      <c r="DO121" s="835"/>
      <c r="DP121" s="835"/>
      <c r="DQ121" s="835">
        <v>3383433</v>
      </c>
      <c r="DR121" s="835"/>
      <c r="DS121" s="835"/>
      <c r="DT121" s="835"/>
      <c r="DU121" s="835"/>
      <c r="DV121" s="812">
        <v>11.2</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50671542</v>
      </c>
      <c r="BR122" s="866"/>
      <c r="BS122" s="866"/>
      <c r="BT122" s="866"/>
      <c r="BU122" s="866"/>
      <c r="BV122" s="866">
        <v>49901482</v>
      </c>
      <c r="BW122" s="866"/>
      <c r="BX122" s="866"/>
      <c r="BY122" s="866"/>
      <c r="BZ122" s="866"/>
      <c r="CA122" s="866">
        <v>49893117</v>
      </c>
      <c r="CB122" s="866"/>
      <c r="CC122" s="866"/>
      <c r="CD122" s="866"/>
      <c r="CE122" s="866"/>
      <c r="CF122" s="867">
        <v>165.8</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74695052</v>
      </c>
      <c r="BR123" s="854"/>
      <c r="BS123" s="854"/>
      <c r="BT123" s="854"/>
      <c r="BU123" s="854"/>
      <c r="BV123" s="854">
        <v>73443706</v>
      </c>
      <c r="BW123" s="854"/>
      <c r="BX123" s="854"/>
      <c r="BY123" s="854"/>
      <c r="BZ123" s="854"/>
      <c r="CA123" s="854">
        <v>74921114</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14.8</v>
      </c>
      <c r="BR124" s="852"/>
      <c r="BS124" s="852"/>
      <c r="BT124" s="852"/>
      <c r="BU124" s="852"/>
      <c r="BV124" s="852">
        <v>0</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1712798</v>
      </c>
      <c r="AB128" s="819"/>
      <c r="AC128" s="819"/>
      <c r="AD128" s="819"/>
      <c r="AE128" s="820"/>
      <c r="AF128" s="821">
        <v>1714739</v>
      </c>
      <c r="AG128" s="819"/>
      <c r="AH128" s="819"/>
      <c r="AI128" s="819"/>
      <c r="AJ128" s="820"/>
      <c r="AK128" s="821">
        <v>1825690</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111</v>
      </c>
      <c r="BG128" s="805"/>
      <c r="BH128" s="805"/>
      <c r="BI128" s="805"/>
      <c r="BJ128" s="805"/>
      <c r="BK128" s="805"/>
      <c r="BL128" s="828"/>
      <c r="BM128" s="804">
        <v>11.63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33720568</v>
      </c>
      <c r="AB129" s="798"/>
      <c r="AC129" s="798"/>
      <c r="AD129" s="798"/>
      <c r="AE129" s="799"/>
      <c r="AF129" s="800">
        <v>34119783</v>
      </c>
      <c r="AG129" s="798"/>
      <c r="AH129" s="798"/>
      <c r="AI129" s="798"/>
      <c r="AJ129" s="799"/>
      <c r="AK129" s="800">
        <v>34357299</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111</v>
      </c>
      <c r="BG129" s="788"/>
      <c r="BH129" s="788"/>
      <c r="BI129" s="788"/>
      <c r="BJ129" s="788"/>
      <c r="BK129" s="788"/>
      <c r="BL129" s="789"/>
      <c r="BM129" s="787">
        <v>16.63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4450301</v>
      </c>
      <c r="AB130" s="798"/>
      <c r="AC130" s="798"/>
      <c r="AD130" s="798"/>
      <c r="AE130" s="799"/>
      <c r="AF130" s="800">
        <v>4284933</v>
      </c>
      <c r="AG130" s="798"/>
      <c r="AH130" s="798"/>
      <c r="AI130" s="798"/>
      <c r="AJ130" s="799"/>
      <c r="AK130" s="800">
        <v>4256894</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6.5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29270267</v>
      </c>
      <c r="AB131" s="781"/>
      <c r="AC131" s="781"/>
      <c r="AD131" s="781"/>
      <c r="AE131" s="782"/>
      <c r="AF131" s="783">
        <v>29834850</v>
      </c>
      <c r="AG131" s="781"/>
      <c r="AH131" s="781"/>
      <c r="AI131" s="781"/>
      <c r="AJ131" s="782"/>
      <c r="AK131" s="783">
        <v>30100405</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6.4262776580000001</v>
      </c>
      <c r="AB132" s="761"/>
      <c r="AC132" s="761"/>
      <c r="AD132" s="761"/>
      <c r="AE132" s="762"/>
      <c r="AF132" s="763">
        <v>7.1971000360000001</v>
      </c>
      <c r="AG132" s="761"/>
      <c r="AH132" s="761"/>
      <c r="AI132" s="761"/>
      <c r="AJ132" s="762"/>
      <c r="AK132" s="763">
        <v>5.9856403929999997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6.1</v>
      </c>
      <c r="AB133" s="740"/>
      <c r="AC133" s="740"/>
      <c r="AD133" s="740"/>
      <c r="AE133" s="741"/>
      <c r="AF133" s="739">
        <v>6.7</v>
      </c>
      <c r="AG133" s="740"/>
      <c r="AH133" s="740"/>
      <c r="AI133" s="740"/>
      <c r="AJ133" s="741"/>
      <c r="AK133" s="739">
        <v>6.5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9349338</v>
      </c>
      <c r="L9" s="266">
        <v>50059</v>
      </c>
      <c r="M9" s="267">
        <v>56186</v>
      </c>
      <c r="N9" s="268">
        <v>-10.9</v>
      </c>
    </row>
    <row r="10" spans="1:16" x14ac:dyDescent="0.15">
      <c r="A10" s="250"/>
      <c r="B10" s="246"/>
      <c r="C10" s="246"/>
      <c r="D10" s="246"/>
      <c r="E10" s="246"/>
      <c r="F10" s="246"/>
      <c r="G10" s="1166" t="s">
        <v>476</v>
      </c>
      <c r="H10" s="1167"/>
      <c r="I10" s="1167"/>
      <c r="J10" s="1168"/>
      <c r="K10" s="269">
        <v>406328</v>
      </c>
      <c r="L10" s="270">
        <v>2176</v>
      </c>
      <c r="M10" s="271">
        <v>3767</v>
      </c>
      <c r="N10" s="272">
        <v>-42.2</v>
      </c>
    </row>
    <row r="11" spans="1:16" ht="13.5" customHeight="1" x14ac:dyDescent="0.15">
      <c r="A11" s="250"/>
      <c r="B11" s="246"/>
      <c r="C11" s="246"/>
      <c r="D11" s="246"/>
      <c r="E11" s="246"/>
      <c r="F11" s="246"/>
      <c r="G11" s="1166" t="s">
        <v>477</v>
      </c>
      <c r="H11" s="1167"/>
      <c r="I11" s="1167"/>
      <c r="J11" s="1168"/>
      <c r="K11" s="269">
        <v>206504</v>
      </c>
      <c r="L11" s="270">
        <v>1106</v>
      </c>
      <c r="M11" s="271">
        <v>1509</v>
      </c>
      <c r="N11" s="272">
        <v>-26.7</v>
      </c>
    </row>
    <row r="12" spans="1:16" ht="13.5" customHeight="1" x14ac:dyDescent="0.15">
      <c r="A12" s="250"/>
      <c r="B12" s="246"/>
      <c r="C12" s="246"/>
      <c r="D12" s="246"/>
      <c r="E12" s="246"/>
      <c r="F12" s="246"/>
      <c r="G12" s="1166" t="s">
        <v>478</v>
      </c>
      <c r="H12" s="1167"/>
      <c r="I12" s="1167"/>
      <c r="J12" s="1168"/>
      <c r="K12" s="269">
        <v>27568</v>
      </c>
      <c r="L12" s="270">
        <v>148</v>
      </c>
      <c r="M12" s="271">
        <v>918</v>
      </c>
      <c r="N12" s="272">
        <v>-83.9</v>
      </c>
    </row>
    <row r="13" spans="1:16" ht="13.5" customHeight="1" x14ac:dyDescent="0.15">
      <c r="A13" s="250"/>
      <c r="B13" s="246"/>
      <c r="C13" s="246"/>
      <c r="D13" s="246"/>
      <c r="E13" s="246"/>
      <c r="F13" s="246"/>
      <c r="G13" s="1166" t="s">
        <v>479</v>
      </c>
      <c r="H13" s="1167"/>
      <c r="I13" s="1167"/>
      <c r="J13" s="1168"/>
      <c r="K13" s="269" t="s">
        <v>480</v>
      </c>
      <c r="L13" s="270" t="s">
        <v>480</v>
      </c>
      <c r="M13" s="271">
        <v>18</v>
      </c>
      <c r="N13" s="272" t="s">
        <v>480</v>
      </c>
    </row>
    <row r="14" spans="1:16" ht="13.5" customHeight="1" x14ac:dyDescent="0.15">
      <c r="A14" s="250"/>
      <c r="B14" s="246"/>
      <c r="C14" s="246"/>
      <c r="D14" s="246"/>
      <c r="E14" s="246"/>
      <c r="F14" s="246"/>
      <c r="G14" s="1166" t="s">
        <v>481</v>
      </c>
      <c r="H14" s="1167"/>
      <c r="I14" s="1167"/>
      <c r="J14" s="1168"/>
      <c r="K14" s="269">
        <v>302388</v>
      </c>
      <c r="L14" s="270">
        <v>1619</v>
      </c>
      <c r="M14" s="271">
        <v>2305</v>
      </c>
      <c r="N14" s="272">
        <v>-29.8</v>
      </c>
    </row>
    <row r="15" spans="1:16" ht="13.5" customHeight="1" x14ac:dyDescent="0.15">
      <c r="A15" s="250"/>
      <c r="B15" s="246"/>
      <c r="C15" s="246"/>
      <c r="D15" s="246"/>
      <c r="E15" s="246"/>
      <c r="F15" s="246"/>
      <c r="G15" s="1166" t="s">
        <v>482</v>
      </c>
      <c r="H15" s="1167"/>
      <c r="I15" s="1167"/>
      <c r="J15" s="1168"/>
      <c r="K15" s="269">
        <v>112106</v>
      </c>
      <c r="L15" s="270">
        <v>600</v>
      </c>
      <c r="M15" s="271">
        <v>1282</v>
      </c>
      <c r="N15" s="272">
        <v>-53.2</v>
      </c>
    </row>
    <row r="16" spans="1:16" x14ac:dyDescent="0.15">
      <c r="A16" s="250"/>
      <c r="B16" s="246"/>
      <c r="C16" s="246"/>
      <c r="D16" s="246"/>
      <c r="E16" s="246"/>
      <c r="F16" s="246"/>
      <c r="G16" s="1169" t="s">
        <v>483</v>
      </c>
      <c r="H16" s="1170"/>
      <c r="I16" s="1170"/>
      <c r="J16" s="1171"/>
      <c r="K16" s="270">
        <v>-547732</v>
      </c>
      <c r="L16" s="270">
        <v>-2933</v>
      </c>
      <c r="M16" s="271">
        <v>-4349</v>
      </c>
      <c r="N16" s="272">
        <v>-32.6</v>
      </c>
    </row>
    <row r="17" spans="1:16" x14ac:dyDescent="0.15">
      <c r="A17" s="250"/>
      <c r="B17" s="246"/>
      <c r="C17" s="246"/>
      <c r="D17" s="246"/>
      <c r="E17" s="246"/>
      <c r="F17" s="246"/>
      <c r="G17" s="1169" t="s">
        <v>170</v>
      </c>
      <c r="H17" s="1170"/>
      <c r="I17" s="1170"/>
      <c r="J17" s="1171"/>
      <c r="K17" s="270">
        <v>9856500</v>
      </c>
      <c r="L17" s="270">
        <v>52775</v>
      </c>
      <c r="M17" s="271">
        <v>61636</v>
      </c>
      <c r="N17" s="272">
        <v>-14.4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5.46</v>
      </c>
      <c r="L21" s="283">
        <v>6.07</v>
      </c>
      <c r="M21" s="284">
        <v>-0.61</v>
      </c>
      <c r="N21" s="251"/>
      <c r="O21" s="285"/>
      <c r="P21" s="281"/>
    </row>
    <row r="22" spans="1:16" s="286" customFormat="1" x14ac:dyDescent="0.15">
      <c r="A22" s="281"/>
      <c r="B22" s="251"/>
      <c r="C22" s="251"/>
      <c r="D22" s="251"/>
      <c r="E22" s="251"/>
      <c r="F22" s="251"/>
      <c r="G22" s="1163" t="s">
        <v>489</v>
      </c>
      <c r="H22" s="1164"/>
      <c r="I22" s="1164"/>
      <c r="J22" s="1165"/>
      <c r="K22" s="287">
        <v>97.4</v>
      </c>
      <c r="L22" s="288">
        <v>100.6</v>
      </c>
      <c r="M22" s="289">
        <v>-3.2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6423973</v>
      </c>
      <c r="L32" s="296">
        <v>34396</v>
      </c>
      <c r="M32" s="297">
        <v>26755</v>
      </c>
      <c r="N32" s="298">
        <v>28.6</v>
      </c>
    </row>
    <row r="33" spans="1:16" ht="13.5" customHeight="1" x14ac:dyDescent="0.15">
      <c r="A33" s="250"/>
      <c r="B33" s="246"/>
      <c r="C33" s="246"/>
      <c r="D33" s="246"/>
      <c r="E33" s="246"/>
      <c r="F33" s="246"/>
      <c r="G33" s="1154" t="s">
        <v>494</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495</v>
      </c>
      <c r="H34" s="1155"/>
      <c r="I34" s="1155"/>
      <c r="J34" s="1156"/>
      <c r="K34" s="296" t="s">
        <v>480</v>
      </c>
      <c r="L34" s="296" t="s">
        <v>480</v>
      </c>
      <c r="M34" s="297">
        <v>35</v>
      </c>
      <c r="N34" s="298" t="s">
        <v>480</v>
      </c>
    </row>
    <row r="35" spans="1:16" ht="27" customHeight="1" x14ac:dyDescent="0.15">
      <c r="A35" s="250"/>
      <c r="B35" s="246"/>
      <c r="C35" s="246"/>
      <c r="D35" s="246"/>
      <c r="E35" s="246"/>
      <c r="F35" s="246"/>
      <c r="G35" s="1154" t="s">
        <v>496</v>
      </c>
      <c r="H35" s="1155"/>
      <c r="I35" s="1155"/>
      <c r="J35" s="1156"/>
      <c r="K35" s="296">
        <v>814490</v>
      </c>
      <c r="L35" s="296">
        <v>4361</v>
      </c>
      <c r="M35" s="297">
        <v>6876</v>
      </c>
      <c r="N35" s="298">
        <v>-36.6</v>
      </c>
    </row>
    <row r="36" spans="1:16" ht="27" customHeight="1" x14ac:dyDescent="0.15">
      <c r="A36" s="250"/>
      <c r="B36" s="246"/>
      <c r="C36" s="246"/>
      <c r="D36" s="246"/>
      <c r="E36" s="246"/>
      <c r="F36" s="246"/>
      <c r="G36" s="1154" t="s">
        <v>497</v>
      </c>
      <c r="H36" s="1155"/>
      <c r="I36" s="1155"/>
      <c r="J36" s="1156"/>
      <c r="K36" s="296">
        <v>360483</v>
      </c>
      <c r="L36" s="296">
        <v>1930</v>
      </c>
      <c r="M36" s="297">
        <v>711</v>
      </c>
      <c r="N36" s="298">
        <v>171.4</v>
      </c>
    </row>
    <row r="37" spans="1:16" ht="13.5" customHeight="1" x14ac:dyDescent="0.15">
      <c r="A37" s="250"/>
      <c r="B37" s="246"/>
      <c r="C37" s="246"/>
      <c r="D37" s="246"/>
      <c r="E37" s="246"/>
      <c r="F37" s="246"/>
      <c r="G37" s="1154" t="s">
        <v>498</v>
      </c>
      <c r="H37" s="1155"/>
      <c r="I37" s="1155"/>
      <c r="J37" s="1156"/>
      <c r="K37" s="296">
        <v>285340</v>
      </c>
      <c r="L37" s="296">
        <v>1528</v>
      </c>
      <c r="M37" s="297">
        <v>1771</v>
      </c>
      <c r="N37" s="298">
        <v>-13.7</v>
      </c>
    </row>
    <row r="38" spans="1:16" ht="27" customHeight="1" x14ac:dyDescent="0.15">
      <c r="A38" s="250"/>
      <c r="B38" s="246"/>
      <c r="C38" s="246"/>
      <c r="D38" s="246"/>
      <c r="E38" s="246"/>
      <c r="F38" s="246"/>
      <c r="G38" s="1157" t="s">
        <v>499</v>
      </c>
      <c r="H38" s="1158"/>
      <c r="I38" s="1158"/>
      <c r="J38" s="1159"/>
      <c r="K38" s="299" t="s">
        <v>480</v>
      </c>
      <c r="L38" s="299" t="s">
        <v>480</v>
      </c>
      <c r="M38" s="300">
        <v>0</v>
      </c>
      <c r="N38" s="301" t="s">
        <v>480</v>
      </c>
      <c r="O38" s="295"/>
    </row>
    <row r="39" spans="1:16" x14ac:dyDescent="0.15">
      <c r="A39" s="250"/>
      <c r="B39" s="246"/>
      <c r="C39" s="246"/>
      <c r="D39" s="246"/>
      <c r="E39" s="246"/>
      <c r="F39" s="246"/>
      <c r="G39" s="1157" t="s">
        <v>500</v>
      </c>
      <c r="H39" s="1158"/>
      <c r="I39" s="1158"/>
      <c r="J39" s="1159"/>
      <c r="K39" s="302">
        <v>-1825690</v>
      </c>
      <c r="L39" s="302">
        <v>-9775</v>
      </c>
      <c r="M39" s="303">
        <v>-7763</v>
      </c>
      <c r="N39" s="304">
        <v>25.9</v>
      </c>
      <c r="O39" s="295"/>
    </row>
    <row r="40" spans="1:16" ht="27" customHeight="1" x14ac:dyDescent="0.15">
      <c r="A40" s="250"/>
      <c r="B40" s="246"/>
      <c r="C40" s="246"/>
      <c r="D40" s="246"/>
      <c r="E40" s="246"/>
      <c r="F40" s="246"/>
      <c r="G40" s="1154" t="s">
        <v>501</v>
      </c>
      <c r="H40" s="1155"/>
      <c r="I40" s="1155"/>
      <c r="J40" s="1156"/>
      <c r="K40" s="302">
        <v>-4256894</v>
      </c>
      <c r="L40" s="302">
        <v>-22793</v>
      </c>
      <c r="M40" s="303">
        <v>-22050</v>
      </c>
      <c r="N40" s="304">
        <v>3.4</v>
      </c>
      <c r="O40" s="295"/>
    </row>
    <row r="41" spans="1:16" x14ac:dyDescent="0.15">
      <c r="A41" s="250"/>
      <c r="B41" s="246"/>
      <c r="C41" s="246"/>
      <c r="D41" s="246"/>
      <c r="E41" s="246"/>
      <c r="F41" s="246"/>
      <c r="G41" s="1160" t="s">
        <v>281</v>
      </c>
      <c r="H41" s="1161"/>
      <c r="I41" s="1161"/>
      <c r="J41" s="1162"/>
      <c r="K41" s="296">
        <v>1801702</v>
      </c>
      <c r="L41" s="302">
        <v>9647</v>
      </c>
      <c r="M41" s="303">
        <v>6336</v>
      </c>
      <c r="N41" s="304">
        <v>52.3</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4768715</v>
      </c>
      <c r="J51" s="322">
        <v>25486</v>
      </c>
      <c r="K51" s="323">
        <v>-1.4</v>
      </c>
      <c r="L51" s="324">
        <v>39425</v>
      </c>
      <c r="M51" s="325">
        <v>2.1</v>
      </c>
      <c r="N51" s="326">
        <v>-3.5</v>
      </c>
    </row>
    <row r="52" spans="1:14" x14ac:dyDescent="0.15">
      <c r="A52" s="250"/>
      <c r="B52" s="246"/>
      <c r="C52" s="246"/>
      <c r="D52" s="246"/>
      <c r="E52" s="246"/>
      <c r="F52" s="246"/>
      <c r="G52" s="327"/>
      <c r="H52" s="328" t="s">
        <v>512</v>
      </c>
      <c r="I52" s="329">
        <v>2279314</v>
      </c>
      <c r="J52" s="330">
        <v>12182</v>
      </c>
      <c r="K52" s="331">
        <v>-32.6</v>
      </c>
      <c r="L52" s="332">
        <v>22414</v>
      </c>
      <c r="M52" s="333">
        <v>-0.1</v>
      </c>
      <c r="N52" s="334">
        <v>-32.5</v>
      </c>
    </row>
    <row r="53" spans="1:14" x14ac:dyDescent="0.15">
      <c r="A53" s="250"/>
      <c r="B53" s="246"/>
      <c r="C53" s="246"/>
      <c r="D53" s="246"/>
      <c r="E53" s="246"/>
      <c r="F53" s="246"/>
      <c r="G53" s="312" t="s">
        <v>513</v>
      </c>
      <c r="H53" s="313"/>
      <c r="I53" s="321">
        <v>6303179</v>
      </c>
      <c r="J53" s="322">
        <v>33616</v>
      </c>
      <c r="K53" s="323">
        <v>31.9</v>
      </c>
      <c r="L53" s="324">
        <v>43141</v>
      </c>
      <c r="M53" s="325">
        <v>9.4</v>
      </c>
      <c r="N53" s="326">
        <v>22.5</v>
      </c>
    </row>
    <row r="54" spans="1:14" x14ac:dyDescent="0.15">
      <c r="A54" s="250"/>
      <c r="B54" s="246"/>
      <c r="C54" s="246"/>
      <c r="D54" s="246"/>
      <c r="E54" s="246"/>
      <c r="F54" s="246"/>
      <c r="G54" s="327"/>
      <c r="H54" s="328" t="s">
        <v>512</v>
      </c>
      <c r="I54" s="329">
        <v>2128501</v>
      </c>
      <c r="J54" s="330">
        <v>11352</v>
      </c>
      <c r="K54" s="331">
        <v>-6.8</v>
      </c>
      <c r="L54" s="332">
        <v>21887</v>
      </c>
      <c r="M54" s="333">
        <v>-2.4</v>
      </c>
      <c r="N54" s="334">
        <v>-4.4000000000000004</v>
      </c>
    </row>
    <row r="55" spans="1:14" x14ac:dyDescent="0.15">
      <c r="A55" s="250"/>
      <c r="B55" s="246"/>
      <c r="C55" s="246"/>
      <c r="D55" s="246"/>
      <c r="E55" s="246"/>
      <c r="F55" s="246"/>
      <c r="G55" s="312" t="s">
        <v>514</v>
      </c>
      <c r="H55" s="313"/>
      <c r="I55" s="321">
        <v>5982317</v>
      </c>
      <c r="J55" s="322">
        <v>31917</v>
      </c>
      <c r="K55" s="323">
        <v>-5.0999999999999996</v>
      </c>
      <c r="L55" s="324">
        <v>45117</v>
      </c>
      <c r="M55" s="325">
        <v>4.5999999999999996</v>
      </c>
      <c r="N55" s="326">
        <v>-9.6999999999999993</v>
      </c>
    </row>
    <row r="56" spans="1:14" x14ac:dyDescent="0.15">
      <c r="A56" s="250"/>
      <c r="B56" s="246"/>
      <c r="C56" s="246"/>
      <c r="D56" s="246"/>
      <c r="E56" s="246"/>
      <c r="F56" s="246"/>
      <c r="G56" s="327"/>
      <c r="H56" s="328" t="s">
        <v>512</v>
      </c>
      <c r="I56" s="329">
        <v>4027220</v>
      </c>
      <c r="J56" s="330">
        <v>21486</v>
      </c>
      <c r="K56" s="331">
        <v>89.3</v>
      </c>
      <c r="L56" s="332">
        <v>25589</v>
      </c>
      <c r="M56" s="333">
        <v>16.899999999999999</v>
      </c>
      <c r="N56" s="334">
        <v>72.400000000000006</v>
      </c>
    </row>
    <row r="57" spans="1:14" x14ac:dyDescent="0.15">
      <c r="A57" s="250"/>
      <c r="B57" s="246"/>
      <c r="C57" s="246"/>
      <c r="D57" s="246"/>
      <c r="E57" s="246"/>
      <c r="F57" s="246"/>
      <c r="G57" s="312" t="s">
        <v>515</v>
      </c>
      <c r="H57" s="313"/>
      <c r="I57" s="321">
        <v>2323539</v>
      </c>
      <c r="J57" s="322">
        <v>12436</v>
      </c>
      <c r="K57" s="323">
        <v>-61</v>
      </c>
      <c r="L57" s="324">
        <v>39951</v>
      </c>
      <c r="M57" s="325">
        <v>-11.5</v>
      </c>
      <c r="N57" s="326">
        <v>-49.5</v>
      </c>
    </row>
    <row r="58" spans="1:14" x14ac:dyDescent="0.15">
      <c r="A58" s="250"/>
      <c r="B58" s="246"/>
      <c r="C58" s="246"/>
      <c r="D58" s="246"/>
      <c r="E58" s="246"/>
      <c r="F58" s="246"/>
      <c r="G58" s="327"/>
      <c r="H58" s="328" t="s">
        <v>512</v>
      </c>
      <c r="I58" s="329">
        <v>1673315</v>
      </c>
      <c r="J58" s="330">
        <v>8956</v>
      </c>
      <c r="K58" s="331">
        <v>-58.3</v>
      </c>
      <c r="L58" s="332">
        <v>22555</v>
      </c>
      <c r="M58" s="333">
        <v>-11.9</v>
      </c>
      <c r="N58" s="334">
        <v>-46.4</v>
      </c>
    </row>
    <row r="59" spans="1:14" x14ac:dyDescent="0.15">
      <c r="A59" s="250"/>
      <c r="B59" s="246"/>
      <c r="C59" s="246"/>
      <c r="D59" s="246"/>
      <c r="E59" s="246"/>
      <c r="F59" s="246"/>
      <c r="G59" s="312" t="s">
        <v>516</v>
      </c>
      <c r="H59" s="313"/>
      <c r="I59" s="321">
        <v>5201288</v>
      </c>
      <c r="J59" s="322">
        <v>27849</v>
      </c>
      <c r="K59" s="323">
        <v>123.9</v>
      </c>
      <c r="L59" s="324">
        <v>39893</v>
      </c>
      <c r="M59" s="325">
        <v>-0.1</v>
      </c>
      <c r="N59" s="326">
        <v>124</v>
      </c>
    </row>
    <row r="60" spans="1:14" x14ac:dyDescent="0.15">
      <c r="A60" s="250"/>
      <c r="B60" s="246"/>
      <c r="C60" s="246"/>
      <c r="D60" s="246"/>
      <c r="E60" s="246"/>
      <c r="F60" s="246"/>
      <c r="G60" s="327"/>
      <c r="H60" s="328" t="s">
        <v>512</v>
      </c>
      <c r="I60" s="335">
        <v>4064384</v>
      </c>
      <c r="J60" s="330">
        <v>21762</v>
      </c>
      <c r="K60" s="331">
        <v>143</v>
      </c>
      <c r="L60" s="332">
        <v>26170</v>
      </c>
      <c r="M60" s="333">
        <v>16</v>
      </c>
      <c r="N60" s="334">
        <v>127</v>
      </c>
    </row>
    <row r="61" spans="1:14" x14ac:dyDescent="0.15">
      <c r="A61" s="250"/>
      <c r="B61" s="246"/>
      <c r="C61" s="246"/>
      <c r="D61" s="246"/>
      <c r="E61" s="246"/>
      <c r="F61" s="246"/>
      <c r="G61" s="312" t="s">
        <v>517</v>
      </c>
      <c r="H61" s="336"/>
      <c r="I61" s="337">
        <v>4915808</v>
      </c>
      <c r="J61" s="338">
        <v>26261</v>
      </c>
      <c r="K61" s="339">
        <v>17.7</v>
      </c>
      <c r="L61" s="340">
        <v>41505</v>
      </c>
      <c r="M61" s="341">
        <v>0.9</v>
      </c>
      <c r="N61" s="326">
        <v>16.8</v>
      </c>
    </row>
    <row r="62" spans="1:14" x14ac:dyDescent="0.15">
      <c r="A62" s="250"/>
      <c r="B62" s="246"/>
      <c r="C62" s="246"/>
      <c r="D62" s="246"/>
      <c r="E62" s="246"/>
      <c r="F62" s="246"/>
      <c r="G62" s="327"/>
      <c r="H62" s="328" t="s">
        <v>512</v>
      </c>
      <c r="I62" s="329">
        <v>2834547</v>
      </c>
      <c r="J62" s="330">
        <v>15148</v>
      </c>
      <c r="K62" s="331">
        <v>26.9</v>
      </c>
      <c r="L62" s="332">
        <v>23723</v>
      </c>
      <c r="M62" s="333">
        <v>3.7</v>
      </c>
      <c r="N62" s="334">
        <v>23.2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11.55</v>
      </c>
      <c r="G47" s="12">
        <v>12.38</v>
      </c>
      <c r="H47" s="12">
        <v>11.58</v>
      </c>
      <c r="I47" s="12">
        <v>14.21</v>
      </c>
      <c r="J47" s="13">
        <v>14.64</v>
      </c>
    </row>
    <row r="48" spans="2:10" ht="57.75" customHeight="1" x14ac:dyDescent="0.15">
      <c r="B48" s="14"/>
      <c r="C48" s="1174" t="s">
        <v>4</v>
      </c>
      <c r="D48" s="1174"/>
      <c r="E48" s="1175"/>
      <c r="F48" s="15">
        <v>0.71</v>
      </c>
      <c r="G48" s="16">
        <v>0.28000000000000003</v>
      </c>
      <c r="H48" s="16">
        <v>0.2</v>
      </c>
      <c r="I48" s="16">
        <v>1.03</v>
      </c>
      <c r="J48" s="17">
        <v>0.65</v>
      </c>
    </row>
    <row r="49" spans="2:10" ht="57.75" customHeight="1" thickBot="1" x14ac:dyDescent="0.2">
      <c r="B49" s="18"/>
      <c r="C49" s="1176" t="s">
        <v>5</v>
      </c>
      <c r="D49" s="1176"/>
      <c r="E49" s="1177"/>
      <c r="F49" s="19">
        <v>0.19</v>
      </c>
      <c r="G49" s="20">
        <v>0.54</v>
      </c>
      <c r="H49" s="20" t="s">
        <v>524</v>
      </c>
      <c r="I49" s="20">
        <v>3.59</v>
      </c>
      <c r="J49" s="21">
        <v>0.16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2018-03-01T06:07:06Z</cp:lastPrinted>
  <dcterms:created xsi:type="dcterms:W3CDTF">2018-01-24T05:31:47Z</dcterms:created>
  <dcterms:modified xsi:type="dcterms:W3CDTF">2018-11-27T00:58:59Z</dcterms:modified>
  <cp:category/>
</cp:coreProperties>
</file>