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3255" yWindow="180" windowWidth="14940" windowHeight="7875" tabRatio="8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BE36" i="9"/>
  <c r="AM36" i="9"/>
  <c r="C36" i="9"/>
  <c r="BE35" i="9"/>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c r="BW35" i="9" s="1"/>
  <c r="BW36" i="9" s="1"/>
  <c r="BW37" i="9" s="1"/>
  <c r="BW38" i="9" s="1"/>
  <c r="CO34" i="9" l="1"/>
  <c r="CO35" i="9" s="1"/>
  <c r="CO36" i="9" s="1"/>
  <c r="CO37" i="9" s="1"/>
  <c r="CO38" i="9" s="1"/>
  <c r="CO39" i="9" s="1"/>
</calcChain>
</file>

<file path=xl/sharedStrings.xml><?xml version="1.0" encoding="utf-8"?>
<sst xmlns="http://schemas.openxmlformats.org/spreadsheetml/2006/main" count="1090" uniqueCount="561">
  <si>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</si>
  <si>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</si>
  <si>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</si>
  <si>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</si>
  <si>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</si>
  <si>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</si>
  <si>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</si>
  <si>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</si>
  <si>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</si>
  <si>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</si>
  <si>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</si>
  <si>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</si>
  <si>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</si>
  <si>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</si>
  <si>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</si>
  <si>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</si>
  <si>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</si>
  <si>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</si>
  <si>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</si>
  <si>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</si>
  <si>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</si>
  <si>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</si>
  <si>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</si>
  <si>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</si>
  <si>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</si>
  <si>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</si>
  <si>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</si>
  <si>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</si>
  <si>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</si>
  <si>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</si>
  <si>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</si>
  <si>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</si>
  <si>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</si>
  <si>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</si>
  <si>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</si>
  <si>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</si>
  <si>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</si>
  <si>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</si>
  <si>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</si>
  <si>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</si>
  <si>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</si>
  <si>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</si>
  <si>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</si>
  <si>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</si>
  <si>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</si>
  <si>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</si>
  <si>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</si>
  <si>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</si>
  <si>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</si>
  <si>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</si>
  <si>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</si>
  <si>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</si>
  <si>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</si>
  <si>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</si>
  <si>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</si>
  <si>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</si>
  <si>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</si>
  <si>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</si>
  <si>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</si>
  <si>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</si>
  <si>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</si>
  <si>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</si>
  <si>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</si>
  <si>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</si>
  <si>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</si>
  <si>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</si>
  <si>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</si>
  <si>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</si>
  <si>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</si>
  <si>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</si>
  <si>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</si>
  <si>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</si>
  <si>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</si>
  <si>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</si>
  <si>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</si>
  <si>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</si>
  <si>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</si>
  <si>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</si>
  <si>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</si>
  <si>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</si>
  <si>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</si>
  <si>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</si>
  <si>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</si>
  <si>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</si>
  <si>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</si>
  <si>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</si>
  <si>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</si>
  <si>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</si>
  <si>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</si>
  <si>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</si>
  <si>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</si>
  <si>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</si>
  <si>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</si>
  <si>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</si>
  <si>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</si>
  <si>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</si>
  <si>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</si>
  <si>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</si>
  <si>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</si>
  <si>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</si>
  <si>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</si>
  <si>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</si>
  <si>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</si>
  <si>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</si>
  <si>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</si>
  <si>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</si>
  <si>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</si>
  <si>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</si>
  <si>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</si>
  <si>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</si>
  <si>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</si>
  <si>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</si>
  <si>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</si>
  <si>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</si>
  <si>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</si>
  <si>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</si>
  <si>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</si>
  <si>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</si>
  <si>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</si>
  <si>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</si>
  <si>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</si>
  <si>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</si>
  <si>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</si>
  <si>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</si>
  <si>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</si>
  <si>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</si>
  <si>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</si>
  <si>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</si>
  <si>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</si>
  <si>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</si>
  <si>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</si>
  <si>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</si>
  <si>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</si>
  <si>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</si>
  <si>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</si>
  <si>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</si>
  <si>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</si>
  <si>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</si>
  <si>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</si>
  <si>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</si>
  <si>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</si>
  <si>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</si>
  <si>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</si>
  <si>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</si>
  <si>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</si>
  <si>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</si>
  <si>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</si>
  <si>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</si>
  <si>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</si>
  <si>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</si>
  <si>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</si>
  <si>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</si>
  <si>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</si>
  <si>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</si>
  <si>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</si>
  <si>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</si>
  <si>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</si>
  <si>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</si>
  <si>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</si>
  <si>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</si>
  <si>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</si>
  <si>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</si>
  <si>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</si>
  <si>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</si>
  <si>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</si>
  <si>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</si>
  <si>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</si>
  <si>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</si>
  <si>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</si>
  <si>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</si>
  <si>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</si>
  <si>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</si>
  <si>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</si>
  <si>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</si>
  <si>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</si>
  <si>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</si>
  <si>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</si>
  <si>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</si>
  <si>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</si>
  <si>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</si>
  <si>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</si>
  <si>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</si>
  <si>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</si>
  <si>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</si>
  <si>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</si>
  <si>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</si>
  <si>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</si>
  <si>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</si>
  <si>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</si>
  <si>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</si>
  <si>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</si>
  <si>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</si>
  <si>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</si>
  <si>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</si>
  <si>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</si>
  <si>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大阪府河内長野市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</si>
  <si>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</si>
  <si>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</si>
  <si>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</si>
  <si>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</si>
  <si>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</si>
  <si>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</si>
  <si>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</si>
  <si>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</si>
  <si>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</si>
  <si>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</si>
  <si>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</si>
  <si>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</si>
  <si>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</si>
  <si>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</si>
  <si>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</si>
  <si>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</si>
  <si>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</si>
  <si>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</si>
  <si>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</si>
  <si>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</si>
  <si>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</si>
  <si>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</si>
  <si>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</si>
  <si>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</si>
  <si>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</si>
  <si>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</si>
  <si>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</si>
  <si>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</si>
  <si>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</si>
  <si>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</si>
  <si>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</si>
  <si>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</si>
  <si>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</si>
  <si>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</si>
  <si>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</si>
  <si>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</si>
  <si>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</si>
  <si>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</si>
  <si>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</si>
  <si>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</si>
  <si>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</si>
  <si>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</si>
  <si>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</si>
  <si>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</si>
  <si>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</si>
  <si>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</si>
  <si>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</si>
  <si>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</si>
  <si>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</si>
  <si>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</si>
  <si>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</si>
  <si>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</si>
  <si>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</si>
  <si>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</si>
  <si>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</si>
  <si>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</si>
  <si>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</si>
  <si>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</si>
  <si>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</si>
  <si>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</si>
  <si>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</si>
  <si>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</si>
  <si>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</si>
  <si>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</si>
  <si>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</si>
  <si>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</si>
  <si>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</si>
  <si>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</si>
  <si>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</si>
  <si>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</si>
  <si>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</si>
  <si>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</si>
  <si>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</si>
  <si>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</si>
  <si>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</si>
  <si>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</si>
  <si>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</si>
  <si>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</si>
  <si>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</si>
  <si>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</si>
  <si>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</si>
  <si>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</si>
  <si>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</si>
  <si>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</si>
  <si>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</si>
  <si>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</si>
  <si>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</si>
  <si>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</si>
  <si>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</si>
  <si>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</si>
  <si>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</si>
  <si>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</si>
  <si>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</si>
  <si>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</si>
  <si>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</si>
  <si>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</si>
  <si>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</si>
  <si>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</si>
  <si>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</si>
  <si>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</si>
  <si>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</si>
  <si>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</si>
  <si>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</si>
  <si>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</si>
  <si>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</si>
  <si>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</si>
  <si>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</si>
  <si>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</si>
  <si>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</si>
  <si>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</si>
  <si>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</si>
  <si>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</si>
  <si>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</si>
  <si>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</si>
  <si>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</si>
  <si>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</si>
  <si>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</si>
  <si>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</si>
  <si>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</si>
  <si>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</si>
  <si>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</si>
  <si>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</si>
  <si>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</si>
  <si>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</si>
  <si>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</si>
  <si>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</si>
  <si>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</si>
  <si>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</si>
  <si>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</si>
  <si>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</si>
  <si>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</si>
  <si>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</si>
  <si>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</si>
  <si>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</si>
  <si>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</si>
  <si>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</si>
  <si>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</si>
  <si>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</si>
  <si>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</si>
  <si>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</si>
  <si>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</si>
  <si>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</si>
  <si>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</si>
  <si>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</si>
  <si>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</si>
  <si>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</si>
  <si>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</si>
  <si>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</si>
  <si>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大阪府河内長野市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</si>
  <si>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</si>
  <si>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</si>
  <si>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</si>
  <si>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</si>
  <si>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</si>
  <si>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</si>
  <si>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</si>
  <si>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</si>
  <si>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</si>
  <si>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</si>
  <si>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</si>
  <si>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</si>
  <si>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</si>
  <si>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</si>
  <si>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</si>
  <si>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</si>
  <si>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</si>
  <si>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</si>
  <si>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</si>
  <si>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</si>
  <si>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</si>
  <si>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</si>
  <si>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</si>
  <si>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</si>
  <si>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</si>
  <si>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</si>
  <si>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</si>
  <si>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</si>
  <si>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</si>
  <si>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</si>
  <si>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</si>
  <si>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</si>
  <si>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</si>
  <si>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</si>
  <si>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</si>
  <si>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</si>
  <si>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</si>
  <si>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</si>
  <si>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</si>
  <si>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</si>
  <si>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</si>
  <si>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</si>
  <si>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</si>
  <si>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</si>
  <si>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</si>
  <si>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</si>
  <si>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</si>
  <si>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</si>
  <si>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</si>
  <si>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</si>
  <si>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</si>
  <si>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</si>
  <si>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</si>
  <si>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</si>
  <si>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</si>
  <si>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</si>
  <si>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</si>
  <si>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</si>
  <si>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</si>
  <si>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</si>
  <si>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</si>
  <si>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</si>
  <si>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</si>
  <si>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</si>
  <si>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</si>
  <si>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</si>
  <si>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</si>
  <si>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</si>
  <si>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</si>
  <si>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</si>
  <si>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</si>
  <si>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</si>
  <si>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</si>
  <si>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</si>
  <si>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</si>
  <si>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</si>
  <si>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</si>
  <si>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</si>
  <si>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</si>
  <si>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</si>
  <si>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</si>
  <si>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</si>
  <si>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</si>
  <si>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</si>
  <si>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</si>
  <si>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</si>
  <si>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</si>
  <si>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</si>
  <si>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</si>
  <si>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</si>
  <si>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</si>
  <si>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</si>
  <si>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</si>
  <si>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</si>
  <si>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</si>
  <si>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</si>
  <si>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</si>
  <si>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</si>
  <si>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</si>
  <si>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</si>
  <si>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</si>
  <si>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</si>
  <si>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</si>
  <si>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</si>
  <si>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</si>
  <si>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</si>
  <si>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</si>
  <si>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</si>
  <si>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</si>
  <si>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</si>
  <si>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</si>
  <si>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</si>
  <si>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</si>
  <si>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</si>
  <si>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</si>
  <si>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</si>
  <si>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</si>
  <si>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</si>
  <si>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</si>
  <si>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</si>
  <si>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</si>
  <si>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</si>
  <si>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</si>
  <si>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</si>
  <si>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</si>
  <si>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</si>
  <si>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</si>
  <si>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</si>
  <si>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</si>
  <si>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</si>
  <si>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</si>
  <si>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</si>
  <si>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</si>
  <si>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</si>
  <si>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</si>
  <si>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</si>
  <si>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</si>
  <si>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</si>
  <si>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</si>
  <si>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</si>
  <si>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</si>
  <si>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</si>
  <si>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</si>
  <si>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</si>
  <si>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</si>
  <si>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</si>
  <si>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</si>
  <si>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</si>
  <si>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</si>
  <si>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</si>
  <si>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</si>
  <si>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</si>
  <si>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</si>
  <si>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</si>
  <si>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</si>
  <si>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</si>
  <si>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</si>
  <si>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</si>
  <si>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</si>
  <si>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</si>
  <si>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</si>
  <si>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</si>
  <si>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</si>
  <si>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</si>
  <si>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</si>
  <si>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</si>
  <si>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</si>
  <si>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</si>
  <si>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</si>
  <si>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</si>
  <si>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</si>
  <si>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</si>
  <si>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</si>
  <si>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</si>
  <si>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</si>
  <si>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0.67</t>
  </si>
  <si>
    <t>▲ 2.81</t>
  </si>
  <si>
    <t>▲ 2.63</t>
  </si>
  <si>
    <t>水道事業会計</t>
  </si>
  <si>
    <t>国民健康保険事業勘定特別会計</t>
  </si>
  <si>
    <t>下水道事業会計</t>
  </si>
  <si>
    <t>介護保険特別会計</t>
  </si>
  <si>
    <t>後期高齢者医療特別会計</t>
  </si>
  <si>
    <t>一般会計</t>
  </si>
  <si>
    <t>土地取得特別会計</t>
  </si>
  <si>
    <t>その他会計（赤字）</t>
  </si>
  <si>
    <t>その他会計（黒字）</t>
  </si>
  <si>
    <t>-</t>
    <phoneticPr fontId="2"/>
  </si>
  <si>
    <t>-</t>
    <phoneticPr fontId="2"/>
  </si>
  <si>
    <t>南河内環境事業組合　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</si>
  <si>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</si>
  <si>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　後期高齢者医療特別会計</t>
    <rPh sb="15" eb="17">
      <t>コウキ</t>
    </rPh>
    <rPh sb="17" eb="20">
      <t>コウレイシャ</t>
    </rPh>
    <rPh sb="20" eb="22">
      <t>イリョウ</t>
    </rPh>
    <rPh sb="22" eb="24">
      <t>トクベツ</t>
    </rPh>
    <rPh sb="24" eb="26">
      <t>カイケイ</t>
    </rPh>
    <phoneticPr fontId="2"/>
  </si>
  <si>
    <t>大阪府広域水道企業団　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</si>
  <si>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　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</si>
  <si>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</si>
  <si>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</si>
  <si>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</si>
  <si>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</si>
  <si>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</si>
  <si>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4">
      <t>ミッカイチチョウ</t>
    </rPh>
    <rPh sb="4" eb="5">
      <t>エキ</t>
    </rPh>
    <rPh sb="5" eb="7">
      <t>セイビ</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</si>
  <si>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</si>
  <si>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</si>
  <si>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</si>
  <si>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</si>
  <si>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</si>
  <si>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</si>
  <si>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将来負担比率は算定されない一方で、有形固定資産減価償却率は類似団体内平均値と比べ高くなっており、公共施設やインフラの更新が課題となっている。
　公共施設等総合管理計画に基づき施設のあり方について検討し、市債の発行も視野に入れながら、優先順位を決め更新を行っていく。</t>
    <rPh sb="30" eb="32">
      <t>ルイジ</t>
    </rPh>
    <rPh sb="32" eb="34">
      <t>ダンタイ</t>
    </rPh>
    <rPh sb="34" eb="35">
      <t>ナイ</t>
    </rPh>
    <rPh sb="35" eb="38">
      <t>ヘイキンチ</t>
    </rPh>
    <rPh sb="39" eb="40">
      <t>クラ</t>
    </rPh>
    <rPh sb="49" eb="51">
      <t>コウキョウ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</si>
  <si>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</si>
  <si>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</si>
  <si>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</si>
  <si>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</si>
  <si>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</si>
  <si>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将来への負担の先送りをしないよう、普通建設事業の抑制や繰上償還を行ってきたことにより、将来負担比率は算定されていない。また、実質公債費比率については、繰上償還の影響により、類似団体を上回る年度もあるが、平成２６年度以降は類似団体内平均値を下回っている。
　今後は、インフラや公共施設の更新にかかる経費が多額にのぼる見込みであるが、引き続き、将来への負担に配慮しつつ更新を行っていく。</t>
    <rPh sb="119" eb="120">
      <t>ナイ</t>
    </rPh>
    <rPh sb="120" eb="123">
      <t>ヘイキンチ</t>
    </rPh>
    <rPh sb="142" eb="144">
      <t>コウキョウ</t>
    </rPh>
    <rPh sb="153" eb="155">
      <t>ケイヒ</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</si>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</sst>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365A-43CF-A591-E0DF29676B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18746</c:v>
                </c:pt>
                <c:pt idx="1">
                  <c:v>32381</c:v>
                </c:pt>
                <c:pt idx="2">
                  <c:v>21278</c:v>
                </c:pt>
                <c:pt idx="3">
                  <c:v>21115</c:v>
                </c:pt>
                <c:pt idx="4">
                  <c:v>25279</c:v>
                </c:pt>
              </c:numCache>
            </c:numRef>
          </c:val>
          <c:smooth val="0"/>
          <c:extLst>
            <c:ext xmlns:c16="http://schemas.microsoft.com/office/drawing/2014/chart" uri="{C3380CC4-5D6E-409C-BE32-E72D297353CC}">
              <c16:uniqueId val="{00000001-365A-43CF-A591-E0DF29676BD1}"/>
            </c:ext>
          </c:extLst>
        </c:ser>
        <c:dLbls>
          <c:showLegendKey val="0"/>
          <c:showVal val="0"/>
          <c:showCatName val="0"/>
          <c:showSerName val="0"/>
          <c:showPercent val="0"/>
          <c:showBubbleSize val="0"/>
        </c:dLbls>
        <c:marker val="1"/>
        <c:smooth val="0"/>
        <c:axId val="92346240"/>
        <c:axId val="92401664"/>
      </c:lineChart>
      <c:catAx>
        <c:axId val="9234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01664"/>
        <c:crosses val="autoZero"/>
        <c:auto val="1"/>
        <c:lblAlgn val="ctr"/>
        <c:lblOffset val="100"/>
        <c:tickLblSkip val="1"/>
        <c:tickMarkSkip val="1"/>
        <c:noMultiLvlLbl val="0"/>
      </c:catAx>
      <c:valAx>
        <c:axId val="92401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4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0.06</c:v>
                </c:pt>
                <c:pt idx="1">
                  <c:v>0.2</c:v>
                </c:pt>
                <c:pt idx="2">
                  <c:v>0.09</c:v>
                </c:pt>
                <c:pt idx="3">
                  <c:v>0.66</c:v>
                </c:pt>
                <c:pt idx="4">
                  <c:v>0.08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20.39</c:v>
                </c:pt>
                <c:pt idx="1">
                  <c:v>21.66</c:v>
                </c:pt>
                <c:pt idx="2">
                  <c:v>19.100000000000001</c:v>
                </c:pt>
                <c:pt idx="3">
                  <c:v>18.5</c:v>
                </c:pt>
                <c:pt idx="4">
                  <c:v>16.829999999999998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609536"/>
        <c:axId val="11061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-0.67</c:v>
                </c:pt>
                <c:pt idx="1">
                  <c:v>1.45</c:v>
                </c:pt>
                <c:pt idx="2">
                  <c:v>-2.81</c:v>
                </c:pt>
                <c:pt idx="3">
                  <c:v>0.09</c:v>
                </c:pt>
                <c:pt idx="4">
                  <c:v>-2.63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609536"/>
        <c:axId val="110611456"/>
      </c:lineChart>
      <c:catAx>
        <c:axId val="1106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611456"/>
        <c:crosses val="autoZero"/>
        <c:auto val="1"/>
        <c:lblAlgn val="ctr"/>
        <c:lblOffset val="100"/>
        <c:tickLblSkip val="1"/>
        <c:tickMarkSkip val="1"/>
        <c:noMultiLvlLbl val="0"/>
      </c:catAx>
      <c:valAx>
        <c:axId val="11061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0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1.38</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0.2</c:v>
                </c:pt>
                <c:pt idx="4">
                  <c:v>#N/A</c:v>
                </c:pt>
                <c:pt idx="5">
                  <c:v>0.08</c:v>
                </c:pt>
                <c:pt idx="6">
                  <c:v>#N/A</c:v>
                </c:pt>
                <c:pt idx="7">
                  <c:v>0.65</c:v>
                </c:pt>
                <c:pt idx="8">
                  <c:v>#N/A</c:v>
                </c:pt>
                <c:pt idx="9">
                  <c:v>0.08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0.19</c:v>
                </c:pt>
                <c:pt idx="4">
                  <c:v>#N/A</c:v>
                </c:pt>
                <c:pt idx="5">
                  <c:v>0.23</c:v>
                </c:pt>
                <c:pt idx="6">
                  <c:v>#N/A</c:v>
                </c:pt>
                <c:pt idx="7">
                  <c:v>0.23</c:v>
                </c:pt>
                <c:pt idx="8">
                  <c:v>#N/A</c:v>
                </c:pt>
                <c:pt idx="9">
                  <c:v>0.25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7.0000000000000007E-2</c:v>
                </c:pt>
                <c:pt idx="4">
                  <c:v>#N/A</c:v>
                </c:pt>
                <c:pt idx="5">
                  <c:v>0.17</c:v>
                </c:pt>
                <c:pt idx="6">
                  <c:v>#N/A</c:v>
                </c:pt>
                <c:pt idx="7">
                  <c:v>0.67</c:v>
                </c:pt>
                <c:pt idx="8">
                  <c:v>#N/A</c:v>
                </c:pt>
                <c:pt idx="9">
                  <c:v>0.94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1.67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3.19</c:v>
                </c:pt>
                <c:pt idx="2">
                  <c:v>#N/A</c:v>
                </c:pt>
                <c:pt idx="3">
                  <c:v>1.93</c:v>
                </c:pt>
                <c:pt idx="4">
                  <c:v>#N/A</c:v>
                </c:pt>
                <c:pt idx="5">
                  <c:v>2.41</c:v>
                </c:pt>
                <c:pt idx="6">
                  <c:v>#N/A</c:v>
                </c:pt>
                <c:pt idx="7">
                  <c:v>3.07</c:v>
                </c:pt>
                <c:pt idx="8">
                  <c:v>#N/A</c:v>
                </c:pt>
                <c:pt idx="9">
                  <c:v>4.43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9.86</c:v>
                </c:pt>
                <c:pt idx="2">
                  <c:v>#N/A</c:v>
                </c:pt>
                <c:pt idx="3">
                  <c:v>10.02</c:v>
                </c:pt>
                <c:pt idx="4">
                  <c:v>#N/A</c:v>
                </c:pt>
                <c:pt idx="5">
                  <c:v>12.08</c:v>
                </c:pt>
                <c:pt idx="6">
                  <c:v>#N/A</c:v>
                </c:pt>
                <c:pt idx="7">
                  <c:v>13.05</c:v>
                </c:pt>
                <c:pt idx="8">
                  <c:v>#N/A</c:v>
                </c:pt>
                <c:pt idx="9">
                  <c:v>12.09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377024"/>
        <c:axId val="111387008"/>
      </c:barChart>
      <c:catAx>
        <c:axId val="1113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87008"/>
        <c:crosses val="autoZero"/>
        <c:auto val="1"/>
        <c:lblAlgn val="ctr"/>
        <c:lblOffset val="100"/>
        <c:tickLblSkip val="1"/>
        <c:tickMarkSkip val="1"/>
        <c:noMultiLvlLbl val="0"/>
      </c:catAx>
      <c:valAx>
        <c:axId val="11138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7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4127</c:v>
                </c:pt>
                <c:pt idx="5">
                  <c:v>4136</c:v>
                </c:pt>
                <c:pt idx="8">
                  <c:v>4253</c:v>
                </c:pt>
                <c:pt idx="11">
                  <c:v>3944</c:v>
                </c:pt>
                <c:pt idx="14">
                  <c:v>3920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284</c:v>
                </c:pt>
                <c:pt idx="3">
                  <c:v>271</c:v>
                </c:pt>
                <c:pt idx="6">
                  <c:v>252</c:v>
                </c:pt>
                <c:pt idx="9">
                  <c:v>47</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943</c:v>
                </c:pt>
                <c:pt idx="3">
                  <c:v>999</c:v>
                </c:pt>
                <c:pt idx="6">
                  <c:v>1034</c:v>
                </c:pt>
                <c:pt idx="9">
                  <c:v>1060</c:v>
                </c:pt>
                <c:pt idx="12">
                  <c:v>1142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3449</c:v>
                </c:pt>
                <c:pt idx="3">
                  <c:v>3781</c:v>
                </c:pt>
                <c:pt idx="6">
                  <c:v>4469</c:v>
                </c:pt>
                <c:pt idx="9">
                  <c:v>2932</c:v>
                </c:pt>
                <c:pt idx="12">
                  <c:v>2978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00480"/>
        <c:axId val="250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549</c:v>
                </c:pt>
                <c:pt idx="2">
                  <c:v>#N/A</c:v>
                </c:pt>
                <c:pt idx="3">
                  <c:v>#N/A</c:v>
                </c:pt>
                <c:pt idx="4">
                  <c:v>915</c:v>
                </c:pt>
                <c:pt idx="5">
                  <c:v>#N/A</c:v>
                </c:pt>
                <c:pt idx="6">
                  <c:v>#N/A</c:v>
                </c:pt>
                <c:pt idx="7">
                  <c:v>1502</c:v>
                </c:pt>
                <c:pt idx="8">
                  <c:v>#N/A</c:v>
                </c:pt>
                <c:pt idx="9">
                  <c:v>#N/A</c:v>
                </c:pt>
                <c:pt idx="10">
                  <c:v>95</c:v>
                </c:pt>
                <c:pt idx="11">
                  <c:v>#N/A</c:v>
                </c:pt>
                <c:pt idx="12">
                  <c:v>#N/A</c:v>
                </c:pt>
                <c:pt idx="13">
                  <c:v>220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00480"/>
        <c:axId val="2502656"/>
      </c:lineChart>
      <c:catAx>
        <c:axId val="25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2656"/>
        <c:crosses val="autoZero"/>
        <c:auto val="1"/>
        <c:lblAlgn val="ctr"/>
        <c:lblOffset val="100"/>
        <c:tickLblSkip val="1"/>
        <c:tickMarkSkip val="1"/>
        <c:noMultiLvlLbl val="0"/>
      </c:catAx>
      <c:valAx>
        <c:axId val="250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37793</c:v>
                </c:pt>
                <c:pt idx="5">
                  <c:v>37948</c:v>
                </c:pt>
                <c:pt idx="8">
                  <c:v>37493</c:v>
                </c:pt>
                <c:pt idx="11">
                  <c:v>37426</c:v>
                </c:pt>
                <c:pt idx="14">
                  <c:v>36618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13717</c:v>
                </c:pt>
                <c:pt idx="5">
                  <c:v>12868</c:v>
                </c:pt>
                <c:pt idx="8">
                  <c:v>11910</c:v>
                </c:pt>
                <c:pt idx="11">
                  <c:v>11812</c:v>
                </c:pt>
                <c:pt idx="14">
                  <c:v>11587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8799</c:v>
                </c:pt>
                <c:pt idx="5">
                  <c:v>8283</c:v>
                </c:pt>
                <c:pt idx="8">
                  <c:v>7534</c:v>
                </c:pt>
                <c:pt idx="11">
                  <c:v>7707</c:v>
                </c:pt>
                <c:pt idx="14">
                  <c:v>7526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5874</c:v>
                </c:pt>
                <c:pt idx="3">
                  <c:v>5707</c:v>
                </c:pt>
                <c:pt idx="6">
                  <c:v>5182</c:v>
                </c:pt>
                <c:pt idx="9">
                  <c:v>4975</c:v>
                </c:pt>
                <c:pt idx="12">
                  <c:v>4606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583</c:v>
                </c:pt>
                <c:pt idx="3">
                  <c:v>321</c:v>
                </c:pt>
                <c:pt idx="6">
                  <c:v>74</c:v>
                </c:pt>
                <c:pt idx="9">
                  <c:v>27</c:v>
                </c:pt>
                <c:pt idx="12">
                  <c:v>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17785</c:v>
                </c:pt>
                <c:pt idx="3">
                  <c:v>16950</c:v>
                </c:pt>
                <c:pt idx="6">
                  <c:v>16817</c:v>
                </c:pt>
                <c:pt idx="9">
                  <c:v>16929</c:v>
                </c:pt>
                <c:pt idx="12">
                  <c:v>16732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33331</c:v>
                </c:pt>
                <c:pt idx="3">
                  <c:v>33591</c:v>
                </c:pt>
                <c:pt idx="6">
                  <c:v>32738</c:v>
                </c:pt>
                <c:pt idx="9">
                  <c:v>32598</c:v>
                </c:pt>
                <c:pt idx="12">
                  <c:v>32725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7651328"/>
        <c:axId val="9765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7651328"/>
        <c:axId val="97657600"/>
      </c:lineChart>
      <c:catAx>
        <c:axId val="976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657600"/>
        <c:crosses val="autoZero"/>
        <c:auto val="1"/>
        <c:lblAlgn val="ctr"/>
        <c:lblOffset val="100"/>
        <c:tickLblSkip val="1"/>
        <c:tickMarkSkip val="1"/>
        <c:noMultiLvlLbl val="0"/>
      </c:catAx>
      <c:valAx>
        <c:axId val="976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{3A51A708-E3B8-42BE-92DC-068DE6216859}</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B7FE-46A3-8913-FA934EC56823}"/>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{8C6F597A-57DA-4C1A-925E-9DB48402F764}</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B7FE-46A3-8913-FA934EC56823}"/>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{74B90993-657B-47FB-89A3-639DFA512163}</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B7FE-46A3-8913-FA934EC56823}"/>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{DEF2DCA1-854F-4D88-8695-3C9F0ECADBBD}</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B7FE-46A3-8913-FA934EC56823}"/>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{5FF42002-F3AC-4573-95A1-9BAE61662217}</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B7FE-46A3-8913-FA934EC568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65.099999999999994</c:v>
                </c:pt>
                <c:pt idx="4">
                  <c:v>65.599999999999994</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B7FE-46A3-8913-FA934EC56823}"/>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{AA7904B7-CC0A-4CA4-977B-7C7F5C867B27}</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B7FE-46A3-8913-FA934EC56823}"/>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{9102D0BF-3501-4CC0-9612-BCEB9C30764B}</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B7FE-46A3-8913-FA934EC56823}"/>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{9044E8B7-7ED0-4079-B190-F66BB88B50E1}</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B7FE-46A3-8913-FA934EC56823}"/>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{5D7470B2-7D0D-4194-97DF-55F3E4F6ED8C}</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B7FE-46A3-8913-FA934EC56823}"/>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{16C9E35F-B010-4A24-9E0E-0CC36D5DBB6B}</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B7FE-46A3-8913-FA934EC568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56.2</c:v>
                </c:pt>
                <c:pt idx="4">
                  <c:v>63.3</c:v>
                </c:pt>
              </c:numCache>
            </c:numRef>
          </c:xVal>
          <c:yVal>
            <c:numRef>
              <c:f>'公会計指標分析・財政指標組合せ分析表 '!$K$55:$O$55</c:f>
              <c:numCache>
                <c:formatCode>#,##0.0;"▲ "#,##0.0</c:formatCode>
                <c:ptCount val="5"/>
                <c:pt idx="3">
                  <c:v>17.8</c:v>
                </c:pt>
                <c:pt idx="4">
                  <c:v>15</c:v>
                </c:pt>
              </c:numCache>
            </c:numRef>
          </c:yVal>
          <c:smooth val="0"/>
          <c:extLst>
            <c:ext xmlns:c16="http://schemas.microsoft.com/office/drawing/2014/chart" uri="{C3380CC4-5D6E-409C-BE32-E72D297353CC}">
              <c16:uniqueId val="{0000000B-B7FE-46A3-8913-FA934EC56823}"/>
            </c:ext>
          </c:extLst>
        </c:ser>
        <c:dLbls>
          <c:showLegendKey val="0"/>
          <c:showVal val="0"/>
          <c:showCatName val="0"/>
          <c:showSerName val="0"/>
          <c:showPercent val="0"/>
          <c:showBubbleSize val="0"/>
        </c:dLbls>
        <c:axId val="152099072"/>
        <c:axId val="159023488"/>
      </c:scatterChart>
      <c:valAx>
        <c:axId val="152099072"/>
        <c:scaling>
          <c:orientation val="minMax"/>
          <c:max val="63.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023488"/>
        <c:crosses val="autoZero"/>
        <c:crossBetween val="midCat"/>
      </c:valAx>
      <c:valAx>
        <c:axId val="159023488"/>
        <c:scaling>
          <c:orientation val="minMax"/>
          <c:max val="18.3"/>
          <c:min val="1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09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{989DA890-DC08-42DF-BEBF-35004CFA1D9C}</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8B1C-4CF8-9EFE-9A8D38E7F802}"/>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{8898B254-20FF-4CBE-9E46-536AF6107C74}</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8B1C-4CF8-9EFE-9A8D38E7F802}"/>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{2E4AD1EB-ECE0-42AC-B187-462FD272D3CE}</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8B1C-4CF8-9EFE-9A8D38E7F802}"/>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{2ADE36D0-F2E0-48AB-98A2-AE70D278A080}</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8B1C-4CF8-9EFE-9A8D38E7F802}"/>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{AB3A5B6D-3810-4AF3-9A35-3093AA3E371D}</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8B1C-4CF8-9EFE-9A8D38E7F8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9.6999999999999993</c:v>
                </c:pt>
                <c:pt idx="1">
                  <c:v>8.6999999999999993</c:v>
                </c:pt>
                <c:pt idx="2">
                  <c:v>5.5</c:v>
                </c:pt>
                <c:pt idx="3">
                  <c:v>4.5999999999999996</c:v>
                </c:pt>
                <c:pt idx="4">
                  <c:v>3.4</c:v>
                </c:pt>
              </c:numCache>
            </c:numRef>
          </c:xVal>
          <c:yVal>
            <c:numRef>
              <c:f>'公会計指標分析・財政指標組合せ分析表 '!$K$73:$O$73</c:f>
              <c:numCache>
                <c:formatCode>#,##0.0;"▲ "#,##0.0</c:formatCode>
                <c:ptCount val="5"/>
              </c:numCache>
            </c:numRef>
          </c:yVal>
          <c:smooth val="0"/>
          <c:extLst>
            <c:ext xmlns:c16="http://schemas.microsoft.com/office/drawing/2014/chart" uri="{C3380CC4-5D6E-409C-BE32-E72D297353CC}">
              <c16:uniqueId val="{00000005-8B1C-4CF8-9EFE-9A8D38E7F802}"/>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{9DDBDB27-B0E9-4A88-ABEB-A0B4D461DD05}</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8B1C-4CF8-9EFE-9A8D38E7F802}"/>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{4B2183D0-675E-40E4-B2A4-A8F1C51B5C3B}</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8B1C-4CF8-9EFE-9A8D38E7F802}"/>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{1EF76CFF-EE44-48D5-BC27-B2853E60DF46}</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8B1C-4CF8-9EFE-9A8D38E7F802}"/>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{3AAC16EB-5440-4D58-8739-3D43A508F4BA}</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8B1C-4CF8-9EFE-9A8D38E7F802}"/>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{A1D23F76-8480-4B12-A04C-706A7F5FECFA}</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8B1C-4CF8-9EFE-9A8D38E7F8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7.1</c:v>
                </c:pt>
                <c:pt idx="3">
                  <c:v>5.3</c:v>
                </c:pt>
                <c:pt idx="4">
                  <c:v>5</c:v>
                </c:pt>
              </c:numCache>
            </c:numRef>
          </c:xVal>
          <c:yVal>
            <c:numRef>
              <c:f>'公会計指標分析・財政指標組合せ分析表 '!$K$77:$O$77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8B1C-4CF8-9EFE-9A8D38E7F802}"/>
            </c:ext>
          </c:extLst>
        </c:ser>
        <c:dLbls>
          <c:showLegendKey val="0"/>
          <c:showVal val="0"/>
          <c:showCatName val="0"/>
          <c:showSerName val="0"/>
          <c:showPercent val="0"/>
          <c:showBubbleSize val="0"/>
        </c:dLbls>
        <c:axId val="229342592"/>
        <c:axId val="151184896"/>
      </c:scatterChart>
      <c:valAx>
        <c:axId val="229342592"/>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184896"/>
        <c:crosses val="autoZero"/>
        <c:crossBetween val="midCat"/>
      </c:valAx>
      <c:valAx>
        <c:axId val="151184896"/>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425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平成２５年度及び平成２６年度において、借換債の発行を抑制し償還したため、元利償還金は高かったが、平成２７年度以降は低い水準で推移している。</a:t>
          </a:r>
        </a:p>
        <a:p>
          <a:r>
            <a:rPr kumimoji="1" lang="ja-JP" altLang="en-US" sz="1400">
              <a:latin typeface="ＭＳ ゴシック" pitchFamily="49" charset="-128"/>
              <a:ea typeface="ＭＳ ゴシック" pitchFamily="49" charset="-128"/>
            </a:rPr>
            <a:t>　今後</a:t>
          </a:r>
          <a:r>
            <a:rPr kumimoji="1" lang="ja-JP" altLang="en-US" sz="1400">
              <a:solidFill>
                <a:sysClr val="windowText" lastClr="000000"/>
              </a:solidFill>
              <a:latin typeface="ＭＳ ゴシック" pitchFamily="49" charset="-128"/>
              <a:ea typeface="ＭＳ ゴシック" pitchFamily="49" charset="-128"/>
            </a:rPr>
            <a:t>も地方債残高の圧縮を図るため、建設事業について、事業年度の延伸や規模の縮小を行い、さらに事業の優先度を明確にし、事業費の平準化を行うことで地方債の新規発行の抑制に努める。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a:t>
          </a:r>
          <a:r>
            <a:rPr kumimoji="1" lang="ja-JP" altLang="en-US" sz="1400">
              <a:solidFill>
                <a:sysClr val="windowText" lastClr="000000"/>
              </a:solidFill>
              <a:latin typeface="ＭＳ ゴシック" pitchFamily="49" charset="-128"/>
              <a:ea typeface="ＭＳ ゴシック" pitchFamily="49" charset="-128"/>
            </a:rPr>
            <a:t>の実施により地方債残高の圧縮に努めてきたことにより、充当可能財源が将来負担額を上回り、将来負担が算定されない状態を維持している。</a:t>
          </a:r>
        </a:p>
        <a:p>
          <a:r>
            <a:rPr kumimoji="1" lang="ja-JP" altLang="en-US" sz="1400">
              <a:solidFill>
                <a:sysClr val="windowText" lastClr="000000"/>
              </a:solidFill>
              <a:latin typeface="ＭＳ ゴシック" pitchFamily="49" charset="-128"/>
              <a:ea typeface="ＭＳ ゴシック" pitchFamily="49" charset="-128"/>
            </a:rPr>
            <a:t>　今後も、普通建設事業について、事業年度</a:t>
          </a:r>
          <a:r>
            <a:rPr kumimoji="1" lang="ja-JP" altLang="en-US" sz="1400">
              <a:latin typeface="ＭＳ ゴシック" pitchFamily="49" charset="-128"/>
              <a:ea typeface="ＭＳ ゴシック" pitchFamily="49" charset="-128"/>
            </a:rPr>
            <a:t>の延伸や規模の縮小を行い、更に事業の優先度を明確にするなど、事業費の平準化を図ることで地方債の発行を抑制し、また、普通交付税の算入のある地方債を活用することで、将来世代への負担を軽減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108,488
107,954
109.63
34,730,749
34,651,791
17,217
20,848,544
32,725,338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[ 65.6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は、昭和４０年代から団地開発が盛んに行われており、併せて公共施設やインフラの整備が行われ発展してきた。近年、それらの資産が老朽化してきているため、有形固定資産減価償却率は高く、課題となっている。</a:t>
          </a:r>
        </a:p>
        <a:p>
          <a:r>
            <a:rPr kumimoji="1" lang="ja-JP" altLang="en-US" sz="1100">
              <a:latin typeface="ＭＳ Ｐゴシック"/>
            </a:rPr>
            <a:t>　老朽化に対応するため、公共施設維持改修基金を設置し、計画的に積立するとともに、平成２７年９月に策定した公共施設等総合管理計画に基づき施設のあり方について検討していく。</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9" name="直線コネクタ 68"/>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70"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1" name="直線コネクタ 70"/>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2"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3" name="直線コネクタ 72"/>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4"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5" name="フローチャート : 判断 74"/>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6" name="フローチャート : 判断 75"/>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31242</xdr:rowOff>
    </xdr:from>
    <xdr:to>
      <xdr:col>3</xdr:col>
      <xdr:colOff>1222375</xdr:colOff>
      <xdr:row>30</xdr:row>
      <xdr:rowOff>132842</xdr:rowOff>
    </xdr:to>
    <xdr:sp macro="" textlink="">
      <xdr:nvSpPr>
        <xdr:cNvPr id="82" name="円/楕円 81"/>
        <xdr:cNvSpPr/>
      </xdr:nvSpPr>
      <xdr:spPr>
        <a:xfrm>
          <a:off x="47117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54119</xdr:rowOff>
    </xdr:from>
    <xdr:ext cx="405111" cy="259045"/>
    <xdr:sp macro="" textlink="">
      <xdr:nvSpPr>
        <xdr:cNvPr id="83" name="有形固定資産減価償却率該当値テキスト"/>
        <xdr:cNvSpPr txBox="1"/>
      </xdr:nvSpPr>
      <xdr:spPr>
        <a:xfrm>
          <a:off x="4813300" y="580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52832</xdr:rowOff>
    </xdr:from>
    <xdr:to>
      <xdr:col>3</xdr:col>
      <xdr:colOff>511175</xdr:colOff>
      <xdr:row>30</xdr:row>
      <xdr:rowOff>154432</xdr:rowOff>
    </xdr:to>
    <xdr:sp macro="" textlink="">
      <xdr:nvSpPr>
        <xdr:cNvPr id="84" name="円/楕円 83"/>
        <xdr:cNvSpPr/>
      </xdr:nvSpPr>
      <xdr:spPr>
        <a:xfrm>
          <a:off x="40005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82042</xdr:rowOff>
    </xdr:from>
    <xdr:to>
      <xdr:col>3</xdr:col>
      <xdr:colOff>1171575</xdr:colOff>
      <xdr:row>30</xdr:row>
      <xdr:rowOff>103632</xdr:rowOff>
    </xdr:to>
    <xdr:cxnSp macro="">
      <xdr:nvCxnSpPr>
        <xdr:cNvPr id="85" name="直線コネクタ 84"/>
        <xdr:cNvCxnSpPr/>
      </xdr:nvCxnSpPr>
      <xdr:spPr>
        <a:xfrm flipV="1">
          <a:off x="4051300" y="600659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15511</xdr:rowOff>
    </xdr:from>
    <xdr:ext cx="405111" cy="259045"/>
    <xdr:sp macro="" textlink="">
      <xdr:nvSpPr>
        <xdr:cNvPr id="86"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170959</xdr:rowOff>
    </xdr:from>
    <xdr:ext cx="405111" cy="259045"/>
    <xdr:sp macro="" textlink="">
      <xdr:nvSpPr>
        <xdr:cNvPr id="87" name="n_1mainValue有形固定資産減価償却率"/>
        <xdr:cNvSpPr txBox="1"/>
      </xdr:nvSpPr>
      <xdr:spPr>
        <a:xfrm>
          <a:off x="3836043" y="57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108,488
107,954
109.63
34,730,749
34,651,791
17,217
20,848,544
32,725,338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38480</xdr:rowOff>
    </xdr:from>
    <xdr:ext cx="405111" cy="259045"/>
    <xdr:sp macro="" textlink="">
      <xdr:nvSpPr>
        <xdr:cNvPr id="64" name="【道路】&#10;有形固定資産減価償却率平均値テキスト"/>
        <xdr:cNvSpPr txBox="1"/>
      </xdr:nvSpPr>
      <xdr:spPr>
        <a:xfrm>
          <a:off x="47244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40096</xdr:rowOff>
    </xdr:from>
    <xdr:to>
      <xdr:col>6</xdr:col>
      <xdr:colOff>561975</xdr:colOff>
      <xdr:row>39</xdr:row>
      <xdr:rowOff>141696</xdr:rowOff>
    </xdr:to>
    <xdr:sp macro="" textlink="">
      <xdr:nvSpPr>
        <xdr:cNvPr id="72" name="円/楕円 71"/>
        <xdr:cNvSpPr/>
      </xdr:nvSpPr>
      <xdr:spPr>
        <a:xfrm>
          <a:off x="4584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18523</xdr:rowOff>
    </xdr:from>
    <xdr:ext cx="405111" cy="259045"/>
    <xdr:sp macro="" textlink="">
      <xdr:nvSpPr>
        <xdr:cNvPr id="73" name="【道路】&#10;有形固定資産減価償却率該当値テキスト"/>
        <xdr:cNvSpPr txBox="1"/>
      </xdr:nvSpPr>
      <xdr:spPr>
        <a:xfrm>
          <a:off x="47244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79284</xdr:rowOff>
    </xdr:from>
    <xdr:to>
      <xdr:col>5</xdr:col>
      <xdr:colOff>409575</xdr:colOff>
      <xdr:row>40</xdr:row>
      <xdr:rowOff>9434</xdr:rowOff>
    </xdr:to>
    <xdr:sp macro="" textlink="">
      <xdr:nvSpPr>
        <xdr:cNvPr id="74" name="円/楕円 73"/>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90896</xdr:rowOff>
    </xdr:from>
    <xdr:to>
      <xdr:col>6</xdr:col>
      <xdr:colOff>511175</xdr:colOff>
      <xdr:row>39</xdr:row>
      <xdr:rowOff>130084</xdr:rowOff>
    </xdr:to>
    <xdr:cxnSp macro="">
      <xdr:nvCxnSpPr>
        <xdr:cNvPr id="75" name="直線コネクタ 74"/>
        <xdr:cNvCxnSpPr/>
      </xdr:nvCxnSpPr>
      <xdr:spPr>
        <a:xfrm flipV="1">
          <a:off x="3797300" y="67774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22696</xdr:rowOff>
    </xdr:from>
    <xdr:ext cx="405111" cy="259045"/>
    <xdr:sp macro="" textlink="">
      <xdr:nvSpPr>
        <xdr:cNvPr id="76"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561</xdr:rowOff>
    </xdr:from>
    <xdr:ext cx="405111" cy="259045"/>
    <xdr:sp macro="" textlink="">
      <xdr:nvSpPr>
        <xdr:cNvPr id="77" name="n_1mainValue【道路】&#10;有形固定資産減価償却率"/>
        <xdr:cNvSpPr txBox="1"/>
      </xdr:nvSpPr>
      <xdr:spPr>
        <a:xfrm>
          <a:off x="3582043"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6" name="【道路】&#10;一人当たり延長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42672</xdr:rowOff>
    </xdr:from>
    <xdr:to>
      <xdr:col>15</xdr:col>
      <xdr:colOff>231775</xdr:colOff>
      <xdr:row>39</xdr:row>
      <xdr:rowOff>144272</xdr:rowOff>
    </xdr:to>
    <xdr:sp macro="" textlink="">
      <xdr:nvSpPr>
        <xdr:cNvPr id="114" name="円/楕円 113"/>
        <xdr:cNvSpPr/>
      </xdr:nvSpPr>
      <xdr:spPr>
        <a:xfrm>
          <a:off x="10426700" y="67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21099</xdr:rowOff>
    </xdr:from>
    <xdr:ext cx="469744" cy="259045"/>
    <xdr:sp macro="" textlink="">
      <xdr:nvSpPr>
        <xdr:cNvPr id="115" name="【道路】&#10;一人当たり延長該当値テキスト"/>
        <xdr:cNvSpPr txBox="1"/>
      </xdr:nvSpPr>
      <xdr:spPr>
        <a:xfrm>
          <a:off x="10566400" y="670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47244</xdr:rowOff>
    </xdr:from>
    <xdr:to>
      <xdr:col>14</xdr:col>
      <xdr:colOff>79375</xdr:colOff>
      <xdr:row>39</xdr:row>
      <xdr:rowOff>148844</xdr:rowOff>
    </xdr:to>
    <xdr:sp macro="" textlink="">
      <xdr:nvSpPr>
        <xdr:cNvPr id="116" name="円/楕円 115"/>
        <xdr:cNvSpPr/>
      </xdr:nvSpPr>
      <xdr:spPr>
        <a:xfrm>
          <a:off x="9588500" y="67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93472</xdr:rowOff>
    </xdr:from>
    <xdr:to>
      <xdr:col>15</xdr:col>
      <xdr:colOff>180975</xdr:colOff>
      <xdr:row>39</xdr:row>
      <xdr:rowOff>98044</xdr:rowOff>
    </xdr:to>
    <xdr:cxnSp macro="">
      <xdr:nvCxnSpPr>
        <xdr:cNvPr id="117" name="直線コネクタ 116"/>
        <xdr:cNvCxnSpPr/>
      </xdr:nvCxnSpPr>
      <xdr:spPr>
        <a:xfrm flipV="1">
          <a:off x="9639300" y="67800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139971</xdr:rowOff>
    </xdr:from>
    <xdr:ext cx="469744" cy="259045"/>
    <xdr:sp macro="" textlink="">
      <xdr:nvSpPr>
        <xdr:cNvPr id="119" name="n_1mainValue【道路】&#10;一人当たり延長"/>
        <xdr:cNvSpPr txBox="1"/>
      </xdr:nvSpPr>
      <xdr:spPr>
        <a:xfrm>
          <a:off x="9391727" y="68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6" name="直線コネクタ 145"/>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7"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8" name="直線コネクタ 147"/>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9"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50" name="直線コネクタ 149"/>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51"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2" name="フローチャート : 判断 151"/>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3" name="フローチャート : 判断 15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145143</xdr:rowOff>
    </xdr:from>
    <xdr:to>
      <xdr:col>6</xdr:col>
      <xdr:colOff>561975</xdr:colOff>
      <xdr:row>55</xdr:row>
      <xdr:rowOff>75293</xdr:rowOff>
    </xdr:to>
    <xdr:sp macro="" textlink="">
      <xdr:nvSpPr>
        <xdr:cNvPr id="159" name="円/楕円 158"/>
        <xdr:cNvSpPr/>
      </xdr:nvSpPr>
      <xdr:spPr>
        <a:xfrm>
          <a:off x="45847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98170</xdr:rowOff>
    </xdr:from>
    <xdr:ext cx="405111" cy="259045"/>
    <xdr:sp macro="" textlink="">
      <xdr:nvSpPr>
        <xdr:cNvPr id="160" name="【橋りょう・トンネル】&#10;有形固定資産減価償却率該当値テキスト"/>
        <xdr:cNvSpPr txBox="1"/>
      </xdr:nvSpPr>
      <xdr:spPr>
        <a:xfrm>
          <a:off x="4724400" y="9356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148409</xdr:rowOff>
    </xdr:from>
    <xdr:to>
      <xdr:col>5</xdr:col>
      <xdr:colOff>409575</xdr:colOff>
      <xdr:row>55</xdr:row>
      <xdr:rowOff>78559</xdr:rowOff>
    </xdr:to>
    <xdr:sp macro="" textlink="">
      <xdr:nvSpPr>
        <xdr:cNvPr id="161" name="円/楕円 160"/>
        <xdr:cNvSpPr/>
      </xdr:nvSpPr>
      <xdr:spPr>
        <a:xfrm>
          <a:off x="3746500" y="94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24493</xdr:rowOff>
    </xdr:from>
    <xdr:to>
      <xdr:col>6</xdr:col>
      <xdr:colOff>511175</xdr:colOff>
      <xdr:row>55</xdr:row>
      <xdr:rowOff>27759</xdr:rowOff>
    </xdr:to>
    <xdr:cxnSp macro="">
      <xdr:nvCxnSpPr>
        <xdr:cNvPr id="162" name="直線コネクタ 161"/>
        <xdr:cNvCxnSpPr/>
      </xdr:nvCxnSpPr>
      <xdr:spPr>
        <a:xfrm flipV="1">
          <a:off x="3797300" y="94542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30497</xdr:rowOff>
    </xdr:from>
    <xdr:ext cx="405111" cy="259045"/>
    <xdr:sp macro="" textlink="">
      <xdr:nvSpPr>
        <xdr:cNvPr id="163" name="n_1ave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95086</xdr:rowOff>
    </xdr:from>
    <xdr:ext cx="405111" cy="259045"/>
    <xdr:sp macro="" textlink="">
      <xdr:nvSpPr>
        <xdr:cNvPr id="164" name="n_1mainValue【橋りょう・トンネル】&#10;有形固定資産減価償却率"/>
        <xdr:cNvSpPr txBox="1"/>
      </xdr:nvSpPr>
      <xdr:spPr>
        <a:xfrm>
          <a:off x="3582043" y="918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8" name="直線コネクタ 187"/>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9"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90" name="直線コネクタ 189"/>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91"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92" name="直線コネクタ 191"/>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93"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94" name="フローチャート : 判断 193"/>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5" name="フローチャート : 判断 194"/>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86752</xdr:rowOff>
    </xdr:from>
    <xdr:to>
      <xdr:col>15</xdr:col>
      <xdr:colOff>231775</xdr:colOff>
      <xdr:row>59</xdr:row>
      <xdr:rowOff>16902</xdr:rowOff>
    </xdr:to>
    <xdr:sp macro="" textlink="">
      <xdr:nvSpPr>
        <xdr:cNvPr id="201" name="円/楕円 200"/>
        <xdr:cNvSpPr/>
      </xdr:nvSpPr>
      <xdr:spPr>
        <a:xfrm>
          <a:off x="10426700" y="100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109629</xdr:rowOff>
    </xdr:from>
    <xdr:ext cx="599010" cy="259045"/>
    <xdr:sp macro="" textlink="">
      <xdr:nvSpPr>
        <xdr:cNvPr id="202" name="【橋りょう・トンネル】&#10;一人当たり有形固定資産（償却資産）額該当値テキスト"/>
        <xdr:cNvSpPr txBox="1"/>
      </xdr:nvSpPr>
      <xdr:spPr>
        <a:xfrm>
          <a:off x="10566400" y="988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105597</xdr:rowOff>
    </xdr:from>
    <xdr:to>
      <xdr:col>14</xdr:col>
      <xdr:colOff>79375</xdr:colOff>
      <xdr:row>59</xdr:row>
      <xdr:rowOff>35747</xdr:rowOff>
    </xdr:to>
    <xdr:sp macro="" textlink="">
      <xdr:nvSpPr>
        <xdr:cNvPr id="203" name="円/楕円 202"/>
        <xdr:cNvSpPr/>
      </xdr:nvSpPr>
      <xdr:spPr>
        <a:xfrm>
          <a:off x="9588500" y="100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137552</xdr:rowOff>
    </xdr:from>
    <xdr:to>
      <xdr:col>15</xdr:col>
      <xdr:colOff>180975</xdr:colOff>
      <xdr:row>58</xdr:row>
      <xdr:rowOff>156397</xdr:rowOff>
    </xdr:to>
    <xdr:cxnSp macro="">
      <xdr:nvCxnSpPr>
        <xdr:cNvPr id="204" name="直線コネクタ 203"/>
        <xdr:cNvCxnSpPr/>
      </xdr:nvCxnSpPr>
      <xdr:spPr>
        <a:xfrm flipV="1">
          <a:off x="9639300" y="10081652"/>
          <a:ext cx="8382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136194</xdr:rowOff>
    </xdr:from>
    <xdr:ext cx="534377" cy="259045"/>
    <xdr:sp macro="" textlink="">
      <xdr:nvSpPr>
        <xdr:cNvPr id="205"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52274</xdr:rowOff>
    </xdr:from>
    <xdr:ext cx="599010" cy="259045"/>
    <xdr:sp macro="" textlink="">
      <xdr:nvSpPr>
        <xdr:cNvPr id="206" name="n_1mainValue【橋りょう・トンネル】&#10;一人当たり有形固定資産（償却資産）額"/>
        <xdr:cNvSpPr txBox="1"/>
      </xdr:nvSpPr>
      <xdr:spPr>
        <a:xfrm>
          <a:off x="9327094" y="98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33" name="直線コネクタ 23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5" name="直線コネクタ 23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3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37" name="直線コネクタ 23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38"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9" name="フローチャート : 判断 23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40" name="フローチャート : 判断 23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64044</xdr:rowOff>
    </xdr:from>
    <xdr:to>
      <xdr:col>6</xdr:col>
      <xdr:colOff>561975</xdr:colOff>
      <xdr:row>85</xdr:row>
      <xdr:rowOff>165644</xdr:rowOff>
    </xdr:to>
    <xdr:sp macro="" textlink="">
      <xdr:nvSpPr>
        <xdr:cNvPr id="246" name="円/楕円 245"/>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150421</xdr:rowOff>
    </xdr:from>
    <xdr:ext cx="405111" cy="259045"/>
    <xdr:sp macro="" textlink="">
      <xdr:nvSpPr>
        <xdr:cNvPr id="247" name="【公営住宅】&#10;有形固定資産減価償却率該当値テキスト"/>
        <xdr:cNvSpPr txBox="1"/>
      </xdr:nvSpPr>
      <xdr:spPr>
        <a:xfrm>
          <a:off x="4724400" y="1455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135889</xdr:rowOff>
    </xdr:from>
    <xdr:to>
      <xdr:col>5</xdr:col>
      <xdr:colOff>409575</xdr:colOff>
      <xdr:row>86</xdr:row>
      <xdr:rowOff>66039</xdr:rowOff>
    </xdr:to>
    <xdr:sp macro="" textlink="">
      <xdr:nvSpPr>
        <xdr:cNvPr id="248" name="円/楕円 247"/>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114844</xdr:rowOff>
    </xdr:from>
    <xdr:to>
      <xdr:col>6</xdr:col>
      <xdr:colOff>511175</xdr:colOff>
      <xdr:row>86</xdr:row>
      <xdr:rowOff>15239</xdr:rowOff>
    </xdr:to>
    <xdr:cxnSp macro="">
      <xdr:nvCxnSpPr>
        <xdr:cNvPr id="249" name="直線コネクタ 248"/>
        <xdr:cNvCxnSpPr/>
      </xdr:nvCxnSpPr>
      <xdr:spPr>
        <a:xfrm flipV="1">
          <a:off x="3797300" y="14688094"/>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2557</xdr:rowOff>
    </xdr:from>
    <xdr:ext cx="405111" cy="259045"/>
    <xdr:sp macro="" textlink="">
      <xdr:nvSpPr>
        <xdr:cNvPr id="250"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57166</xdr:rowOff>
    </xdr:from>
    <xdr:ext cx="405111" cy="259045"/>
    <xdr:sp macro="" textlink="">
      <xdr:nvSpPr>
        <xdr:cNvPr id="251" name="n_1mainValue【公営住宅】&#10;有形固定資産減価償却率"/>
        <xdr:cNvSpPr txBox="1"/>
      </xdr:nvSpPr>
      <xdr:spPr>
        <a:xfrm>
          <a:off x="3582043"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77" name="直線コネクタ 276"/>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78"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79" name="直線コネクタ 278"/>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80"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81" name="直線コネクタ 280"/>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82"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83" name="フローチャート : 判断 282"/>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84" name="フローチャート : 判断 283"/>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132624</xdr:rowOff>
    </xdr:from>
    <xdr:to>
      <xdr:col>15</xdr:col>
      <xdr:colOff>231775</xdr:colOff>
      <xdr:row>86</xdr:row>
      <xdr:rowOff>62774</xdr:rowOff>
    </xdr:to>
    <xdr:sp macro="" textlink="">
      <xdr:nvSpPr>
        <xdr:cNvPr id="290" name="円/楕円 289"/>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47551</xdr:rowOff>
    </xdr:from>
    <xdr:ext cx="469744" cy="259045"/>
    <xdr:sp macro="" textlink="">
      <xdr:nvSpPr>
        <xdr:cNvPr id="291" name="【公営住宅】&#10;一人当たり面積該当値テキスト"/>
        <xdr:cNvSpPr txBox="1"/>
      </xdr:nvSpPr>
      <xdr:spPr>
        <a:xfrm>
          <a:off x="10566400" y="1462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133713</xdr:rowOff>
    </xdr:from>
    <xdr:to>
      <xdr:col>14</xdr:col>
      <xdr:colOff>79375</xdr:colOff>
      <xdr:row>86</xdr:row>
      <xdr:rowOff>63863</xdr:rowOff>
    </xdr:to>
    <xdr:sp macro="" textlink="">
      <xdr:nvSpPr>
        <xdr:cNvPr id="292" name="円/楕円 291"/>
        <xdr:cNvSpPr/>
      </xdr:nvSpPr>
      <xdr:spPr>
        <a:xfrm>
          <a:off x="9588500" y="147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11974</xdr:rowOff>
    </xdr:from>
    <xdr:to>
      <xdr:col>15</xdr:col>
      <xdr:colOff>180975</xdr:colOff>
      <xdr:row>86</xdr:row>
      <xdr:rowOff>13063</xdr:rowOff>
    </xdr:to>
    <xdr:cxnSp macro="">
      <xdr:nvCxnSpPr>
        <xdr:cNvPr id="293" name="直線コネクタ 292"/>
        <xdr:cNvCxnSpPr/>
      </xdr:nvCxnSpPr>
      <xdr:spPr>
        <a:xfrm flipV="1">
          <a:off x="9639300" y="1475667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153325</xdr:rowOff>
    </xdr:from>
    <xdr:ext cx="469744" cy="259045"/>
    <xdr:sp macro="" textlink="">
      <xdr:nvSpPr>
        <xdr:cNvPr id="294"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54990</xdr:rowOff>
    </xdr:from>
    <xdr:ext cx="469744" cy="259045"/>
    <xdr:sp macro="" textlink="">
      <xdr:nvSpPr>
        <xdr:cNvPr id="295" name="n_1mainValue【公営住宅】&#10;一人当たり面積"/>
        <xdr:cNvSpPr txBox="1"/>
      </xdr:nvSpPr>
      <xdr:spPr>
        <a:xfrm>
          <a:off x="9391727" y="147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36" name="直線コネクタ 33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3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38" name="直線コネクタ 33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3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40" name="直線コネクタ 33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41"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42" name="フローチャート : 判断 34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43" name="フローチャート : 判断 34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49" name="円/楕円 348"/>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101617</xdr:rowOff>
    </xdr:from>
    <xdr:ext cx="405111" cy="259045"/>
    <xdr:sp macro="" textlink="">
      <xdr:nvSpPr>
        <xdr:cNvPr id="350" name="【認定こども園・幼稚園・保育所】&#10;有形固定資産減価償却率該当値テキスト"/>
        <xdr:cNvSpPr txBox="1"/>
      </xdr:nvSpPr>
      <xdr:spPr>
        <a:xfrm>
          <a:off x="16408400"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120650</xdr:rowOff>
    </xdr:from>
    <xdr:to>
      <xdr:col>22</xdr:col>
      <xdr:colOff>415925</xdr:colOff>
      <xdr:row>39</xdr:row>
      <xdr:rowOff>50800</xdr:rowOff>
    </xdr:to>
    <xdr:sp macro="" textlink="">
      <xdr:nvSpPr>
        <xdr:cNvPr id="351" name="円/楕円 350"/>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129540</xdr:rowOff>
    </xdr:from>
    <xdr:to>
      <xdr:col>23</xdr:col>
      <xdr:colOff>517525</xdr:colOff>
      <xdr:row>39</xdr:row>
      <xdr:rowOff>0</xdr:rowOff>
    </xdr:to>
    <xdr:cxnSp macro="">
      <xdr:nvCxnSpPr>
        <xdr:cNvPr id="352" name="直線コネクタ 351"/>
        <xdr:cNvCxnSpPr/>
      </xdr:nvCxnSpPr>
      <xdr:spPr>
        <a:xfrm flipV="1">
          <a:off x="15481300" y="66446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652</xdr:rowOff>
    </xdr:from>
    <xdr:ext cx="405111" cy="259045"/>
    <xdr:sp macro="" textlink="">
      <xdr:nvSpPr>
        <xdr:cNvPr id="35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41927</xdr:rowOff>
    </xdr:from>
    <xdr:ext cx="405111" cy="259045"/>
    <xdr:sp macro="" textlink="">
      <xdr:nvSpPr>
        <xdr:cNvPr id="354" name="n_1mainValue【認定こども園・幼稚園・保育所】&#10;有形固定資産減価償却率"/>
        <xdr:cNvSpPr txBox="1"/>
      </xdr:nvSpPr>
      <xdr:spPr>
        <a:xfrm>
          <a:off x="15266043"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76" name="直線コネクタ 375"/>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7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78" name="直線コネクタ 3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79"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80" name="直線コネクタ 379"/>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81"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82" name="フローチャート :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83" name="フローチャート : 判断 382"/>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43688</xdr:rowOff>
    </xdr:from>
    <xdr:to>
      <xdr:col>32</xdr:col>
      <xdr:colOff>238125</xdr:colOff>
      <xdr:row>40</xdr:row>
      <xdr:rowOff>145288</xdr:rowOff>
    </xdr:to>
    <xdr:sp macro="" textlink="">
      <xdr:nvSpPr>
        <xdr:cNvPr id="389" name="円/楕円 388"/>
        <xdr:cNvSpPr/>
      </xdr:nvSpPr>
      <xdr:spPr>
        <a:xfrm>
          <a:off x="22110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22115</xdr:rowOff>
    </xdr:from>
    <xdr:ext cx="469744" cy="259045"/>
    <xdr:sp macro="" textlink="">
      <xdr:nvSpPr>
        <xdr:cNvPr id="390" name="【認定こども園・幼稚園・保育所】&#10;一人当たり面積該当値テキスト"/>
        <xdr:cNvSpPr txBox="1"/>
      </xdr:nvSpPr>
      <xdr:spPr>
        <a:xfrm>
          <a:off x="22250400"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43688</xdr:rowOff>
    </xdr:from>
    <xdr:to>
      <xdr:col>31</xdr:col>
      <xdr:colOff>85725</xdr:colOff>
      <xdr:row>40</xdr:row>
      <xdr:rowOff>145288</xdr:rowOff>
    </xdr:to>
    <xdr:sp macro="" textlink="">
      <xdr:nvSpPr>
        <xdr:cNvPr id="391" name="円/楕円 390"/>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94488</xdr:rowOff>
    </xdr:from>
    <xdr:to>
      <xdr:col>32</xdr:col>
      <xdr:colOff>187325</xdr:colOff>
      <xdr:row>40</xdr:row>
      <xdr:rowOff>94488</xdr:rowOff>
    </xdr:to>
    <xdr:cxnSp macro="">
      <xdr:nvCxnSpPr>
        <xdr:cNvPr id="392" name="直線コネクタ 391"/>
        <xdr:cNvCxnSpPr/>
      </xdr:nvCxnSpPr>
      <xdr:spPr>
        <a:xfrm>
          <a:off x="21323300" y="695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93235</xdr:rowOff>
    </xdr:from>
    <xdr:ext cx="469744" cy="259045"/>
    <xdr:sp macro="" textlink="">
      <xdr:nvSpPr>
        <xdr:cNvPr id="393"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136415</xdr:rowOff>
    </xdr:from>
    <xdr:ext cx="469744" cy="259045"/>
    <xdr:sp macro="" textlink="">
      <xdr:nvSpPr>
        <xdr:cNvPr id="394" name="n_1mainValue【認定こども園・幼稚園・保育所】&#10;一人当たり面積"/>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21" name="直線コネクタ 42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2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23" name="直線コネクタ 42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2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25" name="直線コネクタ 42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26"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7" name="フローチャート : 判断 42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28" name="フローチャート : 判断 42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141877</xdr:rowOff>
    </xdr:from>
    <xdr:to>
      <xdr:col>23</xdr:col>
      <xdr:colOff>568325</xdr:colOff>
      <xdr:row>57</xdr:row>
      <xdr:rowOff>72027</xdr:rowOff>
    </xdr:to>
    <xdr:sp macro="" textlink="">
      <xdr:nvSpPr>
        <xdr:cNvPr id="434" name="円/楕円 433"/>
        <xdr:cNvSpPr/>
      </xdr:nvSpPr>
      <xdr:spPr>
        <a:xfrm>
          <a:off x="16268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164754</xdr:rowOff>
    </xdr:from>
    <xdr:ext cx="405111" cy="259045"/>
    <xdr:sp macro="" textlink="">
      <xdr:nvSpPr>
        <xdr:cNvPr id="435" name="【学校施設】&#10;有形固定資産減価償却率該当値テキスト"/>
        <xdr:cNvSpPr txBox="1"/>
      </xdr:nvSpPr>
      <xdr:spPr>
        <a:xfrm>
          <a:off x="16408400" y="95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68399</xdr:rowOff>
    </xdr:from>
    <xdr:to>
      <xdr:col>22</xdr:col>
      <xdr:colOff>415925</xdr:colOff>
      <xdr:row>57</xdr:row>
      <xdr:rowOff>169999</xdr:rowOff>
    </xdr:to>
    <xdr:sp macro="" textlink="">
      <xdr:nvSpPr>
        <xdr:cNvPr id="436" name="円/楕円 435"/>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21227</xdr:rowOff>
    </xdr:from>
    <xdr:to>
      <xdr:col>23</xdr:col>
      <xdr:colOff>517525</xdr:colOff>
      <xdr:row>57</xdr:row>
      <xdr:rowOff>119199</xdr:rowOff>
    </xdr:to>
    <xdr:cxnSp macro="">
      <xdr:nvCxnSpPr>
        <xdr:cNvPr id="437" name="直線コネクタ 436"/>
        <xdr:cNvCxnSpPr/>
      </xdr:nvCxnSpPr>
      <xdr:spPr>
        <a:xfrm flipV="1">
          <a:off x="15481300" y="979387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68053</xdr:rowOff>
    </xdr:from>
    <xdr:ext cx="405111" cy="259045"/>
    <xdr:sp macro="" textlink="">
      <xdr:nvSpPr>
        <xdr:cNvPr id="438"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15076</xdr:rowOff>
    </xdr:from>
    <xdr:ext cx="405111" cy="259045"/>
    <xdr:sp macro="" textlink="">
      <xdr:nvSpPr>
        <xdr:cNvPr id="439" name="n_1mainValue【学校施設】&#10;有形固定資産減価償却率"/>
        <xdr:cNvSpPr txBox="1"/>
      </xdr:nvSpPr>
      <xdr:spPr>
        <a:xfrm>
          <a:off x="15266043"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64" name="直線コネクタ 463"/>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65"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66" name="直線コネクタ 465"/>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67"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68" name="直線コネクタ 46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69"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70" name="フローチャート : 判断 469"/>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71" name="フローチャート : 判断 470"/>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73025</xdr:rowOff>
    </xdr:from>
    <xdr:to>
      <xdr:col>32</xdr:col>
      <xdr:colOff>238125</xdr:colOff>
      <xdr:row>61</xdr:row>
      <xdr:rowOff>3175</xdr:rowOff>
    </xdr:to>
    <xdr:sp macro="" textlink="">
      <xdr:nvSpPr>
        <xdr:cNvPr id="477" name="円/楕円 476"/>
        <xdr:cNvSpPr/>
      </xdr:nvSpPr>
      <xdr:spPr>
        <a:xfrm>
          <a:off x="22110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95902</xdr:rowOff>
    </xdr:from>
    <xdr:ext cx="469744" cy="259045"/>
    <xdr:sp macro="" textlink="">
      <xdr:nvSpPr>
        <xdr:cNvPr id="478" name="【学校施設】&#10;一人当たり面積該当値テキスト"/>
        <xdr:cNvSpPr txBox="1"/>
      </xdr:nvSpPr>
      <xdr:spPr>
        <a:xfrm>
          <a:off x="22250400" y="102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164465</xdr:rowOff>
    </xdr:from>
    <xdr:to>
      <xdr:col>31</xdr:col>
      <xdr:colOff>85725</xdr:colOff>
      <xdr:row>60</xdr:row>
      <xdr:rowOff>94615</xdr:rowOff>
    </xdr:to>
    <xdr:sp macro="" textlink="">
      <xdr:nvSpPr>
        <xdr:cNvPr id="479" name="円/楕円 478"/>
        <xdr:cNvSpPr/>
      </xdr:nvSpPr>
      <xdr:spPr>
        <a:xfrm>
          <a:off x="21272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43815</xdr:rowOff>
    </xdr:from>
    <xdr:to>
      <xdr:col>32</xdr:col>
      <xdr:colOff>187325</xdr:colOff>
      <xdr:row>60</xdr:row>
      <xdr:rowOff>123825</xdr:rowOff>
    </xdr:to>
    <xdr:cxnSp macro="">
      <xdr:nvCxnSpPr>
        <xdr:cNvPr id="480" name="直線コネクタ 479"/>
        <xdr:cNvCxnSpPr/>
      </xdr:nvCxnSpPr>
      <xdr:spPr>
        <a:xfrm>
          <a:off x="21323300" y="1033081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87647</xdr:rowOff>
    </xdr:from>
    <xdr:ext cx="469744" cy="259045"/>
    <xdr:sp macro="" textlink="">
      <xdr:nvSpPr>
        <xdr:cNvPr id="48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111142</xdr:rowOff>
    </xdr:from>
    <xdr:ext cx="469744" cy="259045"/>
    <xdr:sp macro="" textlink="">
      <xdr:nvSpPr>
        <xdr:cNvPr id="482" name="n_1mainValue【学校施設】&#10;一人当たり面積"/>
        <xdr:cNvSpPr txBox="1"/>
      </xdr:nvSpPr>
      <xdr:spPr>
        <a:xfrm>
          <a:off x="210757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9" name="テキスト ボックス 5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10" name="直線コネクタ 50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11" name="テキスト ボックス 51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12" name="直線コネクタ 51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13" name="テキスト ボックス 51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14" name="直線コネクタ 51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15" name="テキスト ボックス 51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6" name="直線コネクタ 5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7" name="テキスト ボックス 5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18" name="直線コネクタ 51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19" name="テキスト ボックス 51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20" name="直線コネクタ 51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21" name="テキスト ボックス 52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22" name="直線コネクタ 52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23" name="テキスト ボックス 52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27" name="直線コネクタ 526"/>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28"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29" name="直線コネクタ 528"/>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30"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31" name="直線コネクタ 530"/>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32"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33" name="フローチャート : 判断 532"/>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34" name="フローチャート : 判断 533"/>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68263</xdr:rowOff>
    </xdr:from>
    <xdr:to>
      <xdr:col>23</xdr:col>
      <xdr:colOff>568325</xdr:colOff>
      <xdr:row>102</xdr:row>
      <xdr:rowOff>169863</xdr:rowOff>
    </xdr:to>
    <xdr:sp macro="" textlink="">
      <xdr:nvSpPr>
        <xdr:cNvPr id="540" name="円/楕円 539"/>
        <xdr:cNvSpPr/>
      </xdr:nvSpPr>
      <xdr:spPr>
        <a:xfrm>
          <a:off x="16268700" y="17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91140</xdr:rowOff>
    </xdr:from>
    <xdr:ext cx="405111" cy="259045"/>
    <xdr:sp macro="" textlink="">
      <xdr:nvSpPr>
        <xdr:cNvPr id="541" name="【公民館】&#10;有形固定資産減価償却率該当値テキスト"/>
        <xdr:cNvSpPr txBox="1"/>
      </xdr:nvSpPr>
      <xdr:spPr>
        <a:xfrm>
          <a:off x="16408400" y="1740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125413</xdr:rowOff>
    </xdr:from>
    <xdr:to>
      <xdr:col>22</xdr:col>
      <xdr:colOff>415925</xdr:colOff>
      <xdr:row>103</xdr:row>
      <xdr:rowOff>55563</xdr:rowOff>
    </xdr:to>
    <xdr:sp macro="" textlink="">
      <xdr:nvSpPr>
        <xdr:cNvPr id="542" name="円/楕円 541"/>
        <xdr:cNvSpPr/>
      </xdr:nvSpPr>
      <xdr:spPr>
        <a:xfrm>
          <a:off x="15430500" y="176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119063</xdr:rowOff>
    </xdr:from>
    <xdr:to>
      <xdr:col>23</xdr:col>
      <xdr:colOff>517525</xdr:colOff>
      <xdr:row>103</xdr:row>
      <xdr:rowOff>4763</xdr:rowOff>
    </xdr:to>
    <xdr:cxnSp macro="">
      <xdr:nvCxnSpPr>
        <xdr:cNvPr id="543" name="直線コネクタ 542"/>
        <xdr:cNvCxnSpPr/>
      </xdr:nvCxnSpPr>
      <xdr:spPr>
        <a:xfrm flipV="1">
          <a:off x="15481300" y="176069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83838</xdr:rowOff>
    </xdr:from>
    <xdr:ext cx="405111" cy="259045"/>
    <xdr:sp macro="" textlink="">
      <xdr:nvSpPr>
        <xdr:cNvPr id="544"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72090</xdr:rowOff>
    </xdr:from>
    <xdr:ext cx="405111" cy="259045"/>
    <xdr:sp macro="" textlink="">
      <xdr:nvSpPr>
        <xdr:cNvPr id="545" name="n_1mainValue【公民館】&#10;有形固定資産減価償却率"/>
        <xdr:cNvSpPr txBox="1"/>
      </xdr:nvSpPr>
      <xdr:spPr>
        <a:xfrm>
          <a:off x="15266043" y="1738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6" name="テキスト ボックス 5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8" name="テキスト ボックス 5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72" name="直線コネクタ 571"/>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73"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74" name="直線コネクタ 573"/>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75"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76" name="直線コネクタ 575"/>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97263</xdr:rowOff>
    </xdr:from>
    <xdr:ext cx="469744" cy="259045"/>
    <xdr:sp macro="" textlink="">
      <xdr:nvSpPr>
        <xdr:cNvPr id="577" name="【公民館】&#10;一人当たり面積平均値テキスト"/>
        <xdr:cNvSpPr txBox="1"/>
      </xdr:nvSpPr>
      <xdr:spPr>
        <a:xfrm>
          <a:off x="22250400" y="1775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578" name="フローチャート : 判断 577"/>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579" name="フローチャート : 判断 578"/>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139700</xdr:rowOff>
    </xdr:from>
    <xdr:to>
      <xdr:col>32</xdr:col>
      <xdr:colOff>238125</xdr:colOff>
      <xdr:row>107</xdr:row>
      <xdr:rowOff>69850</xdr:rowOff>
    </xdr:to>
    <xdr:sp macro="" textlink="">
      <xdr:nvSpPr>
        <xdr:cNvPr id="585" name="円/楕円 584"/>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118127</xdr:rowOff>
    </xdr:from>
    <xdr:ext cx="469744" cy="259045"/>
    <xdr:sp macro="" textlink="">
      <xdr:nvSpPr>
        <xdr:cNvPr id="586" name="【公民館】&#10;一人当たり面積該当値テキスト"/>
        <xdr:cNvSpPr txBox="1"/>
      </xdr:nvSpPr>
      <xdr:spPr>
        <a:xfrm>
          <a:off x="222504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587" name="円/楕円 586"/>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19050</xdr:rowOff>
    </xdr:from>
    <xdr:to>
      <xdr:col>32</xdr:col>
      <xdr:colOff>187325</xdr:colOff>
      <xdr:row>107</xdr:row>
      <xdr:rowOff>19050</xdr:rowOff>
    </xdr:to>
    <xdr:cxnSp macro="">
      <xdr:nvCxnSpPr>
        <xdr:cNvPr id="588" name="直線コネクタ 587"/>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589"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60977</xdr:rowOff>
    </xdr:from>
    <xdr:ext cx="469744" cy="259045"/>
    <xdr:sp macro="" textlink="">
      <xdr:nvSpPr>
        <xdr:cNvPr id="590"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特に橋梁・トンネル及び学校施設の老朽化が進んでおり、類似団体内平均値を上回るとともに有形固定資産減価償却率が８０％を超えているため、長寿命化や更新などの対策を検討していく必要がある。</a:t>
          </a:r>
        </a:p>
        <a:p>
          <a:r>
            <a:rPr kumimoji="1" lang="ja-JP" altLang="en-US" sz="1300">
              <a:solidFill>
                <a:sysClr val="windowText" lastClr="000000"/>
              </a:solidFill>
              <a:latin typeface="ＭＳ Ｐゴシック"/>
            </a:rPr>
            <a:t>　一方で、将来に過度な負担にならないよう、今後の人口減少社会を見据えた資産規模になるよう公共施設等総合管理計画に基づき管理していく。</a:t>
          </a:r>
          <a:endParaRPr kumimoji="1" lang="en-US" altLang="ja-JP"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108,488
107,954
109.63
34,730,749
34,651,791
17,217
20,848,544
32,725,338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5823</xdr:rowOff>
    </xdr:from>
    <xdr:ext cx="405111" cy="259045"/>
    <xdr:sp macro="" textlink="">
      <xdr:nvSpPr>
        <xdr:cNvPr id="64" name="【図書館】&#10;有形固定資産減価償却率平均値テキスト"/>
        <xdr:cNvSpPr txBox="1"/>
      </xdr:nvSpPr>
      <xdr:spPr>
        <a:xfrm>
          <a:off x="4724400" y="6692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115207</xdr:rowOff>
    </xdr:from>
    <xdr:to>
      <xdr:col>6</xdr:col>
      <xdr:colOff>561975</xdr:colOff>
      <xdr:row>42</xdr:row>
      <xdr:rowOff>45357</xdr:rowOff>
    </xdr:to>
    <xdr:sp macro="" textlink="">
      <xdr:nvSpPr>
        <xdr:cNvPr id="72" name="円/楕円 71"/>
        <xdr:cNvSpPr/>
      </xdr:nvSpPr>
      <xdr:spPr>
        <a:xfrm>
          <a:off x="4584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30134</xdr:rowOff>
    </xdr:from>
    <xdr:ext cx="405111" cy="259045"/>
    <xdr:sp macro="" textlink="">
      <xdr:nvSpPr>
        <xdr:cNvPr id="73" name="【図書館】&#10;有形固定資産減価償却率該当値テキスト"/>
        <xdr:cNvSpPr txBox="1"/>
      </xdr:nvSpPr>
      <xdr:spPr>
        <a:xfrm>
          <a:off x="4724400" y="705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5</xdr:col>
      <xdr:colOff>307975</xdr:colOff>
      <xdr:row>42</xdr:row>
      <xdr:rowOff>15603</xdr:rowOff>
    </xdr:from>
    <xdr:to>
      <xdr:col>5</xdr:col>
      <xdr:colOff>409575</xdr:colOff>
      <xdr:row>42</xdr:row>
      <xdr:rowOff>117203</xdr:rowOff>
    </xdr:to>
    <xdr:sp macro="" textlink="">
      <xdr:nvSpPr>
        <xdr:cNvPr id="74" name="円/楕円 73"/>
        <xdr:cNvSpPr/>
      </xdr:nvSpPr>
      <xdr:spPr>
        <a:xfrm>
          <a:off x="3746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166007</xdr:rowOff>
    </xdr:from>
    <xdr:to>
      <xdr:col>6</xdr:col>
      <xdr:colOff>511175</xdr:colOff>
      <xdr:row>42</xdr:row>
      <xdr:rowOff>66403</xdr:rowOff>
    </xdr:to>
    <xdr:cxnSp macro="">
      <xdr:nvCxnSpPr>
        <xdr:cNvPr id="75" name="直線コネクタ 74"/>
        <xdr:cNvCxnSpPr/>
      </xdr:nvCxnSpPr>
      <xdr:spPr>
        <a:xfrm flipV="1">
          <a:off x="3797300" y="719545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35758</xdr:rowOff>
    </xdr:from>
    <xdr:ext cx="405111" cy="259045"/>
    <xdr:sp macro="" textlink="">
      <xdr:nvSpPr>
        <xdr:cNvPr id="76"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108330</xdr:rowOff>
    </xdr:from>
    <xdr:ext cx="405111" cy="259045"/>
    <xdr:sp macro="" textlink="">
      <xdr:nvSpPr>
        <xdr:cNvPr id="77" name="n_1mainValue【図書館】&#10;有形固定資産減価償却率"/>
        <xdr:cNvSpPr txBox="1"/>
      </xdr:nvSpPr>
      <xdr:spPr>
        <a:xfrm>
          <a:off x="3582043"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8"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164193</xdr:rowOff>
    </xdr:from>
    <xdr:to>
      <xdr:col>15</xdr:col>
      <xdr:colOff>231775</xdr:colOff>
      <xdr:row>40</xdr:row>
      <xdr:rowOff>94343</xdr:rowOff>
    </xdr:to>
    <xdr:sp macro="" textlink="">
      <xdr:nvSpPr>
        <xdr:cNvPr id="116" name="円/楕円 115"/>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142620</xdr:rowOff>
    </xdr:from>
    <xdr:ext cx="469744" cy="259045"/>
    <xdr:sp macro="" textlink="">
      <xdr:nvSpPr>
        <xdr:cNvPr id="117" name="【図書館】&#10;一人当たり面積該当値テキスト"/>
        <xdr:cNvSpPr txBox="1"/>
      </xdr:nvSpPr>
      <xdr:spPr>
        <a:xfrm>
          <a:off x="10566400"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164193</xdr:rowOff>
    </xdr:from>
    <xdr:to>
      <xdr:col>14</xdr:col>
      <xdr:colOff>79375</xdr:colOff>
      <xdr:row>40</xdr:row>
      <xdr:rowOff>94343</xdr:rowOff>
    </xdr:to>
    <xdr:sp macro="" textlink="">
      <xdr:nvSpPr>
        <xdr:cNvPr id="118" name="円/楕円 117"/>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43543</xdr:rowOff>
    </xdr:from>
    <xdr:to>
      <xdr:col>15</xdr:col>
      <xdr:colOff>180975</xdr:colOff>
      <xdr:row>40</xdr:row>
      <xdr:rowOff>43543</xdr:rowOff>
    </xdr:to>
    <xdr:cxnSp macro="">
      <xdr:nvCxnSpPr>
        <xdr:cNvPr id="119" name="直線コネクタ 118"/>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139899</xdr:rowOff>
    </xdr:from>
    <xdr:ext cx="469744" cy="259045"/>
    <xdr:sp macro="" textlink="">
      <xdr:nvSpPr>
        <xdr:cNvPr id="120"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110870</xdr:rowOff>
    </xdr:from>
    <xdr:ext cx="469744" cy="259045"/>
    <xdr:sp macro="" textlink="">
      <xdr:nvSpPr>
        <xdr:cNvPr id="121" name="n_1main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5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120650</xdr:rowOff>
    </xdr:from>
    <xdr:to>
      <xdr:col>6</xdr:col>
      <xdr:colOff>561975</xdr:colOff>
      <xdr:row>57</xdr:row>
      <xdr:rowOff>50800</xdr:rowOff>
    </xdr:to>
    <xdr:sp macro="" textlink="">
      <xdr:nvSpPr>
        <xdr:cNvPr id="160" name="円/楕円 159"/>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35577</xdr:rowOff>
    </xdr:from>
    <xdr:ext cx="405111" cy="259045"/>
    <xdr:sp macro="" textlink="">
      <xdr:nvSpPr>
        <xdr:cNvPr id="161" name="【体育館・プール】&#10;有形固定資産減価償却率該当値テキスト"/>
        <xdr:cNvSpPr txBox="1"/>
      </xdr:nvSpPr>
      <xdr:spPr>
        <a:xfrm>
          <a:off x="4724400"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158206</xdr:rowOff>
    </xdr:from>
    <xdr:to>
      <xdr:col>5</xdr:col>
      <xdr:colOff>409575</xdr:colOff>
      <xdr:row>57</xdr:row>
      <xdr:rowOff>88356</xdr:rowOff>
    </xdr:to>
    <xdr:sp macro="" textlink="">
      <xdr:nvSpPr>
        <xdr:cNvPr id="162" name="円/楕円 161"/>
        <xdr:cNvSpPr/>
      </xdr:nvSpPr>
      <xdr:spPr>
        <a:xfrm>
          <a:off x="3746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0</xdr:rowOff>
    </xdr:from>
    <xdr:to>
      <xdr:col>6</xdr:col>
      <xdr:colOff>511175</xdr:colOff>
      <xdr:row>57</xdr:row>
      <xdr:rowOff>37556</xdr:rowOff>
    </xdr:to>
    <xdr:cxnSp macro="">
      <xdr:nvCxnSpPr>
        <xdr:cNvPr id="163" name="直線コネクタ 162"/>
        <xdr:cNvCxnSpPr/>
      </xdr:nvCxnSpPr>
      <xdr:spPr>
        <a:xfrm flipV="1">
          <a:off x="3797300" y="97726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46826</xdr:rowOff>
    </xdr:from>
    <xdr:ext cx="405111" cy="259045"/>
    <xdr:sp macro="" textlink="">
      <xdr:nvSpPr>
        <xdr:cNvPr id="164"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104883</xdr:rowOff>
    </xdr:from>
    <xdr:ext cx="405111" cy="259045"/>
    <xdr:sp macro="" textlink="">
      <xdr:nvSpPr>
        <xdr:cNvPr id="165" name="n_1mainValue【体育館・プール】&#10;有形固定資産減価償却率"/>
        <xdr:cNvSpPr txBox="1"/>
      </xdr:nvSpPr>
      <xdr:spPr>
        <a:xfrm>
          <a:off x="3582043"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10939</xdr:rowOff>
    </xdr:from>
    <xdr:ext cx="469744" cy="259045"/>
    <xdr:sp macro="" textlink="">
      <xdr:nvSpPr>
        <xdr:cNvPr id="192" name="【体育館・プール】&#10;一人当たり面積平均値テキスト"/>
        <xdr:cNvSpPr txBox="1"/>
      </xdr:nvSpPr>
      <xdr:spPr>
        <a:xfrm>
          <a:off x="105664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8636</xdr:rowOff>
    </xdr:from>
    <xdr:to>
      <xdr:col>15</xdr:col>
      <xdr:colOff>231775</xdr:colOff>
      <xdr:row>62</xdr:row>
      <xdr:rowOff>110236</xdr:rowOff>
    </xdr:to>
    <xdr:sp macro="" textlink="">
      <xdr:nvSpPr>
        <xdr:cNvPr id="200" name="円/楕円 199"/>
        <xdr:cNvSpPr/>
      </xdr:nvSpPr>
      <xdr:spPr>
        <a:xfrm>
          <a:off x="10426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158513</xdr:rowOff>
    </xdr:from>
    <xdr:ext cx="469744" cy="259045"/>
    <xdr:sp macro="" textlink="">
      <xdr:nvSpPr>
        <xdr:cNvPr id="201" name="【体育館・プール】&#10;一人当たり面積該当値テキスト"/>
        <xdr:cNvSpPr txBox="1"/>
      </xdr:nvSpPr>
      <xdr:spPr>
        <a:xfrm>
          <a:off x="105664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13208</xdr:rowOff>
    </xdr:from>
    <xdr:to>
      <xdr:col>14</xdr:col>
      <xdr:colOff>79375</xdr:colOff>
      <xdr:row>62</xdr:row>
      <xdr:rowOff>114808</xdr:rowOff>
    </xdr:to>
    <xdr:sp macro="" textlink="">
      <xdr:nvSpPr>
        <xdr:cNvPr id="202" name="円/楕円 201"/>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59436</xdr:rowOff>
    </xdr:from>
    <xdr:to>
      <xdr:col>15</xdr:col>
      <xdr:colOff>180975</xdr:colOff>
      <xdr:row>62</xdr:row>
      <xdr:rowOff>64008</xdr:rowOff>
    </xdr:to>
    <xdr:cxnSp macro="">
      <xdr:nvCxnSpPr>
        <xdr:cNvPr id="203" name="直線コネクタ 202"/>
        <xdr:cNvCxnSpPr/>
      </xdr:nvCxnSpPr>
      <xdr:spPr>
        <a:xfrm flipV="1">
          <a:off x="9639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51325</xdr:rowOff>
    </xdr:from>
    <xdr:ext cx="469744" cy="259045"/>
    <xdr:sp macro="" textlink="">
      <xdr:nvSpPr>
        <xdr:cNvPr id="204"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105935</xdr:rowOff>
    </xdr:from>
    <xdr:ext cx="469744" cy="259045"/>
    <xdr:sp macro="" textlink="">
      <xdr:nvSpPr>
        <xdr:cNvPr id="205" name="n_1mainValue【体育館・プール】&#10;一人当たり面積"/>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1" name="正方形/長方形 2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2" name="テキスト ボックス 23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3" name="直線コネクタ 23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4" name="テキスト ボックス 23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5" name="直線コネクタ 23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6" name="テキスト ボックス 23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7" name="直線コネクタ 23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8" name="テキスト ボックス 23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9" name="直線コネクタ 23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40" name="テキスト ボックス 23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41" name="直線コネクタ 24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2" name="テキスト ボックス 24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3" name="直線コネクタ 24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4" name="テキスト ボックス 24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6" name="テキスト ボックス 24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48" name="直線コネクタ 247"/>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249"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250" name="直線コネクタ 24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251"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252" name="直線コネクタ 251"/>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4190</xdr:rowOff>
    </xdr:from>
    <xdr:ext cx="405111" cy="259045"/>
    <xdr:sp macro="" textlink="">
      <xdr:nvSpPr>
        <xdr:cNvPr id="253" name="【市民会館】&#10;有形固定資産減価償却率平均値テキスト"/>
        <xdr:cNvSpPr txBox="1"/>
      </xdr:nvSpPr>
      <xdr:spPr>
        <a:xfrm>
          <a:off x="4724400" y="1783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254" name="フローチャート : 判断 253"/>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255" name="フローチャート : 判断 254"/>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147864</xdr:rowOff>
    </xdr:from>
    <xdr:to>
      <xdr:col>6</xdr:col>
      <xdr:colOff>561975</xdr:colOff>
      <xdr:row>106</xdr:row>
      <xdr:rowOff>78014</xdr:rowOff>
    </xdr:to>
    <xdr:sp macro="" textlink="">
      <xdr:nvSpPr>
        <xdr:cNvPr id="261" name="円/楕円 260"/>
        <xdr:cNvSpPr/>
      </xdr:nvSpPr>
      <xdr:spPr>
        <a:xfrm>
          <a:off x="4584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126291</xdr:rowOff>
    </xdr:from>
    <xdr:ext cx="405111" cy="259045"/>
    <xdr:sp macro="" textlink="">
      <xdr:nvSpPr>
        <xdr:cNvPr id="262" name="【市民会館】&#10;有形固定資産減価償却率該当値テキスト"/>
        <xdr:cNvSpPr txBox="1"/>
      </xdr:nvSpPr>
      <xdr:spPr>
        <a:xfrm>
          <a:off x="47244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48261</xdr:rowOff>
    </xdr:from>
    <xdr:to>
      <xdr:col>5</xdr:col>
      <xdr:colOff>409575</xdr:colOff>
      <xdr:row>106</xdr:row>
      <xdr:rowOff>149861</xdr:rowOff>
    </xdr:to>
    <xdr:sp macro="" textlink="">
      <xdr:nvSpPr>
        <xdr:cNvPr id="263" name="円/楕円 262"/>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27214</xdr:rowOff>
    </xdr:from>
    <xdr:to>
      <xdr:col>6</xdr:col>
      <xdr:colOff>511175</xdr:colOff>
      <xdr:row>106</xdr:row>
      <xdr:rowOff>99061</xdr:rowOff>
    </xdr:to>
    <xdr:cxnSp macro="">
      <xdr:nvCxnSpPr>
        <xdr:cNvPr id="264" name="直線コネクタ 263"/>
        <xdr:cNvCxnSpPr/>
      </xdr:nvCxnSpPr>
      <xdr:spPr>
        <a:xfrm flipV="1">
          <a:off x="3797300" y="18200914"/>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39025</xdr:rowOff>
    </xdr:from>
    <xdr:ext cx="405111" cy="259045"/>
    <xdr:sp macro="" textlink="">
      <xdr:nvSpPr>
        <xdr:cNvPr id="265" name="n_1aveValue【市民会館】&#10;有形固定資産減価償却率"/>
        <xdr:cNvSpPr txBox="1"/>
      </xdr:nvSpPr>
      <xdr:spPr>
        <a:xfrm>
          <a:off x="3582043"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140988</xdr:rowOff>
    </xdr:from>
    <xdr:ext cx="405111" cy="259045"/>
    <xdr:sp macro="" textlink="">
      <xdr:nvSpPr>
        <xdr:cNvPr id="266" name="n_1mainValue【市民会館】&#10;有形固定資産減価償却率"/>
        <xdr:cNvSpPr txBox="1"/>
      </xdr:nvSpPr>
      <xdr:spPr>
        <a:xfrm>
          <a:off x="3582043"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4" name="正方形/長方形 2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5" name="テキスト ボックス 2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6" name="直線コネクタ 2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7" name="テキスト ボックス 27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78" name="直線コネクタ 2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9" name="テキスト ボックス 27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80" name="直線コネクタ 2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81" name="テキスト ボックス 28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2" name="直線コネクタ 2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3" name="テキスト ボックス 2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84" name="直線コネクタ 2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85" name="テキスト ボックス 28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86" name="直線コネクタ 2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7" name="テキスト ボックス 28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8" name="直線コネクタ 2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9" name="テキスト ボックス 2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291" name="直線コネクタ 290"/>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292"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293" name="直線コネクタ 29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294"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295" name="直線コネクタ 294"/>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296"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297" name="フローチャート : 判断 296"/>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298" name="フローチャート : 判断 297"/>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9" name="テキスト ボックス 2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00" name="テキスト ボックス 2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1" name="テキスト ボックス 3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2" name="テキスト ボックス 3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3" name="テキスト ボックス 3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29211</xdr:rowOff>
    </xdr:from>
    <xdr:to>
      <xdr:col>15</xdr:col>
      <xdr:colOff>231775</xdr:colOff>
      <xdr:row>101</xdr:row>
      <xdr:rowOff>130811</xdr:rowOff>
    </xdr:to>
    <xdr:sp macro="" textlink="">
      <xdr:nvSpPr>
        <xdr:cNvPr id="304" name="円/楕円 303"/>
        <xdr:cNvSpPr/>
      </xdr:nvSpPr>
      <xdr:spPr>
        <a:xfrm>
          <a:off x="104267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115588</xdr:rowOff>
    </xdr:from>
    <xdr:ext cx="469744" cy="259045"/>
    <xdr:sp macro="" textlink="">
      <xdr:nvSpPr>
        <xdr:cNvPr id="305" name="【市民会館】&#10;一人当たり面積該当値テキスト"/>
        <xdr:cNvSpPr txBox="1"/>
      </xdr:nvSpPr>
      <xdr:spPr>
        <a:xfrm>
          <a:off x="10566400" y="172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44450</xdr:rowOff>
    </xdr:from>
    <xdr:to>
      <xdr:col>14</xdr:col>
      <xdr:colOff>79375</xdr:colOff>
      <xdr:row>101</xdr:row>
      <xdr:rowOff>146050</xdr:rowOff>
    </xdr:to>
    <xdr:sp macro="" textlink="">
      <xdr:nvSpPr>
        <xdr:cNvPr id="306" name="円/楕円 305"/>
        <xdr:cNvSpPr/>
      </xdr:nvSpPr>
      <xdr:spPr>
        <a:xfrm>
          <a:off x="9588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80011</xdr:rowOff>
    </xdr:from>
    <xdr:to>
      <xdr:col>15</xdr:col>
      <xdr:colOff>180975</xdr:colOff>
      <xdr:row>101</xdr:row>
      <xdr:rowOff>95250</xdr:rowOff>
    </xdr:to>
    <xdr:cxnSp macro="">
      <xdr:nvCxnSpPr>
        <xdr:cNvPr id="307" name="直線コネクタ 306"/>
        <xdr:cNvCxnSpPr/>
      </xdr:nvCxnSpPr>
      <xdr:spPr>
        <a:xfrm flipV="1">
          <a:off x="9639300" y="17396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87647</xdr:rowOff>
    </xdr:from>
    <xdr:ext cx="469744" cy="259045"/>
    <xdr:sp macro="" textlink="">
      <xdr:nvSpPr>
        <xdr:cNvPr id="308" name="n_1ave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162577</xdr:rowOff>
    </xdr:from>
    <xdr:ext cx="469744" cy="259045"/>
    <xdr:sp macro="" textlink="">
      <xdr:nvSpPr>
        <xdr:cNvPr id="309" name="n_1mainValue【市民会館】&#10;一人当たり面積"/>
        <xdr:cNvSpPr txBox="1"/>
      </xdr:nvSpPr>
      <xdr:spPr>
        <a:xfrm>
          <a:off x="93917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20" name="テキスト ボックス 31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21" name="直線コネクタ 3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22" name="テキスト ボックス 32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3" name="直線コネクタ 3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4" name="テキスト ボックス 3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5" name="直線コネクタ 3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6" name="テキスト ボックス 3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7" name="直線コネクタ 3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8" name="テキスト ボックス 3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9" name="直線コネクタ 3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30" name="テキスト ボックス 3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31" name="直線コネクタ 3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32" name="テキスト ボックス 3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36" name="直線コネクタ 335"/>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37"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38" name="直線コネクタ 337"/>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39"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40" name="直線コネクタ 339"/>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41"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42" name="フローチャート : 判断 341"/>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43" name="フローチャート : 判断 342"/>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74385</xdr:rowOff>
    </xdr:from>
    <xdr:to>
      <xdr:col>22</xdr:col>
      <xdr:colOff>415925</xdr:colOff>
      <xdr:row>43</xdr:row>
      <xdr:rowOff>4535</xdr:rowOff>
    </xdr:to>
    <xdr:sp macro="" textlink="">
      <xdr:nvSpPr>
        <xdr:cNvPr id="349" name="円/楕円 348"/>
        <xdr:cNvSpPr/>
      </xdr:nvSpPr>
      <xdr:spPr>
        <a:xfrm>
          <a:off x="15430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110870</xdr:rowOff>
    </xdr:from>
    <xdr:ext cx="405111" cy="259045"/>
    <xdr:sp macro="" textlink="">
      <xdr:nvSpPr>
        <xdr:cNvPr id="350"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167112</xdr:rowOff>
    </xdr:from>
    <xdr:ext cx="405111" cy="259045"/>
    <xdr:sp macro="" textlink="">
      <xdr:nvSpPr>
        <xdr:cNvPr id="351" name="n_1mainValue【一般廃棄物処理施設】&#10;有形固定資産減価償却率"/>
        <xdr:cNvSpPr txBox="1"/>
      </xdr:nvSpPr>
      <xdr:spPr>
        <a:xfrm>
          <a:off x="15266043" y="736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63" name="テキスト ボックス 3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65" name="テキスト ボックス 3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69" name="テキスト ボックス 3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71" name="テキスト ボックス 3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375" name="直線コネクタ 374"/>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376"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377" name="直線コネクタ 376"/>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378"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379" name="直線コネクタ 378"/>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380"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381" name="フローチャート : 判断 380"/>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382" name="フローチャート : 判断 381"/>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29614</xdr:rowOff>
    </xdr:from>
    <xdr:to>
      <xdr:col>31</xdr:col>
      <xdr:colOff>85725</xdr:colOff>
      <xdr:row>40</xdr:row>
      <xdr:rowOff>131214</xdr:rowOff>
    </xdr:to>
    <xdr:sp macro="" textlink="">
      <xdr:nvSpPr>
        <xdr:cNvPr id="388" name="円/楕円 387"/>
        <xdr:cNvSpPr/>
      </xdr:nvSpPr>
      <xdr:spPr>
        <a:xfrm>
          <a:off x="21272500" y="68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389"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122341</xdr:rowOff>
    </xdr:from>
    <xdr:ext cx="534377" cy="259045"/>
    <xdr:sp macro="" textlink="">
      <xdr:nvSpPr>
        <xdr:cNvPr id="390" name="n_1mainValue【一般廃棄物処理施設】&#10;一人当たり有形固定資産（償却資産）額"/>
        <xdr:cNvSpPr txBox="1"/>
      </xdr:nvSpPr>
      <xdr:spPr>
        <a:xfrm>
          <a:off x="21043411" y="69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1" name="テキスト ボックス 4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2" name="直線コネクタ 4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3" name="テキスト ボックス 4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4" name="直線コネクタ 4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5" name="テキスト ボックス 4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6" name="直線コネクタ 4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7" name="テキスト ボックス 4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8" name="直線コネクタ 4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9" name="テキスト ボックス 4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0" name="直線コネクタ 4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11" name="テキスト ボックス 41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3" name="テキスト ボックス 4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15" name="直線コネクタ 414"/>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16"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17" name="直線コネクタ 416"/>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18"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19" name="直線コネクタ 418"/>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20"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21" name="フローチャート : 判断 420"/>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22" name="フローチャート : 判断 421"/>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28" name="円/楕円 427"/>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55897</xdr:rowOff>
    </xdr:from>
    <xdr:ext cx="405111" cy="259045"/>
    <xdr:sp macro="" textlink="">
      <xdr:nvSpPr>
        <xdr:cNvPr id="429" name="【保健センター・保健所】&#10;有形固定資産減価償却率該当値テキスト"/>
        <xdr:cNvSpPr txBox="1"/>
      </xdr:nvSpPr>
      <xdr:spPr>
        <a:xfrm>
          <a:off x="164084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71120</xdr:rowOff>
    </xdr:from>
    <xdr:to>
      <xdr:col>22</xdr:col>
      <xdr:colOff>415925</xdr:colOff>
      <xdr:row>60</xdr:row>
      <xdr:rowOff>1270</xdr:rowOff>
    </xdr:to>
    <xdr:sp macro="" textlink="">
      <xdr:nvSpPr>
        <xdr:cNvPr id="430" name="円/楕円 429"/>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83820</xdr:rowOff>
    </xdr:from>
    <xdr:to>
      <xdr:col>23</xdr:col>
      <xdr:colOff>517525</xdr:colOff>
      <xdr:row>59</xdr:row>
      <xdr:rowOff>121920</xdr:rowOff>
    </xdr:to>
    <xdr:cxnSp macro="">
      <xdr:nvCxnSpPr>
        <xdr:cNvPr id="431" name="直線コネクタ 430"/>
        <xdr:cNvCxnSpPr/>
      </xdr:nvCxnSpPr>
      <xdr:spPr>
        <a:xfrm flipV="1">
          <a:off x="15481300" y="10199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87647</xdr:rowOff>
    </xdr:from>
    <xdr:ext cx="405111" cy="259045"/>
    <xdr:sp macro="" textlink="">
      <xdr:nvSpPr>
        <xdr:cNvPr id="432"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17797</xdr:rowOff>
    </xdr:from>
    <xdr:ext cx="405111" cy="259045"/>
    <xdr:sp macro="" textlink="">
      <xdr:nvSpPr>
        <xdr:cNvPr id="433" name="n_1mainValue【保健センター・保健所】&#10;有形固定資産減価償却率"/>
        <xdr:cNvSpPr txBox="1"/>
      </xdr:nvSpPr>
      <xdr:spPr>
        <a:xfrm>
          <a:off x="15266043"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4" name="直線コネクタ 4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5" name="テキスト ボックス 4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6" name="直線コネクタ 4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7" name="テキスト ボックス 4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8" name="直線コネクタ 4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9" name="テキスト ボックス 4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0" name="直線コネクタ 4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1" name="テキスト ボックス 4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55" name="直線コネクタ 454"/>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56"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57" name="直線コネクタ 456"/>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58"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59" name="直線コネクタ 45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97807</xdr:rowOff>
    </xdr:from>
    <xdr:ext cx="469744" cy="259045"/>
    <xdr:sp macro="" textlink="">
      <xdr:nvSpPr>
        <xdr:cNvPr id="460" name="【保健センター・保健所】&#10;一人当たり面積平均値テキスト"/>
        <xdr:cNvSpPr txBox="1"/>
      </xdr:nvSpPr>
      <xdr:spPr>
        <a:xfrm>
          <a:off x="222504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61" name="フローチャート : 判断 460"/>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62" name="フローチャート : 判断 461"/>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109220</xdr:rowOff>
    </xdr:from>
    <xdr:to>
      <xdr:col>32</xdr:col>
      <xdr:colOff>238125</xdr:colOff>
      <xdr:row>63</xdr:row>
      <xdr:rowOff>39370</xdr:rowOff>
    </xdr:to>
    <xdr:sp macro="" textlink="">
      <xdr:nvSpPr>
        <xdr:cNvPr id="468" name="円/楕円 467"/>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24147</xdr:rowOff>
    </xdr:from>
    <xdr:ext cx="469744" cy="259045"/>
    <xdr:sp macro="" textlink="">
      <xdr:nvSpPr>
        <xdr:cNvPr id="469" name="【保健センター・保健所】&#10;一人当たり面積該当値テキスト"/>
        <xdr:cNvSpPr txBox="1"/>
      </xdr:nvSpPr>
      <xdr:spPr>
        <a:xfrm>
          <a:off x="222504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470" name="円/楕円 469"/>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160020</xdr:rowOff>
    </xdr:from>
    <xdr:to>
      <xdr:col>32</xdr:col>
      <xdr:colOff>187325</xdr:colOff>
      <xdr:row>62</xdr:row>
      <xdr:rowOff>160020</xdr:rowOff>
    </xdr:to>
    <xdr:cxnSp macro="">
      <xdr:nvCxnSpPr>
        <xdr:cNvPr id="471" name="直線コネクタ 470"/>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113047</xdr:rowOff>
    </xdr:from>
    <xdr:ext cx="469744" cy="259045"/>
    <xdr:sp macro="" textlink="">
      <xdr:nvSpPr>
        <xdr:cNvPr id="472"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30497</xdr:rowOff>
    </xdr:from>
    <xdr:ext cx="469744" cy="259045"/>
    <xdr:sp macro="" textlink="">
      <xdr:nvSpPr>
        <xdr:cNvPr id="473"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5" name="テキスト ボックス 4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5" name="テキスト ボックス 4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99" name="直線コネクタ 498"/>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00"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01" name="直線コネクタ 500"/>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02"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03" name="直線コネクタ 50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132641</xdr:rowOff>
    </xdr:from>
    <xdr:ext cx="405111" cy="259045"/>
    <xdr:sp macro="" textlink="">
      <xdr:nvSpPr>
        <xdr:cNvPr id="504" name="【消防施設】&#10;有形固定資産減価償却率平均値テキスト"/>
        <xdr:cNvSpPr txBox="1"/>
      </xdr:nvSpPr>
      <xdr:spPr>
        <a:xfrm>
          <a:off x="164084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05" name="フローチャート : 判断 504"/>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06" name="フローチャート : 判断 50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6894</xdr:rowOff>
    </xdr:from>
    <xdr:to>
      <xdr:col>23</xdr:col>
      <xdr:colOff>568325</xdr:colOff>
      <xdr:row>85</xdr:row>
      <xdr:rowOff>108494</xdr:rowOff>
    </xdr:to>
    <xdr:sp macro="" textlink="">
      <xdr:nvSpPr>
        <xdr:cNvPr id="512" name="円/楕円 511"/>
        <xdr:cNvSpPr/>
      </xdr:nvSpPr>
      <xdr:spPr>
        <a:xfrm>
          <a:off x="162687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93271</xdr:rowOff>
    </xdr:from>
    <xdr:ext cx="405111" cy="259045"/>
    <xdr:sp macro="" textlink="">
      <xdr:nvSpPr>
        <xdr:cNvPr id="513" name="【消防施設】&#10;有形固定資産減価償却率該当値テキスト"/>
        <xdr:cNvSpPr txBox="1"/>
      </xdr:nvSpPr>
      <xdr:spPr>
        <a:xfrm>
          <a:off x="16408400" y="14495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31387</xdr:rowOff>
    </xdr:from>
    <xdr:to>
      <xdr:col>22</xdr:col>
      <xdr:colOff>415925</xdr:colOff>
      <xdr:row>85</xdr:row>
      <xdr:rowOff>132987</xdr:rowOff>
    </xdr:to>
    <xdr:sp macro="" textlink="">
      <xdr:nvSpPr>
        <xdr:cNvPr id="514" name="円/楕円 513"/>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57694</xdr:rowOff>
    </xdr:from>
    <xdr:to>
      <xdr:col>23</xdr:col>
      <xdr:colOff>517525</xdr:colOff>
      <xdr:row>85</xdr:row>
      <xdr:rowOff>82187</xdr:rowOff>
    </xdr:to>
    <xdr:cxnSp macro="">
      <xdr:nvCxnSpPr>
        <xdr:cNvPr id="515" name="直線コネクタ 514"/>
        <xdr:cNvCxnSpPr/>
      </xdr:nvCxnSpPr>
      <xdr:spPr>
        <a:xfrm flipV="1">
          <a:off x="15481300" y="146309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23784</xdr:rowOff>
    </xdr:from>
    <xdr:ext cx="405111" cy="259045"/>
    <xdr:sp macro="" textlink="">
      <xdr:nvSpPr>
        <xdr:cNvPr id="516"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124114</xdr:rowOff>
    </xdr:from>
    <xdr:ext cx="405111" cy="259045"/>
    <xdr:sp macro="" textlink="">
      <xdr:nvSpPr>
        <xdr:cNvPr id="517" name="n_1mainValue【消防施設】&#10;有形固定資産減価償却率"/>
        <xdr:cNvSpPr txBox="1"/>
      </xdr:nvSpPr>
      <xdr:spPr>
        <a:xfrm>
          <a:off x="15266043"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41" name="直線コネクタ 540"/>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42"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43" name="直線コネクタ 54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4"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5" name="直線コネクタ 54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46"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47" name="フローチャート : 判断 546"/>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48" name="フローチャート : 判断 547"/>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63500</xdr:rowOff>
    </xdr:from>
    <xdr:to>
      <xdr:col>32</xdr:col>
      <xdr:colOff>238125</xdr:colOff>
      <xdr:row>80</xdr:row>
      <xdr:rowOff>165100</xdr:rowOff>
    </xdr:to>
    <xdr:sp macro="" textlink="">
      <xdr:nvSpPr>
        <xdr:cNvPr id="554" name="円/楕円 553"/>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86377</xdr:rowOff>
    </xdr:from>
    <xdr:ext cx="469744" cy="259045"/>
    <xdr:sp macro="" textlink="">
      <xdr:nvSpPr>
        <xdr:cNvPr id="555" name="【消防施設】&#10;一人当たり面積該当値テキスト"/>
        <xdr:cNvSpPr txBox="1"/>
      </xdr:nvSpPr>
      <xdr:spPr>
        <a:xfrm>
          <a:off x="222504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101600</xdr:rowOff>
    </xdr:from>
    <xdr:to>
      <xdr:col>31</xdr:col>
      <xdr:colOff>85725</xdr:colOff>
      <xdr:row>81</xdr:row>
      <xdr:rowOff>31750</xdr:rowOff>
    </xdr:to>
    <xdr:sp macro="" textlink="">
      <xdr:nvSpPr>
        <xdr:cNvPr id="556" name="円/楕円 555"/>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114300</xdr:rowOff>
    </xdr:from>
    <xdr:to>
      <xdr:col>32</xdr:col>
      <xdr:colOff>187325</xdr:colOff>
      <xdr:row>80</xdr:row>
      <xdr:rowOff>152400</xdr:rowOff>
    </xdr:to>
    <xdr:cxnSp macro="">
      <xdr:nvCxnSpPr>
        <xdr:cNvPr id="557" name="直線コネクタ 556"/>
        <xdr:cNvCxnSpPr/>
      </xdr:nvCxnSpPr>
      <xdr:spPr>
        <a:xfrm flipV="1">
          <a:off x="21323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99077</xdr:rowOff>
    </xdr:from>
    <xdr:ext cx="469744" cy="259045"/>
    <xdr:sp macro="" textlink="">
      <xdr:nvSpPr>
        <xdr:cNvPr id="558"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48277</xdr:rowOff>
    </xdr:from>
    <xdr:ext cx="469744" cy="259045"/>
    <xdr:sp macro="" textlink="">
      <xdr:nvSpPr>
        <xdr:cNvPr id="559" name="n_1main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84" name="直線コネクタ 583"/>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85"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86" name="直線コネクタ 585"/>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87"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88" name="直線コネクタ 587"/>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89"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90" name="フローチャート : 判断 589"/>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91" name="フローチャート : 判断 590"/>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50164</xdr:rowOff>
    </xdr:from>
    <xdr:to>
      <xdr:col>23</xdr:col>
      <xdr:colOff>568325</xdr:colOff>
      <xdr:row>104</xdr:row>
      <xdr:rowOff>151764</xdr:rowOff>
    </xdr:to>
    <xdr:sp macro="" textlink="">
      <xdr:nvSpPr>
        <xdr:cNvPr id="597" name="円/楕円 596"/>
        <xdr:cNvSpPr/>
      </xdr:nvSpPr>
      <xdr:spPr>
        <a:xfrm>
          <a:off x="162687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73041</xdr:rowOff>
    </xdr:from>
    <xdr:ext cx="405111" cy="259045"/>
    <xdr:sp macro="" textlink="">
      <xdr:nvSpPr>
        <xdr:cNvPr id="598" name="【庁舎】&#10;有形固定資産減価償却率該当値テキスト"/>
        <xdr:cNvSpPr txBox="1"/>
      </xdr:nvSpPr>
      <xdr:spPr>
        <a:xfrm>
          <a:off x="16408400"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90170</xdr:rowOff>
    </xdr:from>
    <xdr:to>
      <xdr:col>22</xdr:col>
      <xdr:colOff>415925</xdr:colOff>
      <xdr:row>105</xdr:row>
      <xdr:rowOff>20320</xdr:rowOff>
    </xdr:to>
    <xdr:sp macro="" textlink="">
      <xdr:nvSpPr>
        <xdr:cNvPr id="599" name="円/楕円 598"/>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100964</xdr:rowOff>
    </xdr:from>
    <xdr:to>
      <xdr:col>23</xdr:col>
      <xdr:colOff>517525</xdr:colOff>
      <xdr:row>104</xdr:row>
      <xdr:rowOff>140970</xdr:rowOff>
    </xdr:to>
    <xdr:cxnSp macro="">
      <xdr:nvCxnSpPr>
        <xdr:cNvPr id="600" name="直線コネクタ 599"/>
        <xdr:cNvCxnSpPr/>
      </xdr:nvCxnSpPr>
      <xdr:spPr>
        <a:xfrm flipV="1">
          <a:off x="15481300" y="179317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148607</xdr:rowOff>
    </xdr:from>
    <xdr:ext cx="405111" cy="259045"/>
    <xdr:sp macro="" textlink="">
      <xdr:nvSpPr>
        <xdr:cNvPr id="601"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36847</xdr:rowOff>
    </xdr:from>
    <xdr:ext cx="405111" cy="259045"/>
    <xdr:sp macro="" textlink="">
      <xdr:nvSpPr>
        <xdr:cNvPr id="602" name="n_1mainValue【庁舎】&#10;有形固定資産減価償却率"/>
        <xdr:cNvSpPr txBox="1"/>
      </xdr:nvSpPr>
      <xdr:spPr>
        <a:xfrm>
          <a:off x="15266043"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27" name="直線コネクタ 626"/>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28"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29" name="直線コネクタ 62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30"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31" name="直線コネクタ 630"/>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32"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33" name="フローチャート : 判断 632"/>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34" name="フローチャート : 判断 633"/>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158750</xdr:rowOff>
    </xdr:from>
    <xdr:to>
      <xdr:col>32</xdr:col>
      <xdr:colOff>238125</xdr:colOff>
      <xdr:row>104</xdr:row>
      <xdr:rowOff>88900</xdr:rowOff>
    </xdr:to>
    <xdr:sp macro="" textlink="">
      <xdr:nvSpPr>
        <xdr:cNvPr id="640" name="円/楕円 639"/>
        <xdr:cNvSpPr/>
      </xdr:nvSpPr>
      <xdr:spPr>
        <a:xfrm>
          <a:off x="22110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10177</xdr:rowOff>
    </xdr:from>
    <xdr:ext cx="469744" cy="259045"/>
    <xdr:sp macro="" textlink="">
      <xdr:nvSpPr>
        <xdr:cNvPr id="641" name="【庁舎】&#10;一人当たり面積該当値テキスト"/>
        <xdr:cNvSpPr txBox="1"/>
      </xdr:nvSpPr>
      <xdr:spPr>
        <a:xfrm>
          <a:off x="222504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2539</xdr:rowOff>
    </xdr:from>
    <xdr:to>
      <xdr:col>31</xdr:col>
      <xdr:colOff>85725</xdr:colOff>
      <xdr:row>104</xdr:row>
      <xdr:rowOff>104139</xdr:rowOff>
    </xdr:to>
    <xdr:sp macro="" textlink="">
      <xdr:nvSpPr>
        <xdr:cNvPr id="642" name="円/楕円 641"/>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38100</xdr:rowOff>
    </xdr:from>
    <xdr:to>
      <xdr:col>32</xdr:col>
      <xdr:colOff>187325</xdr:colOff>
      <xdr:row>104</xdr:row>
      <xdr:rowOff>53339</xdr:rowOff>
    </xdr:to>
    <xdr:cxnSp macro="">
      <xdr:nvCxnSpPr>
        <xdr:cNvPr id="643" name="直線コネクタ 642"/>
        <xdr:cNvCxnSpPr/>
      </xdr:nvCxnSpPr>
      <xdr:spPr>
        <a:xfrm flipV="1">
          <a:off x="21323300" y="17868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148607</xdr:rowOff>
    </xdr:from>
    <xdr:ext cx="469744" cy="259045"/>
    <xdr:sp macro="" textlink="">
      <xdr:nvSpPr>
        <xdr:cNvPr id="644"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120666</xdr:rowOff>
    </xdr:from>
    <xdr:ext cx="469744" cy="259045"/>
    <xdr:sp macro="" textlink="">
      <xdr:nvSpPr>
        <xdr:cNvPr id="645"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消防庁舎については、老朽化のために平成２６年４月に移転したことで、有形固定資産減価償却率は類似団体と比較するときわめて低い水準に位置している。</a:t>
          </a:r>
        </a:p>
        <a:p>
          <a:r>
            <a:rPr kumimoji="1" lang="ja-JP" altLang="en-US" sz="1300">
              <a:solidFill>
                <a:sysClr val="windowText" lastClr="000000"/>
              </a:solidFill>
              <a:latin typeface="ＭＳ Ｐゴシック"/>
            </a:rPr>
            <a:t>　また、図書館、市民会館についても、市内では比較的新しく建設された施設のため、有形固定資産減価償却率は、低くなっているが、近いうちに本施設の大規模改修が必要になる見込みである。今後は、人口が減少していくことを勘案すると、本施設の利活用方法について、大幅な見直しを行う必要がある。</a:t>
          </a:r>
        </a:p>
        <a:p>
          <a:r>
            <a:rPr kumimoji="1" lang="ja-JP" altLang="en-US" sz="1300">
              <a:solidFill>
                <a:sysClr val="windowText" lastClr="000000"/>
              </a:solidFill>
              <a:latin typeface="ＭＳ Ｐゴシック"/>
            </a:rPr>
            <a:t>　一方、体育館・プールや保健センターについては、類似団体を上回っているため、改修時期等について今後検討していく。</a:t>
          </a:r>
        </a:p>
        <a:p>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一般廃棄物処理施設</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の平成２８年度分については、平成３０年１月１日時点で、一部事務組合において固定資産台帳が未整備のため、表示していない。</a:t>
          </a:r>
          <a:endParaRPr kumimoji="1" lang="en-US" altLang="ja-JP" sz="1300">
            <a:solidFill>
              <a:sysClr val="windowText" lastClr="000000"/>
            </a:solidFill>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108,488
107,954
109.63
34,730,749
34,651,791
17,217
20,848,544
32,725,338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a:rPr>
            <a:t>　</a:t>
          </a:r>
          <a:r>
            <a:rPr kumimoji="1" lang="ja-JP" altLang="en-US" sz="1200">
              <a:solidFill>
                <a:sysClr val="windowText" lastClr="000000"/>
              </a:solidFill>
              <a:latin typeface="ＭＳ Ｐゴシック"/>
            </a:rPr>
            <a:t>本市の財政力指数は、人口減少及び高齢化の影響により減少傾向であるが、平成２８年度は前年度と比較して０．０２ポイント改善し、０．６５となった。こちらについては、消費税増税により、基準財政収入額が増加したためであり、実質的には、改善したとは言えない状況である。また、依然として類似団体平均を下回っている原因としては、他市に比べ法人関係の税収が少ないことなどが挙げられる。</a:t>
          </a:r>
        </a:p>
        <a:p>
          <a:r>
            <a:rPr kumimoji="1" lang="ja-JP" altLang="en-US" sz="1200">
              <a:solidFill>
                <a:sysClr val="windowText" lastClr="000000"/>
              </a:solidFill>
              <a:latin typeface="ＭＳ Ｐゴシック"/>
            </a:rPr>
            <a:t>　今後も歳入に見合った歳出で予算編成を行うよう、歳出の徹底的な見直しを実施するとともに、税収の徴収率向上対策を中心とする歳入確保に努める。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146050</xdr:rowOff>
    </xdr:to>
    <xdr:cxnSp macro="">
      <xdr:nvCxnSpPr>
        <xdr:cNvPr id="68" name="直線コネクタ 67"/>
        <xdr:cNvCxnSpPr/>
      </xdr:nvCxnSpPr>
      <xdr:spPr>
        <a:xfrm flipV="1">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歳出面では、人件費、物件費、補助費等にかかる比率が類似団体平均を上回っている。その要因として人件費と物件費に関しては、過去から業務委託を推進してきたことで、一般の職員数は少ないものの、嘱託職員が増加しており、人件費、物件費ともに、類似団体平均を上回っている。また、補助費等については、下水道事業において公営企業法を適用したことにより、繰出金から振り替わったために増加し、類似団体平均を上回った。一方で、歳入面では、市税および地方交付税が減少したことから、経常収支比率は９９．１％となった。今後も引き続き、財政構造の弾力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20066</xdr:rowOff>
    </xdr:to>
    <xdr:cxnSp macro="">
      <xdr:nvCxnSpPr>
        <xdr:cNvPr id="129" name="直線コネクタ 128"/>
        <xdr:cNvCxnSpPr/>
      </xdr:nvCxnSpPr>
      <xdr:spPr>
        <a:xfrm>
          <a:off x="4114800" y="1086256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65</xdr:row>
      <xdr:rowOff>80264</xdr:rowOff>
    </xdr:to>
    <xdr:cxnSp macro="">
      <xdr:nvCxnSpPr>
        <xdr:cNvPr id="132" name="直線コネクタ 131"/>
        <xdr:cNvCxnSpPr/>
      </xdr:nvCxnSpPr>
      <xdr:spPr>
        <a:xfrm flipV="1">
          <a:off x="3225800" y="108625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65</xdr:row>
      <xdr:rowOff>80264</xdr:rowOff>
    </xdr:to>
    <xdr:cxnSp macro="">
      <xdr:nvCxnSpPr>
        <xdr:cNvPr id="135" name="直線コネクタ 134"/>
        <xdr:cNvCxnSpPr/>
      </xdr:nvCxnSpPr>
      <xdr:spPr>
        <a:xfrm>
          <a:off x="2336800" y="10939780"/>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44196</xdr:rowOff>
    </xdr:to>
    <xdr:cxnSp macro="">
      <xdr:nvCxnSpPr>
        <xdr:cNvPr id="138" name="直線コネクタ 137"/>
        <xdr:cNvCxnSpPr/>
      </xdr:nvCxnSpPr>
      <xdr:spPr>
        <a:xfrm flipV="1">
          <a:off x="1447800" y="1093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8" name="円/楕円 147"/>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49"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0" name="円/楕円 149"/>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51" name="テキスト ボックス 150"/>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29464</xdr:rowOff>
    </xdr:from>
    <xdr:to>
      <xdr:col>4</xdr:col>
      <xdr:colOff>533400</xdr:colOff>
      <xdr:row>65</xdr:row>
      <xdr:rowOff>131064</xdr:rowOff>
    </xdr:to>
    <xdr:sp macro="" textlink="">
      <xdr:nvSpPr>
        <xdr:cNvPr id="152" name="円/楕円 151"/>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115841</xdr:rowOff>
    </xdr:from>
    <xdr:ext cx="762000" cy="259045"/>
    <xdr:sp macro="" textlink="">
      <xdr:nvSpPr>
        <xdr:cNvPr id="153" name="テキスト ボックス 152"/>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56" name="円/楕円 155"/>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57" name="テキスト ボックス 156"/>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過去からごみ収集業務や保育所・幼稚園運営に関して、積極的に民間へアウトソーシングを進めて人件費を抑制してきたが、近年は嘱託職員が増加しており、類似団体平均と比較して大きな差は見られなくなっている。現在は職員給与や各種職員手当等の見直しを行うことで人件費を抑制するとともに、予算編成において前年度予算に対しマイナスシーリングを設定するなど、物件費の削減に努めている。今後も、さらなる事務事業の見直しを行い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151896</xdr:rowOff>
    </xdr:from>
    <xdr:to>
      <xdr:col>7</xdr:col>
      <xdr:colOff>152400</xdr:colOff>
      <xdr:row>82</xdr:row>
      <xdr:rowOff>170497</xdr:rowOff>
    </xdr:to>
    <xdr:cxnSp macro="">
      <xdr:nvCxnSpPr>
        <xdr:cNvPr id="192" name="直線コネクタ 191"/>
        <xdr:cNvCxnSpPr/>
      </xdr:nvCxnSpPr>
      <xdr:spPr>
        <a:xfrm flipV="1">
          <a:off x="4114800" y="14210796"/>
          <a:ext cx="8382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170497</xdr:rowOff>
    </xdr:from>
    <xdr:to>
      <xdr:col>6</xdr:col>
      <xdr:colOff>0</xdr:colOff>
      <xdr:row>83</xdr:row>
      <xdr:rowOff>17808</xdr:rowOff>
    </xdr:to>
    <xdr:cxnSp macro="">
      <xdr:nvCxnSpPr>
        <xdr:cNvPr id="195" name="直線コネクタ 194"/>
        <xdr:cNvCxnSpPr/>
      </xdr:nvCxnSpPr>
      <xdr:spPr>
        <a:xfrm flipV="1">
          <a:off x="3225800" y="14229397"/>
          <a:ext cx="8890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71222</xdr:rowOff>
    </xdr:from>
    <xdr:to>
      <xdr:col>4</xdr:col>
      <xdr:colOff>482600</xdr:colOff>
      <xdr:row>83</xdr:row>
      <xdr:rowOff>17808</xdr:rowOff>
    </xdr:to>
    <xdr:cxnSp macro="">
      <xdr:nvCxnSpPr>
        <xdr:cNvPr id="198" name="直線コネクタ 197"/>
        <xdr:cNvCxnSpPr/>
      </xdr:nvCxnSpPr>
      <xdr:spPr>
        <a:xfrm>
          <a:off x="2336800" y="14130122"/>
          <a:ext cx="889000" cy="1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71222</xdr:rowOff>
    </xdr:from>
    <xdr:to>
      <xdr:col>3</xdr:col>
      <xdr:colOff>279400</xdr:colOff>
      <xdr:row>82</xdr:row>
      <xdr:rowOff>93562</xdr:rowOff>
    </xdr:to>
    <xdr:cxnSp macro="">
      <xdr:nvCxnSpPr>
        <xdr:cNvPr id="201" name="直線コネクタ 200"/>
        <xdr:cNvCxnSpPr/>
      </xdr:nvCxnSpPr>
      <xdr:spPr>
        <a:xfrm flipV="1">
          <a:off x="1447800" y="14130122"/>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101096</xdr:rowOff>
    </xdr:from>
    <xdr:to>
      <xdr:col>7</xdr:col>
      <xdr:colOff>203200</xdr:colOff>
      <xdr:row>83</xdr:row>
      <xdr:rowOff>31246</xdr:rowOff>
    </xdr:to>
    <xdr:sp macro="" textlink="">
      <xdr:nvSpPr>
        <xdr:cNvPr id="211" name="円/楕円 210"/>
        <xdr:cNvSpPr/>
      </xdr:nvSpPr>
      <xdr:spPr>
        <a:xfrm>
          <a:off x="4902200" y="141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117623</xdr:rowOff>
    </xdr:from>
    <xdr:ext cx="762000" cy="259045"/>
    <xdr:sp macro="" textlink="">
      <xdr:nvSpPr>
        <xdr:cNvPr id="212" name="人件費・物件費等の状況該当値テキスト"/>
        <xdr:cNvSpPr txBox="1"/>
      </xdr:nvSpPr>
      <xdr:spPr>
        <a:xfrm>
          <a:off x="5041900" y="1400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119697</xdr:rowOff>
    </xdr:from>
    <xdr:to>
      <xdr:col>6</xdr:col>
      <xdr:colOff>50800</xdr:colOff>
      <xdr:row>83</xdr:row>
      <xdr:rowOff>49847</xdr:rowOff>
    </xdr:to>
    <xdr:sp macro="" textlink="">
      <xdr:nvSpPr>
        <xdr:cNvPr id="213" name="円/楕円 212"/>
        <xdr:cNvSpPr/>
      </xdr:nvSpPr>
      <xdr:spPr>
        <a:xfrm>
          <a:off x="4064000" y="141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60024</xdr:rowOff>
    </xdr:from>
    <xdr:ext cx="736600" cy="259045"/>
    <xdr:sp macro="" textlink="">
      <xdr:nvSpPr>
        <xdr:cNvPr id="214" name="テキスト ボックス 213"/>
        <xdr:cNvSpPr txBox="1"/>
      </xdr:nvSpPr>
      <xdr:spPr>
        <a:xfrm>
          <a:off x="3733800" y="1394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138458</xdr:rowOff>
    </xdr:from>
    <xdr:to>
      <xdr:col>4</xdr:col>
      <xdr:colOff>533400</xdr:colOff>
      <xdr:row>83</xdr:row>
      <xdr:rowOff>68608</xdr:rowOff>
    </xdr:to>
    <xdr:sp macro="" textlink="">
      <xdr:nvSpPr>
        <xdr:cNvPr id="215" name="円/楕円 214"/>
        <xdr:cNvSpPr/>
      </xdr:nvSpPr>
      <xdr:spPr>
        <a:xfrm>
          <a:off x="3175000" y="141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78785</xdr:rowOff>
    </xdr:from>
    <xdr:ext cx="762000" cy="259045"/>
    <xdr:sp macro="" textlink="">
      <xdr:nvSpPr>
        <xdr:cNvPr id="216" name="テキスト ボックス 215"/>
        <xdr:cNvSpPr txBox="1"/>
      </xdr:nvSpPr>
      <xdr:spPr>
        <a:xfrm>
          <a:off x="2844800" y="1396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20422</xdr:rowOff>
    </xdr:from>
    <xdr:to>
      <xdr:col>3</xdr:col>
      <xdr:colOff>330200</xdr:colOff>
      <xdr:row>82</xdr:row>
      <xdr:rowOff>122022</xdr:rowOff>
    </xdr:to>
    <xdr:sp macro="" textlink="">
      <xdr:nvSpPr>
        <xdr:cNvPr id="217" name="円/楕円 216"/>
        <xdr:cNvSpPr/>
      </xdr:nvSpPr>
      <xdr:spPr>
        <a:xfrm>
          <a:off x="2286000" y="140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132199</xdr:rowOff>
    </xdr:from>
    <xdr:ext cx="762000" cy="259045"/>
    <xdr:sp macro="" textlink="">
      <xdr:nvSpPr>
        <xdr:cNvPr id="218" name="テキスト ボックス 217"/>
        <xdr:cNvSpPr txBox="1"/>
      </xdr:nvSpPr>
      <xdr:spPr>
        <a:xfrm>
          <a:off x="1955800" y="1384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42762</xdr:rowOff>
    </xdr:from>
    <xdr:to>
      <xdr:col>2</xdr:col>
      <xdr:colOff>127000</xdr:colOff>
      <xdr:row>82</xdr:row>
      <xdr:rowOff>144362</xdr:rowOff>
    </xdr:to>
    <xdr:sp macro="" textlink="">
      <xdr:nvSpPr>
        <xdr:cNvPr id="219" name="円/楕円 218"/>
        <xdr:cNvSpPr/>
      </xdr:nvSpPr>
      <xdr:spPr>
        <a:xfrm>
          <a:off x="1397000" y="141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154539</xdr:rowOff>
    </xdr:from>
    <xdr:ext cx="762000" cy="259045"/>
    <xdr:sp macro="" textlink="">
      <xdr:nvSpPr>
        <xdr:cNvPr id="220" name="テキスト ボックス 219"/>
        <xdr:cNvSpPr txBox="1"/>
      </xdr:nvSpPr>
      <xdr:spPr>
        <a:xfrm>
          <a:off x="1066800" y="138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本市は、平成２８年度まで、平均２．４％の職員等の給料の減額を行ってきたため、給与水準は類似団体平均を大きく下回っていたが、職員の意識やモチベーションの向上のため、平成２９年４月１日より給与体系を復元したことで、ラスパイレス指数は９９．５となった。今後は、民間や国・他市の状況を考慮しながら、</a:t>
          </a:r>
          <a:r>
            <a:rPr kumimoji="1" lang="ja-JP" altLang="ja-JP" sz="1300">
              <a:solidFill>
                <a:sysClr val="windowText" lastClr="000000"/>
              </a:solidFill>
              <a:effectLst/>
              <a:latin typeface="+mn-lt"/>
              <a:ea typeface="+mn-ea"/>
              <a:cs typeface="+mn-cs"/>
            </a:rPr>
            <a:t>給与や各種手当について</a:t>
          </a:r>
          <a:r>
            <a:rPr kumimoji="1" lang="ja-JP" altLang="en-US" sz="1300">
              <a:solidFill>
                <a:sysClr val="windowText" lastClr="000000"/>
              </a:solidFill>
              <a:latin typeface="ＭＳ Ｐゴシック"/>
            </a:rPr>
            <a:t>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162984</xdr:rowOff>
    </xdr:to>
    <xdr:cxnSp macro="">
      <xdr:nvCxnSpPr>
        <xdr:cNvPr id="254" name="直線コネクタ 253"/>
        <xdr:cNvCxnSpPr/>
      </xdr:nvCxnSpPr>
      <xdr:spPr>
        <a:xfrm>
          <a:off x="16179800" y="14411961"/>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18204</xdr:rowOff>
    </xdr:to>
    <xdr:cxnSp macro="">
      <xdr:nvCxnSpPr>
        <xdr:cNvPr id="257" name="直線コネクタ 256"/>
        <xdr:cNvCxnSpPr/>
      </xdr:nvCxnSpPr>
      <xdr:spPr>
        <a:xfrm flipV="1">
          <a:off x="15290800" y="144119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84</xdr:row>
      <xdr:rowOff>18204</xdr:rowOff>
    </xdr:to>
    <xdr:cxnSp macro="">
      <xdr:nvCxnSpPr>
        <xdr:cNvPr id="260" name="直線コネクタ 259"/>
        <xdr:cNvCxnSpPr/>
      </xdr:nvCxnSpPr>
      <xdr:spPr>
        <a:xfrm>
          <a:off x="14401800" y="1416261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85513</xdr:rowOff>
    </xdr:to>
    <xdr:cxnSp macro="">
      <xdr:nvCxnSpPr>
        <xdr:cNvPr id="263" name="直線コネクタ 262"/>
        <xdr:cNvCxnSpPr/>
      </xdr:nvCxnSpPr>
      <xdr:spPr>
        <a:xfrm flipV="1">
          <a:off x="13512800" y="1416261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3" name="円/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4"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5" name="円/楕円 274"/>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76" name="テキスト ボックス 275"/>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7" name="円/楕円 276"/>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78" name="テキスト ボックス 277"/>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79" name="円/楕円 278"/>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0" name="テキスト ボックス 279"/>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81" name="円/楕円 280"/>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146490</xdr:rowOff>
    </xdr:from>
    <xdr:ext cx="762000" cy="259045"/>
    <xdr:sp macro="" textlink="">
      <xdr:nvSpPr>
        <xdr:cNvPr id="282" name="テキスト ボックス 281"/>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民間活力を活用して、少ない職員数で行政サービスの提供を行ってきた結果、人口千人当たり５．１４人と類似団体平均を大きく下回っている。</a:t>
          </a:r>
        </a:p>
        <a:p>
          <a:r>
            <a:rPr kumimoji="1" lang="ja-JP" altLang="en-US" sz="1300">
              <a:solidFill>
                <a:sysClr val="windowText" lastClr="000000"/>
              </a:solidFill>
              <a:latin typeface="ＭＳ Ｐゴシック"/>
            </a:rPr>
            <a:t>　今後も、厳しい財政状況に柔軟に対応していくため、さらなる民間活力の活用など様々な方策により、職員数の抑制に努める。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161607</xdr:rowOff>
    </xdr:from>
    <xdr:to>
      <xdr:col>24</xdr:col>
      <xdr:colOff>558800</xdr:colOff>
      <xdr:row>61</xdr:row>
      <xdr:rowOff>163619</xdr:rowOff>
    </xdr:to>
    <xdr:cxnSp macro="">
      <xdr:nvCxnSpPr>
        <xdr:cNvPr id="317" name="直線コネクタ 316"/>
        <xdr:cNvCxnSpPr/>
      </xdr:nvCxnSpPr>
      <xdr:spPr>
        <a:xfrm>
          <a:off x="16179800" y="1062005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161607</xdr:rowOff>
    </xdr:from>
    <xdr:to>
      <xdr:col>23</xdr:col>
      <xdr:colOff>406400</xdr:colOff>
      <xdr:row>61</xdr:row>
      <xdr:rowOff>163619</xdr:rowOff>
    </xdr:to>
    <xdr:cxnSp macro="">
      <xdr:nvCxnSpPr>
        <xdr:cNvPr id="320" name="直線コネクタ 319"/>
        <xdr:cNvCxnSpPr/>
      </xdr:nvCxnSpPr>
      <xdr:spPr>
        <a:xfrm flipV="1">
          <a:off x="15290800" y="106200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149543</xdr:rowOff>
    </xdr:from>
    <xdr:to>
      <xdr:col>22</xdr:col>
      <xdr:colOff>203200</xdr:colOff>
      <xdr:row>61</xdr:row>
      <xdr:rowOff>163619</xdr:rowOff>
    </xdr:to>
    <xdr:cxnSp macro="">
      <xdr:nvCxnSpPr>
        <xdr:cNvPr id="323" name="直線コネクタ 322"/>
        <xdr:cNvCxnSpPr/>
      </xdr:nvCxnSpPr>
      <xdr:spPr>
        <a:xfrm>
          <a:off x="14401800" y="1060799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133456</xdr:rowOff>
    </xdr:from>
    <xdr:to>
      <xdr:col>21</xdr:col>
      <xdr:colOff>0</xdr:colOff>
      <xdr:row>61</xdr:row>
      <xdr:rowOff>149543</xdr:rowOff>
    </xdr:to>
    <xdr:cxnSp macro="">
      <xdr:nvCxnSpPr>
        <xdr:cNvPr id="326" name="直線コネクタ 325"/>
        <xdr:cNvCxnSpPr/>
      </xdr:nvCxnSpPr>
      <xdr:spPr>
        <a:xfrm>
          <a:off x="13512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36" name="円/楕円 335"/>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129346</xdr:rowOff>
    </xdr:from>
    <xdr:ext cx="762000" cy="259045"/>
    <xdr:sp macro="" textlink="">
      <xdr:nvSpPr>
        <xdr:cNvPr id="337"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110807</xdr:rowOff>
    </xdr:from>
    <xdr:to>
      <xdr:col>23</xdr:col>
      <xdr:colOff>457200</xdr:colOff>
      <xdr:row>62</xdr:row>
      <xdr:rowOff>40957</xdr:rowOff>
    </xdr:to>
    <xdr:sp macro="" textlink="">
      <xdr:nvSpPr>
        <xdr:cNvPr id="338" name="円/楕円 337"/>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39" name="テキスト ボックス 338"/>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112819</xdr:rowOff>
    </xdr:from>
    <xdr:to>
      <xdr:col>22</xdr:col>
      <xdr:colOff>254000</xdr:colOff>
      <xdr:row>62</xdr:row>
      <xdr:rowOff>42969</xdr:rowOff>
    </xdr:to>
    <xdr:sp macro="" textlink="">
      <xdr:nvSpPr>
        <xdr:cNvPr id="340" name="円/楕円 339"/>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53146</xdr:rowOff>
    </xdr:from>
    <xdr:ext cx="762000" cy="259045"/>
    <xdr:sp macro="" textlink="">
      <xdr:nvSpPr>
        <xdr:cNvPr id="341" name="テキスト ボックス 340"/>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98743</xdr:rowOff>
    </xdr:from>
    <xdr:to>
      <xdr:col>21</xdr:col>
      <xdr:colOff>50800</xdr:colOff>
      <xdr:row>62</xdr:row>
      <xdr:rowOff>28893</xdr:rowOff>
    </xdr:to>
    <xdr:sp macro="" textlink="">
      <xdr:nvSpPr>
        <xdr:cNvPr id="342" name="円/楕円 341"/>
        <xdr:cNvSpPr/>
      </xdr:nvSpPr>
      <xdr:spPr>
        <a:xfrm>
          <a:off x="14351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39070</xdr:rowOff>
    </xdr:from>
    <xdr:ext cx="762000" cy="259045"/>
    <xdr:sp macro="" textlink="">
      <xdr:nvSpPr>
        <xdr:cNvPr id="343" name="テキスト ボックス 342"/>
        <xdr:cNvSpPr txBox="1"/>
      </xdr:nvSpPr>
      <xdr:spPr>
        <a:xfrm>
          <a:off x="14020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82656</xdr:rowOff>
    </xdr:from>
    <xdr:to>
      <xdr:col>19</xdr:col>
      <xdr:colOff>533400</xdr:colOff>
      <xdr:row>62</xdr:row>
      <xdr:rowOff>12806</xdr:rowOff>
    </xdr:to>
    <xdr:sp macro="" textlink="">
      <xdr:nvSpPr>
        <xdr:cNvPr id="344" name="円/楕円 343"/>
        <xdr:cNvSpPr/>
      </xdr:nvSpPr>
      <xdr:spPr>
        <a:xfrm>
          <a:off x="13462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22983</xdr:rowOff>
    </xdr:from>
    <xdr:ext cx="762000" cy="259045"/>
    <xdr:sp macro="" textlink="">
      <xdr:nvSpPr>
        <xdr:cNvPr id="345" name="テキスト ボックス 344"/>
        <xdr:cNvSpPr txBox="1"/>
      </xdr:nvSpPr>
      <xdr:spPr>
        <a:xfrm>
          <a:off x="13131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３年度において、借換債を抑制し償還したため、３年間はその影響により高い水準で推移していたが、平成２６年度以降は類似団体平均を下回っている。今後も建設事業の見直しなどにより、地方債残高の圧縮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71755</xdr:rowOff>
    </xdr:from>
    <xdr:to>
      <xdr:col>24</xdr:col>
      <xdr:colOff>558800</xdr:colOff>
      <xdr:row>38</xdr:row>
      <xdr:rowOff>144145</xdr:rowOff>
    </xdr:to>
    <xdr:cxnSp macro="">
      <xdr:nvCxnSpPr>
        <xdr:cNvPr id="375" name="直線コネクタ 374"/>
        <xdr:cNvCxnSpPr/>
      </xdr:nvCxnSpPr>
      <xdr:spPr>
        <a:xfrm flipV="1">
          <a:off x="16179800" y="65868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144145</xdr:rowOff>
    </xdr:from>
    <xdr:to>
      <xdr:col>23</xdr:col>
      <xdr:colOff>406400</xdr:colOff>
      <xdr:row>39</xdr:row>
      <xdr:rowOff>26988</xdr:rowOff>
    </xdr:to>
    <xdr:cxnSp macro="">
      <xdr:nvCxnSpPr>
        <xdr:cNvPr id="378" name="直線コネクタ 377"/>
        <xdr:cNvCxnSpPr/>
      </xdr:nvCxnSpPr>
      <xdr:spPr>
        <a:xfrm flipV="1">
          <a:off x="15290800" y="66592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26988</xdr:rowOff>
    </xdr:from>
    <xdr:to>
      <xdr:col>22</xdr:col>
      <xdr:colOff>203200</xdr:colOff>
      <xdr:row>40</xdr:row>
      <xdr:rowOff>48578</xdr:rowOff>
    </xdr:to>
    <xdr:cxnSp macro="">
      <xdr:nvCxnSpPr>
        <xdr:cNvPr id="381" name="直線コネクタ 380"/>
        <xdr:cNvCxnSpPr/>
      </xdr:nvCxnSpPr>
      <xdr:spPr>
        <a:xfrm flipV="1">
          <a:off x="14401800" y="67135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108903</xdr:rowOff>
    </xdr:to>
    <xdr:cxnSp macro="">
      <xdr:nvCxnSpPr>
        <xdr:cNvPr id="384" name="直線コネクタ 383"/>
        <xdr:cNvCxnSpPr/>
      </xdr:nvCxnSpPr>
      <xdr:spPr>
        <a:xfrm flipV="1">
          <a:off x="13512800" y="690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20955</xdr:rowOff>
    </xdr:from>
    <xdr:to>
      <xdr:col>24</xdr:col>
      <xdr:colOff>609600</xdr:colOff>
      <xdr:row>38</xdr:row>
      <xdr:rowOff>122555</xdr:rowOff>
    </xdr:to>
    <xdr:sp macro="" textlink="">
      <xdr:nvSpPr>
        <xdr:cNvPr id="394" name="円/楕円 393"/>
        <xdr:cNvSpPr/>
      </xdr:nvSpPr>
      <xdr:spPr>
        <a:xfrm>
          <a:off x="169672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37482</xdr:rowOff>
    </xdr:from>
    <xdr:ext cx="762000" cy="259045"/>
    <xdr:sp macro="" textlink="">
      <xdr:nvSpPr>
        <xdr:cNvPr id="395" name="公債費負担の状況該当値テキスト"/>
        <xdr:cNvSpPr txBox="1"/>
      </xdr:nvSpPr>
      <xdr:spPr>
        <a:xfrm>
          <a:off x="171069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93345</xdr:rowOff>
    </xdr:from>
    <xdr:to>
      <xdr:col>23</xdr:col>
      <xdr:colOff>457200</xdr:colOff>
      <xdr:row>39</xdr:row>
      <xdr:rowOff>23495</xdr:rowOff>
    </xdr:to>
    <xdr:sp macro="" textlink="">
      <xdr:nvSpPr>
        <xdr:cNvPr id="396" name="円/楕円 395"/>
        <xdr:cNvSpPr/>
      </xdr:nvSpPr>
      <xdr:spPr>
        <a:xfrm>
          <a:off x="16129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33672</xdr:rowOff>
    </xdr:from>
    <xdr:ext cx="736600" cy="259045"/>
    <xdr:sp macro="" textlink="">
      <xdr:nvSpPr>
        <xdr:cNvPr id="397" name="テキスト ボックス 396"/>
        <xdr:cNvSpPr txBox="1"/>
      </xdr:nvSpPr>
      <xdr:spPr>
        <a:xfrm>
          <a:off x="15798800" y="637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398" name="円/楕円 397"/>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399" name="テキスト ボックス 398"/>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0" name="円/楕円 399"/>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84155</xdr:rowOff>
    </xdr:from>
    <xdr:ext cx="762000" cy="259045"/>
    <xdr:sp macro="" textlink="">
      <xdr:nvSpPr>
        <xdr:cNvPr id="401" name="テキスト ボックス 400"/>
        <xdr:cNvSpPr txBox="1"/>
      </xdr:nvSpPr>
      <xdr:spPr>
        <a:xfrm>
          <a:off x="14020800" y="694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2" name="円/楕円 401"/>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144480</xdr:rowOff>
    </xdr:from>
    <xdr:ext cx="762000" cy="259045"/>
    <xdr:sp macro="" textlink="">
      <xdr:nvSpPr>
        <xdr:cNvPr id="403" name="テキスト ボックス 402"/>
        <xdr:cNvSpPr txBox="1"/>
      </xdr:nvSpPr>
      <xdr:spPr>
        <a:xfrm>
          <a:off x="13131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建設事業による地方債の発行や基金の取り崩しがあったものの、前年度に引き続き、将来負担比率は算出されていない。</a:t>
          </a:r>
        </a:p>
        <a:p>
          <a:r>
            <a:rPr kumimoji="1" lang="ja-JP" altLang="en-US" sz="1300">
              <a:solidFill>
                <a:sysClr val="windowText" lastClr="000000"/>
              </a:solidFill>
              <a:latin typeface="ＭＳ Ｐゴシック"/>
            </a:rPr>
            <a:t>　今後の建設事業については、事業年度の延伸や規模の縮小を行い、更に事業の優先度を明確にするなど、事業費の平準化を図ることで地方債の発行を抑制していく。また、普通交付税の算入のある地方債を活用することで、将来世代への負担を軽減できるよう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1" name="フローチャート : 判断 440"/>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2" name="テキスト ボックス 441"/>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3" name="フローチャート : 判断 44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4" name="テキスト ボックス 44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5" name="フローチャート : 判断 44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6" name="テキスト ボックス 44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108,488
107,954
109.63
34,730,749
34,651,791
17,217
20,848,544
32,725,338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過去からごみ収集業務や保育所・幼稚園運営については、積極的に民間へアウトソーシングを進めてきたことにより、一般の職員数は少ない状況である。一方で、嘱託職員は増加している状況であり、また、類似団体において人件費の抑制の取り組みが進められていることにより、類似団体平均を上回っている。引き続き新規採用の抑制など行財政改革への取組みを推進すること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37</xdr:row>
      <xdr:rowOff>161290</xdr:rowOff>
    </xdr:to>
    <xdr:cxnSp macro="">
      <xdr:nvCxnSpPr>
        <xdr:cNvPr id="66" name="直線コネクタ 65"/>
        <xdr:cNvCxnSpPr/>
      </xdr:nvCxnSpPr>
      <xdr:spPr>
        <a:xfrm flipV="1">
          <a:off x="3987800" y="649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161290</xdr:rowOff>
    </xdr:to>
    <xdr:cxnSp macro="">
      <xdr:nvCxnSpPr>
        <xdr:cNvPr id="69" name="直線コネクタ 68"/>
        <xdr:cNvCxnSpPr/>
      </xdr:nvCxnSpPr>
      <xdr:spPr>
        <a:xfrm>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138430</xdr:rowOff>
    </xdr:to>
    <xdr:cxnSp macro="">
      <xdr:nvCxnSpPr>
        <xdr:cNvPr id="72" name="直線コネクタ 71"/>
        <xdr:cNvCxnSpPr/>
      </xdr:nvCxnSpPr>
      <xdr:spPr>
        <a:xfrm>
          <a:off x="2209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127000</xdr:rowOff>
    </xdr:to>
    <xdr:cxnSp macro="">
      <xdr:nvCxnSpPr>
        <xdr:cNvPr id="75" name="直線コネクタ 74"/>
        <xdr:cNvCxnSpPr/>
      </xdr:nvCxnSpPr>
      <xdr:spPr>
        <a:xfrm flipV="1">
          <a:off x="1320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7" name="円/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9" name="円/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過去から民間へ積極的に業務委託を行っているため、</a:t>
          </a:r>
          <a:r>
            <a:rPr kumimoji="1" lang="ja-JP" altLang="ja-JP" sz="1300">
              <a:solidFill>
                <a:sysClr val="windowText" lastClr="000000"/>
              </a:solidFill>
              <a:effectLst/>
              <a:latin typeface="+mn-lt"/>
              <a:ea typeface="+mn-ea"/>
              <a:cs typeface="+mn-cs"/>
            </a:rPr>
            <a:t>物件費は</a:t>
          </a:r>
          <a:r>
            <a:rPr kumimoji="1" lang="ja-JP" altLang="en-US" sz="1300">
              <a:solidFill>
                <a:sysClr val="windowText" lastClr="000000"/>
              </a:solidFill>
              <a:latin typeface="ＭＳ Ｐゴシック"/>
            </a:rPr>
            <a:t>類似団体平均よりも高い水準で推移しており、平成２８年度においては、類似団体平均を２．５ポイント上回っている。今後も、事務関係経費について前年度予算に対してマイナスシーリングを実施するなど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170434</xdr:rowOff>
    </xdr:from>
    <xdr:to>
      <xdr:col>24</xdr:col>
      <xdr:colOff>31750</xdr:colOff>
      <xdr:row>18</xdr:row>
      <xdr:rowOff>53848</xdr:rowOff>
    </xdr:to>
    <xdr:cxnSp macro="">
      <xdr:nvCxnSpPr>
        <xdr:cNvPr id="125" name="直線コネクタ 124"/>
        <xdr:cNvCxnSpPr/>
      </xdr:nvCxnSpPr>
      <xdr:spPr>
        <a:xfrm>
          <a:off x="15671800" y="30850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170434</xdr:rowOff>
    </xdr:from>
    <xdr:to>
      <xdr:col>22</xdr:col>
      <xdr:colOff>565150</xdr:colOff>
      <xdr:row>18</xdr:row>
      <xdr:rowOff>81280</xdr:rowOff>
    </xdr:to>
    <xdr:cxnSp macro="">
      <xdr:nvCxnSpPr>
        <xdr:cNvPr id="128" name="直線コネクタ 127"/>
        <xdr:cNvCxnSpPr/>
      </xdr:nvCxnSpPr>
      <xdr:spPr>
        <a:xfrm flipV="1">
          <a:off x="14782800" y="3085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18</xdr:row>
      <xdr:rowOff>81280</xdr:rowOff>
    </xdr:to>
    <xdr:cxnSp macro="">
      <xdr:nvCxnSpPr>
        <xdr:cNvPr id="131" name="直線コネクタ 130"/>
        <xdr:cNvCxnSpPr/>
      </xdr:nvCxnSpPr>
      <xdr:spPr>
        <a:xfrm>
          <a:off x="13893800" y="3057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133858</xdr:rowOff>
    </xdr:from>
    <xdr:to>
      <xdr:col>20</xdr:col>
      <xdr:colOff>158750</xdr:colOff>
      <xdr:row>17</xdr:row>
      <xdr:rowOff>143002</xdr:rowOff>
    </xdr:to>
    <xdr:cxnSp macro="">
      <xdr:nvCxnSpPr>
        <xdr:cNvPr id="134" name="直線コネクタ 133"/>
        <xdr:cNvCxnSpPr/>
      </xdr:nvCxnSpPr>
      <xdr:spPr>
        <a:xfrm>
          <a:off x="13004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3048</xdr:rowOff>
    </xdr:from>
    <xdr:to>
      <xdr:col>24</xdr:col>
      <xdr:colOff>82550</xdr:colOff>
      <xdr:row>18</xdr:row>
      <xdr:rowOff>104648</xdr:rowOff>
    </xdr:to>
    <xdr:sp macro="" textlink="">
      <xdr:nvSpPr>
        <xdr:cNvPr id="144" name="円/楕円 143"/>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146575</xdr:rowOff>
    </xdr:from>
    <xdr:ext cx="762000" cy="259045"/>
    <xdr:sp macro="" textlink="">
      <xdr:nvSpPr>
        <xdr:cNvPr id="145"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119634</xdr:rowOff>
    </xdr:from>
    <xdr:to>
      <xdr:col>22</xdr:col>
      <xdr:colOff>615950</xdr:colOff>
      <xdr:row>18</xdr:row>
      <xdr:rowOff>49784</xdr:rowOff>
    </xdr:to>
    <xdr:sp macro="" textlink="">
      <xdr:nvSpPr>
        <xdr:cNvPr id="146" name="円/楕円 145"/>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34561</xdr:rowOff>
    </xdr:from>
    <xdr:ext cx="736600" cy="259045"/>
    <xdr:sp macro="" textlink="">
      <xdr:nvSpPr>
        <xdr:cNvPr id="147" name="テキスト ボックス 146"/>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8" name="円/楕円 147"/>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49" name="テキスト ボックス 14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50" name="円/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83058</xdr:rowOff>
    </xdr:from>
    <xdr:to>
      <xdr:col>19</xdr:col>
      <xdr:colOff>6350</xdr:colOff>
      <xdr:row>18</xdr:row>
      <xdr:rowOff>13208</xdr:rowOff>
    </xdr:to>
    <xdr:sp macro="" textlink="">
      <xdr:nvSpPr>
        <xdr:cNvPr id="152" name="円/楕円 151"/>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169435</xdr:rowOff>
    </xdr:from>
    <xdr:ext cx="762000" cy="259045"/>
    <xdr:sp macro="" textlink="">
      <xdr:nvSpPr>
        <xdr:cNvPr id="153" name="テキスト ボックス 152"/>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にかかる経常収支比率は類似団体平均を下回っているものの、保育所に係る扶助費や障がい者福祉に係る扶助費は増加している。平成２８年度においても、０．３ポイント増加しており、引き続き、市単独扶助費について積極的に見直しを行うことで、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57150</xdr:rowOff>
    </xdr:to>
    <xdr:cxnSp macro="">
      <xdr:nvCxnSpPr>
        <xdr:cNvPr id="186" name="直線コネクタ 185"/>
        <xdr:cNvCxnSpPr/>
      </xdr:nvCxnSpPr>
      <xdr:spPr>
        <a:xfrm>
          <a:off x="3987800" y="944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76200</xdr:rowOff>
    </xdr:from>
    <xdr:to>
      <xdr:col>5</xdr:col>
      <xdr:colOff>549275</xdr:colOff>
      <xdr:row>55</xdr:row>
      <xdr:rowOff>19050</xdr:rowOff>
    </xdr:to>
    <xdr:cxnSp macro="">
      <xdr:nvCxnSpPr>
        <xdr:cNvPr id="189" name="直線コネクタ 188"/>
        <xdr:cNvCxnSpPr/>
      </xdr:nvCxnSpPr>
      <xdr:spPr>
        <a:xfrm>
          <a:off x="3098800" y="933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54</xdr:row>
      <xdr:rowOff>76200</xdr:rowOff>
    </xdr:to>
    <xdr:cxnSp macro="">
      <xdr:nvCxnSpPr>
        <xdr:cNvPr id="192" name="直線コネクタ 191"/>
        <xdr:cNvCxnSpPr/>
      </xdr:nvCxnSpPr>
      <xdr:spPr>
        <a:xfrm>
          <a:off x="2209800" y="924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50800</xdr:rowOff>
    </xdr:to>
    <xdr:cxnSp macro="">
      <xdr:nvCxnSpPr>
        <xdr:cNvPr id="195" name="直線コネクタ 194"/>
        <xdr:cNvCxnSpPr/>
      </xdr:nvCxnSpPr>
      <xdr:spPr>
        <a:xfrm flipV="1">
          <a:off x="1320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6350</xdr:rowOff>
    </xdr:from>
    <xdr:to>
      <xdr:col>7</xdr:col>
      <xdr:colOff>66675</xdr:colOff>
      <xdr:row>55</xdr:row>
      <xdr:rowOff>107950</xdr:rowOff>
    </xdr:to>
    <xdr:sp macro="" textlink="">
      <xdr:nvSpPr>
        <xdr:cNvPr id="205" name="円/楕円 204"/>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22877</xdr:rowOff>
    </xdr:from>
    <xdr:ext cx="762000" cy="259045"/>
    <xdr:sp macro="" textlink="">
      <xdr:nvSpPr>
        <xdr:cNvPr id="206"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07" name="円/楕円 206"/>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08" name="テキスト ボックス 207"/>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25400</xdr:rowOff>
    </xdr:from>
    <xdr:to>
      <xdr:col>4</xdr:col>
      <xdr:colOff>396875</xdr:colOff>
      <xdr:row>54</xdr:row>
      <xdr:rowOff>127000</xdr:rowOff>
    </xdr:to>
    <xdr:sp macro="" textlink="">
      <xdr:nvSpPr>
        <xdr:cNvPr id="209" name="円/楕円 208"/>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137177</xdr:rowOff>
    </xdr:from>
    <xdr:ext cx="762000" cy="259045"/>
    <xdr:sp macro="" textlink="">
      <xdr:nvSpPr>
        <xdr:cNvPr id="210" name="テキスト ボックス 209"/>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107950</xdr:rowOff>
    </xdr:from>
    <xdr:to>
      <xdr:col>3</xdr:col>
      <xdr:colOff>193675</xdr:colOff>
      <xdr:row>54</xdr:row>
      <xdr:rowOff>38100</xdr:rowOff>
    </xdr:to>
    <xdr:sp macro="" textlink="">
      <xdr:nvSpPr>
        <xdr:cNvPr id="211" name="円/楕円 210"/>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48277</xdr:rowOff>
    </xdr:from>
    <xdr:ext cx="762000" cy="259045"/>
    <xdr:sp macro="" textlink="">
      <xdr:nvSpPr>
        <xdr:cNvPr id="212" name="テキスト ボックス 211"/>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a:rPr>
            <a:t>　平成２８年度は、下水道事業において、公営企業法を適用し、繰出金から補助費等へ振り替わったため、前年度に比べて３．４ポイント減少し１６．０％となった。</a:t>
          </a:r>
          <a:endParaRPr kumimoji="1" lang="en-US" altLang="ja-JP" sz="1250">
            <a:solidFill>
              <a:sysClr val="windowText" lastClr="000000"/>
            </a:solidFill>
            <a:latin typeface="ＭＳ Ｐゴシック"/>
          </a:endParaRPr>
        </a:p>
        <a:p>
          <a:r>
            <a:rPr kumimoji="1" lang="ja-JP" altLang="en-US" sz="1250">
              <a:solidFill>
                <a:sysClr val="windowText" lastClr="000000"/>
              </a:solidFill>
              <a:latin typeface="ＭＳ Ｐゴシック"/>
            </a:rPr>
            <a:t>　類似団体平均と比較すると１．５ポイント上回っており、要因として、高齢化人口割合が類似団体と比べ大きく、後期高齢者医療や介護保険に係る繰出金が多いことなどが挙げられる。今後は病気の予防や健康増進を推進することで、給付費等の抑制を目指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25400</xdr:rowOff>
    </xdr:from>
    <xdr:to>
      <xdr:col>24</xdr:col>
      <xdr:colOff>31750</xdr:colOff>
      <xdr:row>60</xdr:row>
      <xdr:rowOff>114300</xdr:rowOff>
    </xdr:to>
    <xdr:cxnSp macro="">
      <xdr:nvCxnSpPr>
        <xdr:cNvPr id="247" name="直線コネクタ 246"/>
        <xdr:cNvCxnSpPr/>
      </xdr:nvCxnSpPr>
      <xdr:spPr>
        <a:xfrm flipV="1">
          <a:off x="15671800" y="99695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25400</xdr:rowOff>
    </xdr:from>
    <xdr:to>
      <xdr:col>22</xdr:col>
      <xdr:colOff>565150</xdr:colOff>
      <xdr:row>60</xdr:row>
      <xdr:rowOff>114300</xdr:rowOff>
    </xdr:to>
    <xdr:cxnSp macro="">
      <xdr:nvCxnSpPr>
        <xdr:cNvPr id="250" name="直線コネクタ 249"/>
        <xdr:cNvCxnSpPr/>
      </xdr:nvCxnSpPr>
      <xdr:spPr>
        <a:xfrm>
          <a:off x="14782800" y="1031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146050</xdr:rowOff>
    </xdr:from>
    <xdr:to>
      <xdr:col>21</xdr:col>
      <xdr:colOff>361950</xdr:colOff>
      <xdr:row>60</xdr:row>
      <xdr:rowOff>25400</xdr:rowOff>
    </xdr:to>
    <xdr:cxnSp macro="">
      <xdr:nvCxnSpPr>
        <xdr:cNvPr id="253" name="直線コネクタ 252"/>
        <xdr:cNvCxnSpPr/>
      </xdr:nvCxnSpPr>
      <xdr:spPr>
        <a:xfrm>
          <a:off x="13893800" y="1026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0</xdr:rowOff>
    </xdr:to>
    <xdr:cxnSp macro="">
      <xdr:nvCxnSpPr>
        <xdr:cNvPr id="256" name="直線コネクタ 255"/>
        <xdr:cNvCxnSpPr/>
      </xdr:nvCxnSpPr>
      <xdr:spPr>
        <a:xfrm flipV="1">
          <a:off x="13004800" y="1026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66" name="円/楕円 265"/>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118127</xdr:rowOff>
    </xdr:from>
    <xdr:ext cx="762000" cy="259045"/>
    <xdr:sp macro="" textlink="">
      <xdr:nvSpPr>
        <xdr:cNvPr id="267"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63500</xdr:rowOff>
    </xdr:from>
    <xdr:to>
      <xdr:col>22</xdr:col>
      <xdr:colOff>615950</xdr:colOff>
      <xdr:row>60</xdr:row>
      <xdr:rowOff>165100</xdr:rowOff>
    </xdr:to>
    <xdr:sp macro="" textlink="">
      <xdr:nvSpPr>
        <xdr:cNvPr id="268" name="円/楕円 267"/>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149877</xdr:rowOff>
    </xdr:from>
    <xdr:ext cx="736600" cy="259045"/>
    <xdr:sp macro="" textlink="">
      <xdr:nvSpPr>
        <xdr:cNvPr id="269" name="テキスト ボックス 268"/>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146050</xdr:rowOff>
    </xdr:from>
    <xdr:to>
      <xdr:col>21</xdr:col>
      <xdr:colOff>412750</xdr:colOff>
      <xdr:row>60</xdr:row>
      <xdr:rowOff>76200</xdr:rowOff>
    </xdr:to>
    <xdr:sp macro="" textlink="">
      <xdr:nvSpPr>
        <xdr:cNvPr id="270" name="円/楕円 269"/>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60977</xdr:rowOff>
    </xdr:from>
    <xdr:ext cx="762000" cy="259045"/>
    <xdr:sp macro="" textlink="">
      <xdr:nvSpPr>
        <xdr:cNvPr id="271" name="テキスト ボックス 270"/>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95250</xdr:rowOff>
    </xdr:from>
    <xdr:to>
      <xdr:col>20</xdr:col>
      <xdr:colOff>209550</xdr:colOff>
      <xdr:row>60</xdr:row>
      <xdr:rowOff>25400</xdr:rowOff>
    </xdr:to>
    <xdr:sp macro="" textlink="">
      <xdr:nvSpPr>
        <xdr:cNvPr id="272" name="円/楕円 271"/>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10177</xdr:rowOff>
    </xdr:from>
    <xdr:ext cx="762000" cy="259045"/>
    <xdr:sp macro="" textlink="">
      <xdr:nvSpPr>
        <xdr:cNvPr id="273" name="テキスト ボックス 272"/>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120650</xdr:rowOff>
    </xdr:from>
    <xdr:to>
      <xdr:col>19</xdr:col>
      <xdr:colOff>6350</xdr:colOff>
      <xdr:row>60</xdr:row>
      <xdr:rowOff>50800</xdr:rowOff>
    </xdr:to>
    <xdr:sp macro="" textlink="">
      <xdr:nvSpPr>
        <xdr:cNvPr id="274" name="円/楕円 273"/>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35577</xdr:rowOff>
    </xdr:from>
    <xdr:ext cx="762000" cy="259045"/>
    <xdr:sp macro="" textlink="">
      <xdr:nvSpPr>
        <xdr:cNvPr id="275" name="テキスト ボックス 274"/>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に係る経常収支比率は、平成２８年度に下水道事業において、公営企業法を適用したことで増加し、類似団体平均を１．８ポイント上回り１１．５％となった。今後の取り組みとしては、各種団体へ継続的に交付している補助金などについて、団体の活動内容などを精査し、本市の補助金制度がさらなる行政目的を達成できるよう、また効果的なものとなるように見直しを進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39</xdr:row>
      <xdr:rowOff>44450</xdr:rowOff>
    </xdr:to>
    <xdr:cxnSp macro="">
      <xdr:nvCxnSpPr>
        <xdr:cNvPr id="308" name="直線コネクタ 307"/>
        <xdr:cNvCxnSpPr/>
      </xdr:nvCxnSpPr>
      <xdr:spPr>
        <a:xfrm>
          <a:off x="15671800" y="61468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36</xdr:row>
      <xdr:rowOff>127000</xdr:rowOff>
    </xdr:to>
    <xdr:cxnSp macro="">
      <xdr:nvCxnSpPr>
        <xdr:cNvPr id="311" name="直線コネクタ 310"/>
        <xdr:cNvCxnSpPr/>
      </xdr:nvCxnSpPr>
      <xdr:spPr>
        <a:xfrm flipV="1">
          <a:off x="14782800" y="614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101600</xdr:rowOff>
    </xdr:from>
    <xdr:to>
      <xdr:col>21</xdr:col>
      <xdr:colOff>361950</xdr:colOff>
      <xdr:row>36</xdr:row>
      <xdr:rowOff>127000</xdr:rowOff>
    </xdr:to>
    <xdr:cxnSp macro="">
      <xdr:nvCxnSpPr>
        <xdr:cNvPr id="314" name="直線コネクタ 313"/>
        <xdr:cNvCxnSpPr/>
      </xdr:nvCxnSpPr>
      <xdr:spPr>
        <a:xfrm>
          <a:off x="13893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101600</xdr:rowOff>
    </xdr:from>
    <xdr:to>
      <xdr:col>20</xdr:col>
      <xdr:colOff>158750</xdr:colOff>
      <xdr:row>36</xdr:row>
      <xdr:rowOff>127000</xdr:rowOff>
    </xdr:to>
    <xdr:cxnSp macro="">
      <xdr:nvCxnSpPr>
        <xdr:cNvPr id="317" name="直線コネクタ 316"/>
        <xdr:cNvCxnSpPr/>
      </xdr:nvCxnSpPr>
      <xdr:spPr>
        <a:xfrm flipV="1">
          <a:off x="13004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165100</xdr:rowOff>
    </xdr:from>
    <xdr:to>
      <xdr:col>24</xdr:col>
      <xdr:colOff>82550</xdr:colOff>
      <xdr:row>39</xdr:row>
      <xdr:rowOff>95250</xdr:rowOff>
    </xdr:to>
    <xdr:sp macro="" textlink="">
      <xdr:nvSpPr>
        <xdr:cNvPr id="327" name="円/楕円 326"/>
        <xdr:cNvSpPr/>
      </xdr:nvSpPr>
      <xdr:spPr>
        <a:xfrm>
          <a:off x="1645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137177</xdr:rowOff>
    </xdr:from>
    <xdr:ext cx="762000" cy="259045"/>
    <xdr:sp macro="" textlink="">
      <xdr:nvSpPr>
        <xdr:cNvPr id="328" name="補助費等該当値テキスト"/>
        <xdr:cNvSpPr txBox="1"/>
      </xdr:nvSpPr>
      <xdr:spPr>
        <a:xfrm>
          <a:off x="16598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29" name="円/楕円 328"/>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0" name="テキスト ボックス 329"/>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1" name="円/楕円 33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2" name="テキスト ボックス 33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50800</xdr:rowOff>
    </xdr:from>
    <xdr:to>
      <xdr:col>20</xdr:col>
      <xdr:colOff>209550</xdr:colOff>
      <xdr:row>36</xdr:row>
      <xdr:rowOff>152400</xdr:rowOff>
    </xdr:to>
    <xdr:sp macro="" textlink="">
      <xdr:nvSpPr>
        <xdr:cNvPr id="333" name="円/楕円 332"/>
        <xdr:cNvSpPr/>
      </xdr:nvSpPr>
      <xdr:spPr>
        <a:xfrm>
          <a:off x="13843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162577</xdr:rowOff>
    </xdr:from>
    <xdr:ext cx="762000" cy="259045"/>
    <xdr:sp macro="" textlink="">
      <xdr:nvSpPr>
        <xdr:cNvPr id="334" name="テキスト ボックス 333"/>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5" name="円/楕円 33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6" name="テキスト ボックス 33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にかかる経常収支比率は類似団体平均より高く推移してきたため、平成２２年度、平成２３年度及び平成２５年度、平成２６年度において借換債を抑制し償還した。その結果、平成２７年度からは、類似団体平均を下回る水準となった。</a:t>
          </a:r>
        </a:p>
        <a:p>
          <a:r>
            <a:rPr kumimoji="1" lang="ja-JP" altLang="en-US" sz="1300">
              <a:solidFill>
                <a:sysClr val="windowText" lastClr="000000"/>
              </a:solidFill>
              <a:latin typeface="ＭＳ Ｐゴシック"/>
            </a:rPr>
            <a:t>　これからも、可能な限り地方債残高の圧縮を行い、財政構造の弾力化に努める。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28702</xdr:rowOff>
    </xdr:to>
    <xdr:cxnSp macro="">
      <xdr:nvCxnSpPr>
        <xdr:cNvPr id="366" name="直線コネクタ 365"/>
        <xdr:cNvCxnSpPr/>
      </xdr:nvCxnSpPr>
      <xdr:spPr>
        <a:xfrm>
          <a:off x="3987800" y="13198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78</xdr:row>
      <xdr:rowOff>159004</xdr:rowOff>
    </xdr:to>
    <xdr:cxnSp macro="">
      <xdr:nvCxnSpPr>
        <xdr:cNvPr id="369" name="直線コネクタ 368"/>
        <xdr:cNvCxnSpPr/>
      </xdr:nvCxnSpPr>
      <xdr:spPr>
        <a:xfrm flipV="1">
          <a:off x="3098800" y="13198348"/>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159004</xdr:rowOff>
    </xdr:to>
    <xdr:cxnSp macro="">
      <xdr:nvCxnSpPr>
        <xdr:cNvPr id="372" name="直線コネクタ 371"/>
        <xdr:cNvCxnSpPr/>
      </xdr:nvCxnSpPr>
      <xdr:spPr>
        <a:xfrm>
          <a:off x="2209800" y="133766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3556</xdr:rowOff>
    </xdr:to>
    <xdr:cxnSp macro="">
      <xdr:nvCxnSpPr>
        <xdr:cNvPr id="375" name="直線コネクタ 374"/>
        <xdr:cNvCxnSpPr/>
      </xdr:nvCxnSpPr>
      <xdr:spPr>
        <a:xfrm>
          <a:off x="1320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5" name="円/楕円 384"/>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6"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7" name="円/楕円 386"/>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8" name="テキスト ボックス 387"/>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9" name="円/楕円 388"/>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0" name="テキスト ボックス 389"/>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1" name="円/楕円 390"/>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2" name="テキスト ボックス 391"/>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3" name="円/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4" name="テキスト ボックス 39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公債費を除く経常収支比率については、人件費、物件費、補助費等、繰出金にかかる経常収支比率が高く、類似団体平均を大きく上回っている。</a:t>
          </a:r>
        </a:p>
        <a:p>
          <a:r>
            <a:rPr kumimoji="1" lang="ja-JP" altLang="en-US" sz="1300">
              <a:solidFill>
                <a:sysClr val="windowText" lastClr="000000"/>
              </a:solidFill>
              <a:latin typeface="ＭＳ Ｐゴシック"/>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80</xdr:row>
      <xdr:rowOff>12700</xdr:rowOff>
    </xdr:to>
    <xdr:cxnSp macro="">
      <xdr:nvCxnSpPr>
        <xdr:cNvPr id="425" name="直線コネクタ 424"/>
        <xdr:cNvCxnSpPr/>
      </xdr:nvCxnSpPr>
      <xdr:spPr>
        <a:xfrm>
          <a:off x="15671800" y="136372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79</xdr:row>
      <xdr:rowOff>101854</xdr:rowOff>
    </xdr:to>
    <xdr:cxnSp macro="">
      <xdr:nvCxnSpPr>
        <xdr:cNvPr id="428" name="直線コネクタ 427"/>
        <xdr:cNvCxnSpPr/>
      </xdr:nvCxnSpPr>
      <xdr:spPr>
        <a:xfrm flipV="1">
          <a:off x="14782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159004</xdr:rowOff>
    </xdr:from>
    <xdr:to>
      <xdr:col>21</xdr:col>
      <xdr:colOff>361950</xdr:colOff>
      <xdr:row>79</xdr:row>
      <xdr:rowOff>101854</xdr:rowOff>
    </xdr:to>
    <xdr:cxnSp macro="">
      <xdr:nvCxnSpPr>
        <xdr:cNvPr id="431" name="直線コネクタ 430"/>
        <xdr:cNvCxnSpPr/>
      </xdr:nvCxnSpPr>
      <xdr:spPr>
        <a:xfrm>
          <a:off x="13893800" y="135321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159004</xdr:rowOff>
    </xdr:from>
    <xdr:to>
      <xdr:col>20</xdr:col>
      <xdr:colOff>158750</xdr:colOff>
      <xdr:row>79</xdr:row>
      <xdr:rowOff>120142</xdr:rowOff>
    </xdr:to>
    <xdr:cxnSp macro="">
      <xdr:nvCxnSpPr>
        <xdr:cNvPr id="434" name="直線コネクタ 433"/>
        <xdr:cNvCxnSpPr/>
      </xdr:nvCxnSpPr>
      <xdr:spPr>
        <a:xfrm flipV="1">
          <a:off x="13004800" y="135321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133350</xdr:rowOff>
    </xdr:from>
    <xdr:to>
      <xdr:col>24</xdr:col>
      <xdr:colOff>82550</xdr:colOff>
      <xdr:row>80</xdr:row>
      <xdr:rowOff>63500</xdr:rowOff>
    </xdr:to>
    <xdr:sp macro="" textlink="">
      <xdr:nvSpPr>
        <xdr:cNvPr id="444" name="円/楕円 443"/>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105427</xdr:rowOff>
    </xdr:from>
    <xdr:ext cx="762000" cy="259045"/>
    <xdr:sp macro="" textlink="">
      <xdr:nvSpPr>
        <xdr:cNvPr id="445"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46" name="円/楕円 445"/>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47" name="テキスト ボックス 446"/>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51054</xdr:rowOff>
    </xdr:from>
    <xdr:to>
      <xdr:col>21</xdr:col>
      <xdr:colOff>412750</xdr:colOff>
      <xdr:row>79</xdr:row>
      <xdr:rowOff>152654</xdr:rowOff>
    </xdr:to>
    <xdr:sp macro="" textlink="">
      <xdr:nvSpPr>
        <xdr:cNvPr id="448" name="円/楕円 447"/>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137431</xdr:rowOff>
    </xdr:from>
    <xdr:ext cx="762000" cy="259045"/>
    <xdr:sp macro="" textlink="">
      <xdr:nvSpPr>
        <xdr:cNvPr id="449" name="テキスト ボックス 448"/>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108204</xdr:rowOff>
    </xdr:from>
    <xdr:to>
      <xdr:col>20</xdr:col>
      <xdr:colOff>209550</xdr:colOff>
      <xdr:row>79</xdr:row>
      <xdr:rowOff>38354</xdr:rowOff>
    </xdr:to>
    <xdr:sp macro="" textlink="">
      <xdr:nvSpPr>
        <xdr:cNvPr id="450" name="円/楕円 449"/>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23131</xdr:rowOff>
    </xdr:from>
    <xdr:ext cx="762000" cy="259045"/>
    <xdr:sp macro="" textlink="">
      <xdr:nvSpPr>
        <xdr:cNvPr id="451" name="テキスト ボックス 450"/>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69342</xdr:rowOff>
    </xdr:from>
    <xdr:to>
      <xdr:col>19</xdr:col>
      <xdr:colOff>6350</xdr:colOff>
      <xdr:row>79</xdr:row>
      <xdr:rowOff>170942</xdr:rowOff>
    </xdr:to>
    <xdr:sp macro="" textlink="">
      <xdr:nvSpPr>
        <xdr:cNvPr id="452" name="円/楕円 451"/>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155719</xdr:rowOff>
    </xdr:from>
    <xdr:ext cx="762000" cy="259045"/>
    <xdr:sp macro="" textlink="">
      <xdr:nvSpPr>
        <xdr:cNvPr id="453" name="テキスト ボックス 452"/>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大阪府河内長野市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37694</xdr:rowOff>
    </xdr:from>
    <xdr:to>
      <xdr:col>4</xdr:col>
      <xdr:colOff>1117600</xdr:colOff>
      <xdr:row>17</xdr:row>
      <xdr:rowOff>71037</xdr:rowOff>
    </xdr:to>
    <xdr:cxnSp macro="">
      <xdr:nvCxnSpPr>
        <xdr:cNvPr id="52" name="直線コネクタ 51"/>
        <xdr:cNvCxnSpPr/>
      </xdr:nvCxnSpPr>
      <xdr:spPr bwMode="auto">
        <a:xfrm>
          <a:off x="5003800" y="2999969"/>
          <a:ext cx="6477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37694</xdr:rowOff>
    </xdr:from>
    <xdr:to>
      <xdr:col>4</xdr:col>
      <xdr:colOff>469900</xdr:colOff>
      <xdr:row>17</xdr:row>
      <xdr:rowOff>90304</xdr:rowOff>
    </xdr:to>
    <xdr:cxnSp macro="">
      <xdr:nvCxnSpPr>
        <xdr:cNvPr id="55" name="直線コネクタ 54"/>
        <xdr:cNvCxnSpPr/>
      </xdr:nvCxnSpPr>
      <xdr:spPr bwMode="auto">
        <a:xfrm flipV="1">
          <a:off x="4305300" y="2999969"/>
          <a:ext cx="698500" cy="5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90304</xdr:rowOff>
    </xdr:from>
    <xdr:to>
      <xdr:col>3</xdr:col>
      <xdr:colOff>904875</xdr:colOff>
      <xdr:row>17</xdr:row>
      <xdr:rowOff>119402</xdr:rowOff>
    </xdr:to>
    <xdr:cxnSp macro="">
      <xdr:nvCxnSpPr>
        <xdr:cNvPr id="58" name="直線コネクタ 57"/>
        <xdr:cNvCxnSpPr/>
      </xdr:nvCxnSpPr>
      <xdr:spPr bwMode="auto">
        <a:xfrm flipV="1">
          <a:off x="3606800" y="3052579"/>
          <a:ext cx="698500" cy="2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83022</xdr:rowOff>
    </xdr:from>
    <xdr:to>
      <xdr:col>3</xdr:col>
      <xdr:colOff>206375</xdr:colOff>
      <xdr:row>17</xdr:row>
      <xdr:rowOff>119402</xdr:rowOff>
    </xdr:to>
    <xdr:cxnSp macro="">
      <xdr:nvCxnSpPr>
        <xdr:cNvPr id="61" name="直線コネクタ 60"/>
        <xdr:cNvCxnSpPr/>
      </xdr:nvCxnSpPr>
      <xdr:spPr bwMode="auto">
        <a:xfrm>
          <a:off x="2908300" y="3045297"/>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20237</xdr:rowOff>
    </xdr:from>
    <xdr:to>
      <xdr:col>5</xdr:col>
      <xdr:colOff>34925</xdr:colOff>
      <xdr:row>17</xdr:row>
      <xdr:rowOff>121837</xdr:rowOff>
    </xdr:to>
    <xdr:sp macro="" textlink="">
      <xdr:nvSpPr>
        <xdr:cNvPr id="71" name="円/楕円 70"/>
        <xdr:cNvSpPr/>
      </xdr:nvSpPr>
      <xdr:spPr bwMode="auto">
        <a:xfrm>
          <a:off x="5600700" y="298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163764</xdr:rowOff>
    </xdr:from>
    <xdr:ext cx="762000" cy="259045"/>
    <xdr:sp macro="" textlink="">
      <xdr:nvSpPr>
        <xdr:cNvPr id="72" name="人口1人当たり決算額の推移該当値テキスト130"/>
        <xdr:cNvSpPr txBox="1"/>
      </xdr:nvSpPr>
      <xdr:spPr>
        <a:xfrm>
          <a:off x="5740400" y="29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158344</xdr:rowOff>
    </xdr:from>
    <xdr:to>
      <xdr:col>4</xdr:col>
      <xdr:colOff>520700</xdr:colOff>
      <xdr:row>17</xdr:row>
      <xdr:rowOff>88494</xdr:rowOff>
    </xdr:to>
    <xdr:sp macro="" textlink="">
      <xdr:nvSpPr>
        <xdr:cNvPr id="73" name="円/楕円 72"/>
        <xdr:cNvSpPr/>
      </xdr:nvSpPr>
      <xdr:spPr bwMode="auto">
        <a:xfrm>
          <a:off x="4953000" y="294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73271</xdr:rowOff>
    </xdr:from>
    <xdr:ext cx="736600" cy="259045"/>
    <xdr:sp macro="" textlink="">
      <xdr:nvSpPr>
        <xdr:cNvPr id="74" name="テキスト ボックス 73"/>
        <xdr:cNvSpPr txBox="1"/>
      </xdr:nvSpPr>
      <xdr:spPr>
        <a:xfrm>
          <a:off x="4622800" y="303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39504</xdr:rowOff>
    </xdr:from>
    <xdr:to>
      <xdr:col>3</xdr:col>
      <xdr:colOff>955675</xdr:colOff>
      <xdr:row>17</xdr:row>
      <xdr:rowOff>141104</xdr:rowOff>
    </xdr:to>
    <xdr:sp macro="" textlink="">
      <xdr:nvSpPr>
        <xdr:cNvPr id="75" name="円/楕円 74"/>
        <xdr:cNvSpPr/>
      </xdr:nvSpPr>
      <xdr:spPr bwMode="auto">
        <a:xfrm>
          <a:off x="4254500" y="30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125881</xdr:rowOff>
    </xdr:from>
    <xdr:ext cx="762000" cy="259045"/>
    <xdr:sp macro="" textlink="">
      <xdr:nvSpPr>
        <xdr:cNvPr id="76" name="テキスト ボックス 75"/>
        <xdr:cNvSpPr txBox="1"/>
      </xdr:nvSpPr>
      <xdr:spPr>
        <a:xfrm>
          <a:off x="3924300" y="30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68602</xdr:rowOff>
    </xdr:from>
    <xdr:to>
      <xdr:col>3</xdr:col>
      <xdr:colOff>257175</xdr:colOff>
      <xdr:row>17</xdr:row>
      <xdr:rowOff>170202</xdr:rowOff>
    </xdr:to>
    <xdr:sp macro="" textlink="">
      <xdr:nvSpPr>
        <xdr:cNvPr id="77" name="円/楕円 76"/>
        <xdr:cNvSpPr/>
      </xdr:nvSpPr>
      <xdr:spPr bwMode="auto">
        <a:xfrm>
          <a:off x="3556000" y="303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154979</xdr:rowOff>
    </xdr:from>
    <xdr:ext cx="762000" cy="259045"/>
    <xdr:sp macro="" textlink="">
      <xdr:nvSpPr>
        <xdr:cNvPr id="78" name="テキスト ボックス 77"/>
        <xdr:cNvSpPr txBox="1"/>
      </xdr:nvSpPr>
      <xdr:spPr>
        <a:xfrm>
          <a:off x="3225800" y="311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32222</xdr:rowOff>
    </xdr:from>
    <xdr:to>
      <xdr:col>2</xdr:col>
      <xdr:colOff>692150</xdr:colOff>
      <xdr:row>17</xdr:row>
      <xdr:rowOff>133822</xdr:rowOff>
    </xdr:to>
    <xdr:sp macro="" textlink="">
      <xdr:nvSpPr>
        <xdr:cNvPr id="79" name="円/楕円 78"/>
        <xdr:cNvSpPr/>
      </xdr:nvSpPr>
      <xdr:spPr bwMode="auto">
        <a:xfrm>
          <a:off x="2857500" y="299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118599</xdr:rowOff>
    </xdr:from>
    <xdr:ext cx="762000" cy="259045"/>
    <xdr:sp macro="" textlink="">
      <xdr:nvSpPr>
        <xdr:cNvPr id="80" name="テキスト ボックス 79"/>
        <xdr:cNvSpPr txBox="1"/>
      </xdr:nvSpPr>
      <xdr:spPr>
        <a:xfrm>
          <a:off x="2527300" y="30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93526</xdr:rowOff>
    </xdr:from>
    <xdr:to>
      <xdr:col>4</xdr:col>
      <xdr:colOff>1117600</xdr:colOff>
      <xdr:row>37</xdr:row>
      <xdr:rowOff>131474</xdr:rowOff>
    </xdr:to>
    <xdr:cxnSp macro="">
      <xdr:nvCxnSpPr>
        <xdr:cNvPr id="115" name="直線コネクタ 114"/>
        <xdr:cNvCxnSpPr/>
      </xdr:nvCxnSpPr>
      <xdr:spPr bwMode="auto">
        <a:xfrm flipV="1">
          <a:off x="5003800" y="7218226"/>
          <a:ext cx="6477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232221</xdr:rowOff>
    </xdr:from>
    <xdr:to>
      <xdr:col>4</xdr:col>
      <xdr:colOff>469900</xdr:colOff>
      <xdr:row>37</xdr:row>
      <xdr:rowOff>131474</xdr:rowOff>
    </xdr:to>
    <xdr:cxnSp macro="">
      <xdr:nvCxnSpPr>
        <xdr:cNvPr id="118" name="直線コネクタ 117"/>
        <xdr:cNvCxnSpPr/>
      </xdr:nvCxnSpPr>
      <xdr:spPr bwMode="auto">
        <a:xfrm>
          <a:off x="4305300" y="6842571"/>
          <a:ext cx="698500" cy="413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232221</xdr:rowOff>
    </xdr:from>
    <xdr:to>
      <xdr:col>3</xdr:col>
      <xdr:colOff>904875</xdr:colOff>
      <xdr:row>36</xdr:row>
      <xdr:rowOff>64495</xdr:rowOff>
    </xdr:to>
    <xdr:cxnSp macro="">
      <xdr:nvCxnSpPr>
        <xdr:cNvPr id="121" name="直線コネクタ 120"/>
        <xdr:cNvCxnSpPr/>
      </xdr:nvCxnSpPr>
      <xdr:spPr bwMode="auto">
        <a:xfrm flipV="1">
          <a:off x="3606800" y="6842571"/>
          <a:ext cx="698500" cy="17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64495</xdr:rowOff>
    </xdr:from>
    <xdr:to>
      <xdr:col>3</xdr:col>
      <xdr:colOff>206375</xdr:colOff>
      <xdr:row>37</xdr:row>
      <xdr:rowOff>584</xdr:rowOff>
    </xdr:to>
    <xdr:cxnSp macro="">
      <xdr:nvCxnSpPr>
        <xdr:cNvPr id="124" name="直線コネクタ 123"/>
        <xdr:cNvCxnSpPr/>
      </xdr:nvCxnSpPr>
      <xdr:spPr bwMode="auto">
        <a:xfrm flipV="1">
          <a:off x="2908300" y="7017745"/>
          <a:ext cx="698500" cy="107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42726</xdr:rowOff>
    </xdr:from>
    <xdr:to>
      <xdr:col>5</xdr:col>
      <xdr:colOff>34925</xdr:colOff>
      <xdr:row>37</xdr:row>
      <xdr:rowOff>144326</xdr:rowOff>
    </xdr:to>
    <xdr:sp macro="" textlink="">
      <xdr:nvSpPr>
        <xdr:cNvPr id="134" name="円/楕円 133"/>
        <xdr:cNvSpPr/>
      </xdr:nvSpPr>
      <xdr:spPr bwMode="auto">
        <a:xfrm>
          <a:off x="5600700" y="716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14803</xdr:rowOff>
    </xdr:from>
    <xdr:ext cx="762000" cy="259045"/>
    <xdr:sp macro="" textlink="">
      <xdr:nvSpPr>
        <xdr:cNvPr id="135" name="人口1人当たり決算額の推移該当値テキスト445"/>
        <xdr:cNvSpPr txBox="1"/>
      </xdr:nvSpPr>
      <xdr:spPr>
        <a:xfrm>
          <a:off x="5740400" y="713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80674</xdr:rowOff>
    </xdr:from>
    <xdr:to>
      <xdr:col>4</xdr:col>
      <xdr:colOff>520700</xdr:colOff>
      <xdr:row>37</xdr:row>
      <xdr:rowOff>182274</xdr:rowOff>
    </xdr:to>
    <xdr:sp macro="" textlink="">
      <xdr:nvSpPr>
        <xdr:cNvPr id="136" name="円/楕円 135"/>
        <xdr:cNvSpPr/>
      </xdr:nvSpPr>
      <xdr:spPr bwMode="auto">
        <a:xfrm>
          <a:off x="4953000" y="720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167051</xdr:rowOff>
    </xdr:from>
    <xdr:ext cx="736600" cy="259045"/>
    <xdr:sp macro="" textlink="">
      <xdr:nvSpPr>
        <xdr:cNvPr id="137" name="テキスト ボックス 136"/>
        <xdr:cNvSpPr txBox="1"/>
      </xdr:nvSpPr>
      <xdr:spPr>
        <a:xfrm>
          <a:off x="4622800" y="729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181421</xdr:rowOff>
    </xdr:from>
    <xdr:to>
      <xdr:col>3</xdr:col>
      <xdr:colOff>955675</xdr:colOff>
      <xdr:row>35</xdr:row>
      <xdr:rowOff>283021</xdr:rowOff>
    </xdr:to>
    <xdr:sp macro="" textlink="">
      <xdr:nvSpPr>
        <xdr:cNvPr id="138" name="円/楕円 137"/>
        <xdr:cNvSpPr/>
      </xdr:nvSpPr>
      <xdr:spPr bwMode="auto">
        <a:xfrm>
          <a:off x="4254500" y="67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293198</xdr:rowOff>
    </xdr:from>
    <xdr:ext cx="762000" cy="259045"/>
    <xdr:sp macro="" textlink="">
      <xdr:nvSpPr>
        <xdr:cNvPr id="139" name="テキスト ボックス 138"/>
        <xdr:cNvSpPr txBox="1"/>
      </xdr:nvSpPr>
      <xdr:spPr>
        <a:xfrm>
          <a:off x="3924300" y="65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13695</xdr:rowOff>
    </xdr:from>
    <xdr:to>
      <xdr:col>3</xdr:col>
      <xdr:colOff>257175</xdr:colOff>
      <xdr:row>36</xdr:row>
      <xdr:rowOff>115295</xdr:rowOff>
    </xdr:to>
    <xdr:sp macro="" textlink="">
      <xdr:nvSpPr>
        <xdr:cNvPr id="140" name="円/楕円 139"/>
        <xdr:cNvSpPr/>
      </xdr:nvSpPr>
      <xdr:spPr bwMode="auto">
        <a:xfrm>
          <a:off x="3556000" y="696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100072</xdr:rowOff>
    </xdr:from>
    <xdr:ext cx="762000" cy="259045"/>
    <xdr:sp macro="" textlink="">
      <xdr:nvSpPr>
        <xdr:cNvPr id="141" name="テキスト ボックス 140"/>
        <xdr:cNvSpPr txBox="1"/>
      </xdr:nvSpPr>
      <xdr:spPr>
        <a:xfrm>
          <a:off x="3225800" y="70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121234</xdr:rowOff>
    </xdr:from>
    <xdr:to>
      <xdr:col>2</xdr:col>
      <xdr:colOff>692150</xdr:colOff>
      <xdr:row>37</xdr:row>
      <xdr:rowOff>51384</xdr:rowOff>
    </xdr:to>
    <xdr:sp macro="" textlink="">
      <xdr:nvSpPr>
        <xdr:cNvPr id="142" name="円/楕円 141"/>
        <xdr:cNvSpPr/>
      </xdr:nvSpPr>
      <xdr:spPr bwMode="auto">
        <a:xfrm>
          <a:off x="2857500" y="707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36161</xdr:rowOff>
    </xdr:from>
    <xdr:ext cx="762000" cy="259045"/>
    <xdr:sp macro="" textlink="">
      <xdr:nvSpPr>
        <xdr:cNvPr id="143" name="テキスト ボックス 142"/>
        <xdr:cNvSpPr txBox="1"/>
      </xdr:nvSpPr>
      <xdr:spPr>
        <a:xfrm>
          <a:off x="2527300" y="716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108,488
107,954
109.63
34,730,749
34,651,791
17,217
20,848,544
32,725,338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70173</xdr:rowOff>
    </xdr:from>
    <xdr:to>
      <xdr:col>6</xdr:col>
      <xdr:colOff>511175</xdr:colOff>
      <xdr:row>34</xdr:row>
      <xdr:rowOff>72818</xdr:rowOff>
    </xdr:to>
    <xdr:cxnSp macro="">
      <xdr:nvCxnSpPr>
        <xdr:cNvPr id="63" name="直線コネクタ 62"/>
        <xdr:cNvCxnSpPr/>
      </xdr:nvCxnSpPr>
      <xdr:spPr>
        <a:xfrm>
          <a:off x="3797300" y="5899473"/>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70173</xdr:rowOff>
    </xdr:from>
    <xdr:to>
      <xdr:col>5</xdr:col>
      <xdr:colOff>358775</xdr:colOff>
      <xdr:row>34</xdr:row>
      <xdr:rowOff>95123</xdr:rowOff>
    </xdr:to>
    <xdr:cxnSp macro="">
      <xdr:nvCxnSpPr>
        <xdr:cNvPr id="66" name="直線コネクタ 65"/>
        <xdr:cNvCxnSpPr/>
      </xdr:nvCxnSpPr>
      <xdr:spPr>
        <a:xfrm flipV="1">
          <a:off x="2908300" y="5899473"/>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95123</xdr:rowOff>
    </xdr:from>
    <xdr:to>
      <xdr:col>4</xdr:col>
      <xdr:colOff>155575</xdr:colOff>
      <xdr:row>34</xdr:row>
      <xdr:rowOff>100087</xdr:rowOff>
    </xdr:to>
    <xdr:cxnSp macro="">
      <xdr:nvCxnSpPr>
        <xdr:cNvPr id="69" name="直線コネクタ 68"/>
        <xdr:cNvCxnSpPr/>
      </xdr:nvCxnSpPr>
      <xdr:spPr>
        <a:xfrm flipV="1">
          <a:off x="2019300" y="5924423"/>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48064</xdr:rowOff>
    </xdr:from>
    <xdr:to>
      <xdr:col>2</xdr:col>
      <xdr:colOff>638175</xdr:colOff>
      <xdr:row>34</xdr:row>
      <xdr:rowOff>100087</xdr:rowOff>
    </xdr:to>
    <xdr:cxnSp macro="">
      <xdr:nvCxnSpPr>
        <xdr:cNvPr id="72" name="直線コネクタ 71"/>
        <xdr:cNvCxnSpPr/>
      </xdr:nvCxnSpPr>
      <xdr:spPr>
        <a:xfrm>
          <a:off x="1130300" y="5877364"/>
          <a:ext cx="8890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22018</xdr:rowOff>
    </xdr:from>
    <xdr:to>
      <xdr:col>6</xdr:col>
      <xdr:colOff>561975</xdr:colOff>
      <xdr:row>34</xdr:row>
      <xdr:rowOff>123618</xdr:rowOff>
    </xdr:to>
    <xdr:sp macro="" textlink="">
      <xdr:nvSpPr>
        <xdr:cNvPr id="82" name="円/楕円 81"/>
        <xdr:cNvSpPr/>
      </xdr:nvSpPr>
      <xdr:spPr>
        <a:xfrm>
          <a:off x="4584700" y="5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44895</xdr:rowOff>
    </xdr:from>
    <xdr:ext cx="534377" cy="259045"/>
    <xdr:sp macro="" textlink="">
      <xdr:nvSpPr>
        <xdr:cNvPr id="83" name="人件費該当値テキスト"/>
        <xdr:cNvSpPr txBox="1"/>
      </xdr:nvSpPr>
      <xdr:spPr>
        <a:xfrm>
          <a:off x="4686300" y="570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57,048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19373</xdr:rowOff>
    </xdr:from>
    <xdr:to>
      <xdr:col>5</xdr:col>
      <xdr:colOff>409575</xdr:colOff>
      <xdr:row>34</xdr:row>
      <xdr:rowOff>120973</xdr:rowOff>
    </xdr:to>
    <xdr:sp macro="" textlink="">
      <xdr:nvSpPr>
        <xdr:cNvPr id="84" name="円/楕円 83"/>
        <xdr:cNvSpPr/>
      </xdr:nvSpPr>
      <xdr:spPr>
        <a:xfrm>
          <a:off x="3746500" y="58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112100</xdr:rowOff>
    </xdr:from>
    <xdr:ext cx="534377" cy="259045"/>
    <xdr:sp macro="" textlink="">
      <xdr:nvSpPr>
        <xdr:cNvPr id="85" name="テキスト ボックス 84"/>
        <xdr:cNvSpPr txBox="1"/>
      </xdr:nvSpPr>
      <xdr:spPr>
        <a:xfrm>
          <a:off x="3530111" y="594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44323</xdr:rowOff>
    </xdr:from>
    <xdr:to>
      <xdr:col>4</xdr:col>
      <xdr:colOff>206375</xdr:colOff>
      <xdr:row>34</xdr:row>
      <xdr:rowOff>145923</xdr:rowOff>
    </xdr:to>
    <xdr:sp macro="" textlink="">
      <xdr:nvSpPr>
        <xdr:cNvPr id="86" name="円/楕円 85"/>
        <xdr:cNvSpPr/>
      </xdr:nvSpPr>
      <xdr:spPr>
        <a:xfrm>
          <a:off x="2857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137050</xdr:rowOff>
    </xdr:from>
    <xdr:ext cx="534377" cy="259045"/>
    <xdr:sp macro="" textlink="">
      <xdr:nvSpPr>
        <xdr:cNvPr id="87" name="テキスト ボックス 86"/>
        <xdr:cNvSpPr txBox="1"/>
      </xdr:nvSpPr>
      <xdr:spPr>
        <a:xfrm>
          <a:off x="2641111" y="59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49287</xdr:rowOff>
    </xdr:from>
    <xdr:to>
      <xdr:col>3</xdr:col>
      <xdr:colOff>3175</xdr:colOff>
      <xdr:row>34</xdr:row>
      <xdr:rowOff>150887</xdr:rowOff>
    </xdr:to>
    <xdr:sp macro="" textlink="">
      <xdr:nvSpPr>
        <xdr:cNvPr id="88" name="円/楕円 87"/>
        <xdr:cNvSpPr/>
      </xdr:nvSpPr>
      <xdr:spPr>
        <a:xfrm>
          <a:off x="1968500" y="58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142014</xdr:rowOff>
    </xdr:from>
    <xdr:ext cx="534377" cy="259045"/>
    <xdr:sp macro="" textlink="">
      <xdr:nvSpPr>
        <xdr:cNvPr id="89" name="テキスト ボックス 88"/>
        <xdr:cNvSpPr txBox="1"/>
      </xdr:nvSpPr>
      <xdr:spPr>
        <a:xfrm>
          <a:off x="1752111" y="59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168714</xdr:rowOff>
    </xdr:from>
    <xdr:to>
      <xdr:col>1</xdr:col>
      <xdr:colOff>485775</xdr:colOff>
      <xdr:row>34</xdr:row>
      <xdr:rowOff>98864</xdr:rowOff>
    </xdr:to>
    <xdr:sp macro="" textlink="">
      <xdr:nvSpPr>
        <xdr:cNvPr id="90" name="円/楕円 89"/>
        <xdr:cNvSpPr/>
      </xdr:nvSpPr>
      <xdr:spPr>
        <a:xfrm>
          <a:off x="1079500" y="58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89991</xdr:rowOff>
    </xdr:from>
    <xdr:ext cx="534377" cy="259045"/>
    <xdr:sp macro="" textlink="">
      <xdr:nvSpPr>
        <xdr:cNvPr id="91" name="テキスト ボックス 90"/>
        <xdr:cNvSpPr txBox="1"/>
      </xdr:nvSpPr>
      <xdr:spPr>
        <a:xfrm>
          <a:off x="863111" y="59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168892</xdr:rowOff>
    </xdr:from>
    <xdr:to>
      <xdr:col>6</xdr:col>
      <xdr:colOff>511175</xdr:colOff>
      <xdr:row>58</xdr:row>
      <xdr:rowOff>14473</xdr:rowOff>
    </xdr:to>
    <xdr:cxnSp macro="">
      <xdr:nvCxnSpPr>
        <xdr:cNvPr id="119" name="直線コネクタ 118"/>
        <xdr:cNvCxnSpPr/>
      </xdr:nvCxnSpPr>
      <xdr:spPr>
        <a:xfrm flipV="1">
          <a:off x="3797300" y="9941542"/>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139129</xdr:rowOff>
    </xdr:from>
    <xdr:to>
      <xdr:col>5</xdr:col>
      <xdr:colOff>358775</xdr:colOff>
      <xdr:row>58</xdr:row>
      <xdr:rowOff>14473</xdr:rowOff>
    </xdr:to>
    <xdr:cxnSp macro="">
      <xdr:nvCxnSpPr>
        <xdr:cNvPr id="122" name="直線コネクタ 121"/>
        <xdr:cNvCxnSpPr/>
      </xdr:nvCxnSpPr>
      <xdr:spPr>
        <a:xfrm>
          <a:off x="2908300" y="9911779"/>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139129</xdr:rowOff>
    </xdr:from>
    <xdr:to>
      <xdr:col>4</xdr:col>
      <xdr:colOff>155575</xdr:colOff>
      <xdr:row>58</xdr:row>
      <xdr:rowOff>79190</xdr:rowOff>
    </xdr:to>
    <xdr:cxnSp macro="">
      <xdr:nvCxnSpPr>
        <xdr:cNvPr id="125" name="直線コネクタ 124"/>
        <xdr:cNvCxnSpPr/>
      </xdr:nvCxnSpPr>
      <xdr:spPr>
        <a:xfrm flipV="1">
          <a:off x="2019300" y="9911779"/>
          <a:ext cx="889000" cy="1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79190</xdr:rowOff>
    </xdr:from>
    <xdr:to>
      <xdr:col>2</xdr:col>
      <xdr:colOff>638175</xdr:colOff>
      <xdr:row>58</xdr:row>
      <xdr:rowOff>80767</xdr:rowOff>
    </xdr:to>
    <xdr:cxnSp macro="">
      <xdr:nvCxnSpPr>
        <xdr:cNvPr id="128" name="直線コネクタ 127"/>
        <xdr:cNvCxnSpPr/>
      </xdr:nvCxnSpPr>
      <xdr:spPr>
        <a:xfrm flipV="1">
          <a:off x="1130300" y="10023290"/>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118092</xdr:rowOff>
    </xdr:from>
    <xdr:to>
      <xdr:col>6</xdr:col>
      <xdr:colOff>561975</xdr:colOff>
      <xdr:row>58</xdr:row>
      <xdr:rowOff>48242</xdr:rowOff>
    </xdr:to>
    <xdr:sp macro="" textlink="">
      <xdr:nvSpPr>
        <xdr:cNvPr id="138" name="円/楕円 137"/>
        <xdr:cNvSpPr/>
      </xdr:nvSpPr>
      <xdr:spPr>
        <a:xfrm>
          <a:off x="4584700" y="98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96519</xdr:rowOff>
    </xdr:from>
    <xdr:ext cx="534377" cy="259045"/>
    <xdr:sp macro="" textlink="">
      <xdr:nvSpPr>
        <xdr:cNvPr id="139" name="物件費該当値テキスト"/>
        <xdr:cNvSpPr txBox="1"/>
      </xdr:nvSpPr>
      <xdr:spPr>
        <a:xfrm>
          <a:off x="4686300" y="98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135123</xdr:rowOff>
    </xdr:from>
    <xdr:to>
      <xdr:col>5</xdr:col>
      <xdr:colOff>409575</xdr:colOff>
      <xdr:row>58</xdr:row>
      <xdr:rowOff>65273</xdr:rowOff>
    </xdr:to>
    <xdr:sp macro="" textlink="">
      <xdr:nvSpPr>
        <xdr:cNvPr id="140" name="円/楕円 139"/>
        <xdr:cNvSpPr/>
      </xdr:nvSpPr>
      <xdr:spPr>
        <a:xfrm>
          <a:off x="3746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56400</xdr:rowOff>
    </xdr:from>
    <xdr:ext cx="534377" cy="259045"/>
    <xdr:sp macro="" textlink="">
      <xdr:nvSpPr>
        <xdr:cNvPr id="141" name="テキスト ボックス 140"/>
        <xdr:cNvSpPr txBox="1"/>
      </xdr:nvSpPr>
      <xdr:spPr>
        <a:xfrm>
          <a:off x="3530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88329</xdr:rowOff>
    </xdr:from>
    <xdr:to>
      <xdr:col>4</xdr:col>
      <xdr:colOff>206375</xdr:colOff>
      <xdr:row>58</xdr:row>
      <xdr:rowOff>18479</xdr:rowOff>
    </xdr:to>
    <xdr:sp macro="" textlink="">
      <xdr:nvSpPr>
        <xdr:cNvPr id="142" name="円/楕円 141"/>
        <xdr:cNvSpPr/>
      </xdr:nvSpPr>
      <xdr:spPr>
        <a:xfrm>
          <a:off x="2857500" y="98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9606</xdr:rowOff>
    </xdr:from>
    <xdr:ext cx="534377" cy="259045"/>
    <xdr:sp macro="" textlink="">
      <xdr:nvSpPr>
        <xdr:cNvPr id="143" name="テキスト ボックス 142"/>
        <xdr:cNvSpPr txBox="1"/>
      </xdr:nvSpPr>
      <xdr:spPr>
        <a:xfrm>
          <a:off x="2641111" y="99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28390</xdr:rowOff>
    </xdr:from>
    <xdr:to>
      <xdr:col>3</xdr:col>
      <xdr:colOff>3175</xdr:colOff>
      <xdr:row>58</xdr:row>
      <xdr:rowOff>129990</xdr:rowOff>
    </xdr:to>
    <xdr:sp macro="" textlink="">
      <xdr:nvSpPr>
        <xdr:cNvPr id="144" name="円/楕円 143"/>
        <xdr:cNvSpPr/>
      </xdr:nvSpPr>
      <xdr:spPr>
        <a:xfrm>
          <a:off x="1968500" y="99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121117</xdr:rowOff>
    </xdr:from>
    <xdr:ext cx="534377" cy="259045"/>
    <xdr:sp macro="" textlink="">
      <xdr:nvSpPr>
        <xdr:cNvPr id="145" name="テキスト ボックス 144"/>
        <xdr:cNvSpPr txBox="1"/>
      </xdr:nvSpPr>
      <xdr:spPr>
        <a:xfrm>
          <a:off x="1752111" y="100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29967</xdr:rowOff>
    </xdr:from>
    <xdr:to>
      <xdr:col>1</xdr:col>
      <xdr:colOff>485775</xdr:colOff>
      <xdr:row>58</xdr:row>
      <xdr:rowOff>131567</xdr:rowOff>
    </xdr:to>
    <xdr:sp macro="" textlink="">
      <xdr:nvSpPr>
        <xdr:cNvPr id="146" name="円/楕円 145"/>
        <xdr:cNvSpPr/>
      </xdr:nvSpPr>
      <xdr:spPr>
        <a:xfrm>
          <a:off x="1079500" y="99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122694</xdr:rowOff>
    </xdr:from>
    <xdr:ext cx="534377" cy="259045"/>
    <xdr:sp macro="" textlink="">
      <xdr:nvSpPr>
        <xdr:cNvPr id="147" name="テキスト ボックス 146"/>
        <xdr:cNvSpPr txBox="1"/>
      </xdr:nvSpPr>
      <xdr:spPr>
        <a:xfrm>
          <a:off x="863111" y="100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12192</xdr:rowOff>
    </xdr:from>
    <xdr:to>
      <xdr:col>6</xdr:col>
      <xdr:colOff>511175</xdr:colOff>
      <xdr:row>77</xdr:row>
      <xdr:rowOff>67563</xdr:rowOff>
    </xdr:to>
    <xdr:cxnSp macro="">
      <xdr:nvCxnSpPr>
        <xdr:cNvPr id="176" name="直線コネクタ 175"/>
        <xdr:cNvCxnSpPr/>
      </xdr:nvCxnSpPr>
      <xdr:spPr>
        <a:xfrm>
          <a:off x="3797300" y="13213842"/>
          <a:ext cx="838200" cy="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150749</xdr:rowOff>
    </xdr:from>
    <xdr:to>
      <xdr:col>5</xdr:col>
      <xdr:colOff>358775</xdr:colOff>
      <xdr:row>77</xdr:row>
      <xdr:rowOff>12192</xdr:rowOff>
    </xdr:to>
    <xdr:cxnSp macro="">
      <xdr:nvCxnSpPr>
        <xdr:cNvPr id="179" name="直線コネクタ 178"/>
        <xdr:cNvCxnSpPr/>
      </xdr:nvCxnSpPr>
      <xdr:spPr>
        <a:xfrm>
          <a:off x="2908300" y="13180949"/>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150749</xdr:rowOff>
    </xdr:from>
    <xdr:to>
      <xdr:col>4</xdr:col>
      <xdr:colOff>155575</xdr:colOff>
      <xdr:row>77</xdr:row>
      <xdr:rowOff>26670</xdr:rowOff>
    </xdr:to>
    <xdr:cxnSp macro="">
      <xdr:nvCxnSpPr>
        <xdr:cNvPr id="182" name="直線コネクタ 181"/>
        <xdr:cNvCxnSpPr/>
      </xdr:nvCxnSpPr>
      <xdr:spPr>
        <a:xfrm flipV="1">
          <a:off x="2019300" y="13180949"/>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165863</xdr:rowOff>
    </xdr:from>
    <xdr:to>
      <xdr:col>2</xdr:col>
      <xdr:colOff>638175</xdr:colOff>
      <xdr:row>77</xdr:row>
      <xdr:rowOff>26670</xdr:rowOff>
    </xdr:to>
    <xdr:cxnSp macro="">
      <xdr:nvCxnSpPr>
        <xdr:cNvPr id="185" name="直線コネクタ 184"/>
        <xdr:cNvCxnSpPr/>
      </xdr:nvCxnSpPr>
      <xdr:spPr>
        <a:xfrm>
          <a:off x="1130300" y="13196063"/>
          <a:ext cx="889000" cy="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16763</xdr:rowOff>
    </xdr:from>
    <xdr:to>
      <xdr:col>6</xdr:col>
      <xdr:colOff>561975</xdr:colOff>
      <xdr:row>77</xdr:row>
      <xdr:rowOff>118363</xdr:rowOff>
    </xdr:to>
    <xdr:sp macro="" textlink="">
      <xdr:nvSpPr>
        <xdr:cNvPr id="195" name="円/楕円 194"/>
        <xdr:cNvSpPr/>
      </xdr:nvSpPr>
      <xdr:spPr>
        <a:xfrm>
          <a:off x="45847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166640</xdr:rowOff>
    </xdr:from>
    <xdr:ext cx="469744" cy="259045"/>
    <xdr:sp macro="" textlink="">
      <xdr:nvSpPr>
        <xdr:cNvPr id="196" name="維持補修費該当値テキスト"/>
        <xdr:cNvSpPr txBox="1"/>
      </xdr:nvSpPr>
      <xdr:spPr>
        <a:xfrm>
          <a:off x="4686300" y="1319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132842</xdr:rowOff>
    </xdr:from>
    <xdr:to>
      <xdr:col>5</xdr:col>
      <xdr:colOff>409575</xdr:colOff>
      <xdr:row>77</xdr:row>
      <xdr:rowOff>62992</xdr:rowOff>
    </xdr:to>
    <xdr:sp macro="" textlink="">
      <xdr:nvSpPr>
        <xdr:cNvPr id="197" name="円/楕円 196"/>
        <xdr:cNvSpPr/>
      </xdr:nvSpPr>
      <xdr:spPr>
        <a:xfrm>
          <a:off x="3746500" y="131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54119</xdr:rowOff>
    </xdr:from>
    <xdr:ext cx="469744" cy="259045"/>
    <xdr:sp macro="" textlink="">
      <xdr:nvSpPr>
        <xdr:cNvPr id="198" name="テキスト ボックス 197"/>
        <xdr:cNvSpPr txBox="1"/>
      </xdr:nvSpPr>
      <xdr:spPr>
        <a:xfrm>
          <a:off x="3562427"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99949</xdr:rowOff>
    </xdr:from>
    <xdr:to>
      <xdr:col>4</xdr:col>
      <xdr:colOff>206375</xdr:colOff>
      <xdr:row>77</xdr:row>
      <xdr:rowOff>30099</xdr:rowOff>
    </xdr:to>
    <xdr:sp macro="" textlink="">
      <xdr:nvSpPr>
        <xdr:cNvPr id="199" name="円/楕円 198"/>
        <xdr:cNvSpPr/>
      </xdr:nvSpPr>
      <xdr:spPr>
        <a:xfrm>
          <a:off x="2857500" y="131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21226</xdr:rowOff>
    </xdr:from>
    <xdr:ext cx="469744" cy="259045"/>
    <xdr:sp macro="" textlink="">
      <xdr:nvSpPr>
        <xdr:cNvPr id="200" name="テキスト ボックス 199"/>
        <xdr:cNvSpPr txBox="1"/>
      </xdr:nvSpPr>
      <xdr:spPr>
        <a:xfrm>
          <a:off x="2673427" y="132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147320</xdr:rowOff>
    </xdr:from>
    <xdr:to>
      <xdr:col>3</xdr:col>
      <xdr:colOff>3175</xdr:colOff>
      <xdr:row>77</xdr:row>
      <xdr:rowOff>77470</xdr:rowOff>
    </xdr:to>
    <xdr:sp macro="" textlink="">
      <xdr:nvSpPr>
        <xdr:cNvPr id="201" name="円/楕円 200"/>
        <xdr:cNvSpPr/>
      </xdr:nvSpPr>
      <xdr:spPr>
        <a:xfrm>
          <a:off x="19685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68597</xdr:rowOff>
    </xdr:from>
    <xdr:ext cx="469744" cy="259045"/>
    <xdr:sp macro="" textlink="">
      <xdr:nvSpPr>
        <xdr:cNvPr id="202" name="テキスト ボックス 201"/>
        <xdr:cNvSpPr txBox="1"/>
      </xdr:nvSpPr>
      <xdr:spPr>
        <a:xfrm>
          <a:off x="1784427"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115063</xdr:rowOff>
    </xdr:from>
    <xdr:to>
      <xdr:col>1</xdr:col>
      <xdr:colOff>485775</xdr:colOff>
      <xdr:row>77</xdr:row>
      <xdr:rowOff>45213</xdr:rowOff>
    </xdr:to>
    <xdr:sp macro="" textlink="">
      <xdr:nvSpPr>
        <xdr:cNvPr id="203" name="円/楕円 202"/>
        <xdr:cNvSpPr/>
      </xdr:nvSpPr>
      <xdr:spPr>
        <a:xfrm>
          <a:off x="10795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36340</xdr:rowOff>
    </xdr:from>
    <xdr:ext cx="469744" cy="259045"/>
    <xdr:sp macro="" textlink="">
      <xdr:nvSpPr>
        <xdr:cNvPr id="204" name="テキスト ボックス 203"/>
        <xdr:cNvSpPr txBox="1"/>
      </xdr:nvSpPr>
      <xdr:spPr>
        <a:xfrm>
          <a:off x="895427" y="132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19152</xdr:rowOff>
    </xdr:from>
    <xdr:to>
      <xdr:col>6</xdr:col>
      <xdr:colOff>511175</xdr:colOff>
      <xdr:row>97</xdr:row>
      <xdr:rowOff>82626</xdr:rowOff>
    </xdr:to>
    <xdr:cxnSp macro="">
      <xdr:nvCxnSpPr>
        <xdr:cNvPr id="234" name="直線コネクタ 233"/>
        <xdr:cNvCxnSpPr/>
      </xdr:nvCxnSpPr>
      <xdr:spPr>
        <a:xfrm flipV="1">
          <a:off x="3797300" y="16649802"/>
          <a:ext cx="8382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82626</xdr:rowOff>
    </xdr:from>
    <xdr:to>
      <xdr:col>5</xdr:col>
      <xdr:colOff>358775</xdr:colOff>
      <xdr:row>97</xdr:row>
      <xdr:rowOff>162649</xdr:rowOff>
    </xdr:to>
    <xdr:cxnSp macro="">
      <xdr:nvCxnSpPr>
        <xdr:cNvPr id="237" name="直線コネクタ 236"/>
        <xdr:cNvCxnSpPr/>
      </xdr:nvCxnSpPr>
      <xdr:spPr>
        <a:xfrm flipV="1">
          <a:off x="2908300" y="16713276"/>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162649</xdr:rowOff>
    </xdr:from>
    <xdr:to>
      <xdr:col>4</xdr:col>
      <xdr:colOff>155575</xdr:colOff>
      <xdr:row>98</xdr:row>
      <xdr:rowOff>24536</xdr:rowOff>
    </xdr:to>
    <xdr:cxnSp macro="">
      <xdr:nvCxnSpPr>
        <xdr:cNvPr id="240" name="直線コネクタ 239"/>
        <xdr:cNvCxnSpPr/>
      </xdr:nvCxnSpPr>
      <xdr:spPr>
        <a:xfrm flipV="1">
          <a:off x="2019300" y="16793299"/>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24536</xdr:rowOff>
    </xdr:from>
    <xdr:to>
      <xdr:col>2</xdr:col>
      <xdr:colOff>638175</xdr:colOff>
      <xdr:row>98</xdr:row>
      <xdr:rowOff>27496</xdr:rowOff>
    </xdr:to>
    <xdr:cxnSp macro="">
      <xdr:nvCxnSpPr>
        <xdr:cNvPr id="243" name="直線コネクタ 242"/>
        <xdr:cNvCxnSpPr/>
      </xdr:nvCxnSpPr>
      <xdr:spPr>
        <a:xfrm flipV="1">
          <a:off x="1130300" y="16826636"/>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139802</xdr:rowOff>
    </xdr:from>
    <xdr:to>
      <xdr:col>6</xdr:col>
      <xdr:colOff>561975</xdr:colOff>
      <xdr:row>97</xdr:row>
      <xdr:rowOff>69952</xdr:rowOff>
    </xdr:to>
    <xdr:sp macro="" textlink="">
      <xdr:nvSpPr>
        <xdr:cNvPr id="253" name="円/楕円 252"/>
        <xdr:cNvSpPr/>
      </xdr:nvSpPr>
      <xdr:spPr>
        <a:xfrm>
          <a:off x="4584700" y="165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118229</xdr:rowOff>
    </xdr:from>
    <xdr:ext cx="534377" cy="259045"/>
    <xdr:sp macro="" textlink="">
      <xdr:nvSpPr>
        <xdr:cNvPr id="254" name="扶助費該当値テキスト"/>
        <xdr:cNvSpPr txBox="1"/>
      </xdr:nvSpPr>
      <xdr:spPr>
        <a:xfrm>
          <a:off x="4686300" y="165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31826</xdr:rowOff>
    </xdr:from>
    <xdr:to>
      <xdr:col>5</xdr:col>
      <xdr:colOff>409575</xdr:colOff>
      <xdr:row>97</xdr:row>
      <xdr:rowOff>133426</xdr:rowOff>
    </xdr:to>
    <xdr:sp macro="" textlink="">
      <xdr:nvSpPr>
        <xdr:cNvPr id="255" name="円/楕円 254"/>
        <xdr:cNvSpPr/>
      </xdr:nvSpPr>
      <xdr:spPr>
        <a:xfrm>
          <a:off x="3746500" y="166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124553</xdr:rowOff>
    </xdr:from>
    <xdr:ext cx="534377" cy="259045"/>
    <xdr:sp macro="" textlink="">
      <xdr:nvSpPr>
        <xdr:cNvPr id="256" name="テキスト ボックス 255"/>
        <xdr:cNvSpPr txBox="1"/>
      </xdr:nvSpPr>
      <xdr:spPr>
        <a:xfrm>
          <a:off x="3530111" y="167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111849</xdr:rowOff>
    </xdr:from>
    <xdr:to>
      <xdr:col>4</xdr:col>
      <xdr:colOff>206375</xdr:colOff>
      <xdr:row>98</xdr:row>
      <xdr:rowOff>41999</xdr:rowOff>
    </xdr:to>
    <xdr:sp macro="" textlink="">
      <xdr:nvSpPr>
        <xdr:cNvPr id="257" name="円/楕円 256"/>
        <xdr:cNvSpPr/>
      </xdr:nvSpPr>
      <xdr:spPr>
        <a:xfrm>
          <a:off x="2857500" y="167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33126</xdr:rowOff>
    </xdr:from>
    <xdr:ext cx="534377" cy="259045"/>
    <xdr:sp macro="" textlink="">
      <xdr:nvSpPr>
        <xdr:cNvPr id="258" name="テキスト ボックス 257"/>
        <xdr:cNvSpPr txBox="1"/>
      </xdr:nvSpPr>
      <xdr:spPr>
        <a:xfrm>
          <a:off x="2641111" y="168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145186</xdr:rowOff>
    </xdr:from>
    <xdr:to>
      <xdr:col>3</xdr:col>
      <xdr:colOff>3175</xdr:colOff>
      <xdr:row>98</xdr:row>
      <xdr:rowOff>75336</xdr:rowOff>
    </xdr:to>
    <xdr:sp macro="" textlink="">
      <xdr:nvSpPr>
        <xdr:cNvPr id="259" name="円/楕円 258"/>
        <xdr:cNvSpPr/>
      </xdr:nvSpPr>
      <xdr:spPr>
        <a:xfrm>
          <a:off x="1968500" y="167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66463</xdr:rowOff>
    </xdr:from>
    <xdr:ext cx="534377" cy="259045"/>
    <xdr:sp macro="" textlink="">
      <xdr:nvSpPr>
        <xdr:cNvPr id="260" name="テキスト ボックス 259"/>
        <xdr:cNvSpPr txBox="1"/>
      </xdr:nvSpPr>
      <xdr:spPr>
        <a:xfrm>
          <a:off x="1752111" y="168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148146</xdr:rowOff>
    </xdr:from>
    <xdr:to>
      <xdr:col>1</xdr:col>
      <xdr:colOff>485775</xdr:colOff>
      <xdr:row>98</xdr:row>
      <xdr:rowOff>78296</xdr:rowOff>
    </xdr:to>
    <xdr:sp macro="" textlink="">
      <xdr:nvSpPr>
        <xdr:cNvPr id="261" name="円/楕円 260"/>
        <xdr:cNvSpPr/>
      </xdr:nvSpPr>
      <xdr:spPr>
        <a:xfrm>
          <a:off x="1079500" y="167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69423</xdr:rowOff>
    </xdr:from>
    <xdr:ext cx="534377" cy="259045"/>
    <xdr:sp macro="" textlink="">
      <xdr:nvSpPr>
        <xdr:cNvPr id="262" name="テキスト ボックス 261"/>
        <xdr:cNvSpPr txBox="1"/>
      </xdr:nvSpPr>
      <xdr:spPr>
        <a:xfrm>
          <a:off x="863111" y="168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94209</xdr:rowOff>
    </xdr:from>
    <xdr:to>
      <xdr:col>15</xdr:col>
      <xdr:colOff>180975</xdr:colOff>
      <xdr:row>35</xdr:row>
      <xdr:rowOff>107582</xdr:rowOff>
    </xdr:to>
    <xdr:cxnSp macro="">
      <xdr:nvCxnSpPr>
        <xdr:cNvPr id="289" name="直線コネクタ 288"/>
        <xdr:cNvCxnSpPr/>
      </xdr:nvCxnSpPr>
      <xdr:spPr>
        <a:xfrm flipV="1">
          <a:off x="9639300" y="5923509"/>
          <a:ext cx="8382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42476</xdr:rowOff>
    </xdr:from>
    <xdr:to>
      <xdr:col>14</xdr:col>
      <xdr:colOff>28575</xdr:colOff>
      <xdr:row>35</xdr:row>
      <xdr:rowOff>107582</xdr:rowOff>
    </xdr:to>
    <xdr:cxnSp macro="">
      <xdr:nvCxnSpPr>
        <xdr:cNvPr id="292" name="直線コネクタ 291"/>
        <xdr:cNvCxnSpPr/>
      </xdr:nvCxnSpPr>
      <xdr:spPr>
        <a:xfrm>
          <a:off x="8750300" y="6043226"/>
          <a:ext cx="8890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42476</xdr:rowOff>
    </xdr:from>
    <xdr:to>
      <xdr:col>12</xdr:col>
      <xdr:colOff>511175</xdr:colOff>
      <xdr:row>35</xdr:row>
      <xdr:rowOff>149987</xdr:rowOff>
    </xdr:to>
    <xdr:cxnSp macro="">
      <xdr:nvCxnSpPr>
        <xdr:cNvPr id="295" name="直線コネクタ 294"/>
        <xdr:cNvCxnSpPr/>
      </xdr:nvCxnSpPr>
      <xdr:spPr>
        <a:xfrm flipV="1">
          <a:off x="7861300" y="6043226"/>
          <a:ext cx="889000" cy="1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149987</xdr:rowOff>
    </xdr:from>
    <xdr:to>
      <xdr:col>11</xdr:col>
      <xdr:colOff>307975</xdr:colOff>
      <xdr:row>36</xdr:row>
      <xdr:rowOff>13193</xdr:rowOff>
    </xdr:to>
    <xdr:cxnSp macro="">
      <xdr:nvCxnSpPr>
        <xdr:cNvPr id="298" name="直線コネクタ 297"/>
        <xdr:cNvCxnSpPr/>
      </xdr:nvCxnSpPr>
      <xdr:spPr>
        <a:xfrm flipV="1">
          <a:off x="6972300" y="6150737"/>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43409</xdr:rowOff>
    </xdr:from>
    <xdr:to>
      <xdr:col>15</xdr:col>
      <xdr:colOff>231775</xdr:colOff>
      <xdr:row>34</xdr:row>
      <xdr:rowOff>145009</xdr:rowOff>
    </xdr:to>
    <xdr:sp macro="" textlink="">
      <xdr:nvSpPr>
        <xdr:cNvPr id="308" name="円/楕円 307"/>
        <xdr:cNvSpPr/>
      </xdr:nvSpPr>
      <xdr:spPr>
        <a:xfrm>
          <a:off x="10426700" y="58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66286</xdr:rowOff>
    </xdr:from>
    <xdr:ext cx="534377" cy="259045"/>
    <xdr:sp macro="" textlink="">
      <xdr:nvSpPr>
        <xdr:cNvPr id="309" name="補助費等該当値テキスト"/>
        <xdr:cNvSpPr txBox="1"/>
      </xdr:nvSpPr>
      <xdr:spPr>
        <a:xfrm>
          <a:off x="10528300" y="572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56782</xdr:rowOff>
    </xdr:from>
    <xdr:to>
      <xdr:col>14</xdr:col>
      <xdr:colOff>79375</xdr:colOff>
      <xdr:row>35</xdr:row>
      <xdr:rowOff>158382</xdr:rowOff>
    </xdr:to>
    <xdr:sp macro="" textlink="">
      <xdr:nvSpPr>
        <xdr:cNvPr id="310" name="円/楕円 309"/>
        <xdr:cNvSpPr/>
      </xdr:nvSpPr>
      <xdr:spPr>
        <a:xfrm>
          <a:off x="9588500" y="60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149509</xdr:rowOff>
    </xdr:from>
    <xdr:ext cx="534377" cy="259045"/>
    <xdr:sp macro="" textlink="">
      <xdr:nvSpPr>
        <xdr:cNvPr id="311" name="テキスト ボックス 310"/>
        <xdr:cNvSpPr txBox="1"/>
      </xdr:nvSpPr>
      <xdr:spPr>
        <a:xfrm>
          <a:off x="9372111" y="61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163126</xdr:rowOff>
    </xdr:from>
    <xdr:to>
      <xdr:col>12</xdr:col>
      <xdr:colOff>561975</xdr:colOff>
      <xdr:row>35</xdr:row>
      <xdr:rowOff>93276</xdr:rowOff>
    </xdr:to>
    <xdr:sp macro="" textlink="">
      <xdr:nvSpPr>
        <xdr:cNvPr id="312" name="円/楕円 311"/>
        <xdr:cNvSpPr/>
      </xdr:nvSpPr>
      <xdr:spPr>
        <a:xfrm>
          <a:off x="8699500" y="59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84403</xdr:rowOff>
    </xdr:from>
    <xdr:ext cx="534377" cy="259045"/>
    <xdr:sp macro="" textlink="">
      <xdr:nvSpPr>
        <xdr:cNvPr id="313" name="テキスト ボックス 312"/>
        <xdr:cNvSpPr txBox="1"/>
      </xdr:nvSpPr>
      <xdr:spPr>
        <a:xfrm>
          <a:off x="8483111" y="60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99187</xdr:rowOff>
    </xdr:from>
    <xdr:to>
      <xdr:col>11</xdr:col>
      <xdr:colOff>358775</xdr:colOff>
      <xdr:row>36</xdr:row>
      <xdr:rowOff>29337</xdr:rowOff>
    </xdr:to>
    <xdr:sp macro="" textlink="">
      <xdr:nvSpPr>
        <xdr:cNvPr id="314" name="円/楕円 313"/>
        <xdr:cNvSpPr/>
      </xdr:nvSpPr>
      <xdr:spPr>
        <a:xfrm>
          <a:off x="7810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20464</xdr:rowOff>
    </xdr:from>
    <xdr:ext cx="534377" cy="259045"/>
    <xdr:sp macro="" textlink="">
      <xdr:nvSpPr>
        <xdr:cNvPr id="315" name="テキスト ボックス 314"/>
        <xdr:cNvSpPr txBox="1"/>
      </xdr:nvSpPr>
      <xdr:spPr>
        <a:xfrm>
          <a:off x="7594111" y="61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133843</xdr:rowOff>
    </xdr:from>
    <xdr:to>
      <xdr:col>10</xdr:col>
      <xdr:colOff>155575</xdr:colOff>
      <xdr:row>36</xdr:row>
      <xdr:rowOff>63993</xdr:rowOff>
    </xdr:to>
    <xdr:sp macro="" textlink="">
      <xdr:nvSpPr>
        <xdr:cNvPr id="316" name="円/楕円 315"/>
        <xdr:cNvSpPr/>
      </xdr:nvSpPr>
      <xdr:spPr>
        <a:xfrm>
          <a:off x="6921500" y="61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55120</xdr:rowOff>
    </xdr:from>
    <xdr:ext cx="534377" cy="259045"/>
    <xdr:sp macro="" textlink="">
      <xdr:nvSpPr>
        <xdr:cNvPr id="317" name="テキスト ボックス 316"/>
        <xdr:cNvSpPr txBox="1"/>
      </xdr:nvSpPr>
      <xdr:spPr>
        <a:xfrm>
          <a:off x="6705111" y="62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166598</xdr:rowOff>
    </xdr:from>
    <xdr:to>
      <xdr:col>15</xdr:col>
      <xdr:colOff>180975</xdr:colOff>
      <xdr:row>58</xdr:row>
      <xdr:rowOff>40477</xdr:rowOff>
    </xdr:to>
    <xdr:cxnSp macro="">
      <xdr:nvCxnSpPr>
        <xdr:cNvPr id="348" name="直線コネクタ 347"/>
        <xdr:cNvCxnSpPr/>
      </xdr:nvCxnSpPr>
      <xdr:spPr>
        <a:xfrm flipV="1">
          <a:off x="9639300" y="9939248"/>
          <a:ext cx="8382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38702</xdr:rowOff>
    </xdr:from>
    <xdr:to>
      <xdr:col>14</xdr:col>
      <xdr:colOff>28575</xdr:colOff>
      <xdr:row>58</xdr:row>
      <xdr:rowOff>40477</xdr:rowOff>
    </xdr:to>
    <xdr:cxnSp macro="">
      <xdr:nvCxnSpPr>
        <xdr:cNvPr id="351" name="直線コネクタ 350"/>
        <xdr:cNvCxnSpPr/>
      </xdr:nvCxnSpPr>
      <xdr:spPr>
        <a:xfrm>
          <a:off x="8750300" y="9982802"/>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89288</xdr:rowOff>
    </xdr:from>
    <xdr:to>
      <xdr:col>12</xdr:col>
      <xdr:colOff>511175</xdr:colOff>
      <xdr:row>58</xdr:row>
      <xdr:rowOff>38702</xdr:rowOff>
    </xdr:to>
    <xdr:cxnSp macro="">
      <xdr:nvCxnSpPr>
        <xdr:cNvPr id="354" name="直線コネクタ 353"/>
        <xdr:cNvCxnSpPr/>
      </xdr:nvCxnSpPr>
      <xdr:spPr>
        <a:xfrm>
          <a:off x="7861300" y="9861938"/>
          <a:ext cx="889000" cy="1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89288</xdr:rowOff>
    </xdr:from>
    <xdr:to>
      <xdr:col>11</xdr:col>
      <xdr:colOff>307975</xdr:colOff>
      <xdr:row>58</xdr:row>
      <xdr:rowOff>66265</xdr:rowOff>
    </xdr:to>
    <xdr:cxnSp macro="">
      <xdr:nvCxnSpPr>
        <xdr:cNvPr id="357" name="直線コネクタ 356"/>
        <xdr:cNvCxnSpPr/>
      </xdr:nvCxnSpPr>
      <xdr:spPr>
        <a:xfrm flipV="1">
          <a:off x="6972300" y="9861938"/>
          <a:ext cx="889000" cy="14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115798</xdr:rowOff>
    </xdr:from>
    <xdr:to>
      <xdr:col>15</xdr:col>
      <xdr:colOff>231775</xdr:colOff>
      <xdr:row>58</xdr:row>
      <xdr:rowOff>45948</xdr:rowOff>
    </xdr:to>
    <xdr:sp macro="" textlink="">
      <xdr:nvSpPr>
        <xdr:cNvPr id="367" name="円/楕円 366"/>
        <xdr:cNvSpPr/>
      </xdr:nvSpPr>
      <xdr:spPr>
        <a:xfrm>
          <a:off x="10426700" y="98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94225</xdr:rowOff>
    </xdr:from>
    <xdr:ext cx="534377" cy="259045"/>
    <xdr:sp macro="" textlink="">
      <xdr:nvSpPr>
        <xdr:cNvPr id="368" name="普通建設事業費該当値テキスト"/>
        <xdr:cNvSpPr txBox="1"/>
      </xdr:nvSpPr>
      <xdr:spPr>
        <a:xfrm>
          <a:off x="10528300" y="98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161127</xdr:rowOff>
    </xdr:from>
    <xdr:to>
      <xdr:col>14</xdr:col>
      <xdr:colOff>79375</xdr:colOff>
      <xdr:row>58</xdr:row>
      <xdr:rowOff>91277</xdr:rowOff>
    </xdr:to>
    <xdr:sp macro="" textlink="">
      <xdr:nvSpPr>
        <xdr:cNvPr id="369" name="円/楕円 368"/>
        <xdr:cNvSpPr/>
      </xdr:nvSpPr>
      <xdr:spPr>
        <a:xfrm>
          <a:off x="9588500" y="9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82404</xdr:rowOff>
    </xdr:from>
    <xdr:ext cx="534377" cy="259045"/>
    <xdr:sp macro="" textlink="">
      <xdr:nvSpPr>
        <xdr:cNvPr id="370" name="テキスト ボックス 369"/>
        <xdr:cNvSpPr txBox="1"/>
      </xdr:nvSpPr>
      <xdr:spPr>
        <a:xfrm>
          <a:off x="9372111" y="100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159352</xdr:rowOff>
    </xdr:from>
    <xdr:to>
      <xdr:col>12</xdr:col>
      <xdr:colOff>561975</xdr:colOff>
      <xdr:row>58</xdr:row>
      <xdr:rowOff>89502</xdr:rowOff>
    </xdr:to>
    <xdr:sp macro="" textlink="">
      <xdr:nvSpPr>
        <xdr:cNvPr id="371" name="円/楕円 370"/>
        <xdr:cNvSpPr/>
      </xdr:nvSpPr>
      <xdr:spPr>
        <a:xfrm>
          <a:off x="8699500" y="99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80629</xdr:rowOff>
    </xdr:from>
    <xdr:ext cx="534377" cy="259045"/>
    <xdr:sp macro="" textlink="">
      <xdr:nvSpPr>
        <xdr:cNvPr id="372" name="テキスト ボックス 371"/>
        <xdr:cNvSpPr txBox="1"/>
      </xdr:nvSpPr>
      <xdr:spPr>
        <a:xfrm>
          <a:off x="8483111" y="100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38488</xdr:rowOff>
    </xdr:from>
    <xdr:to>
      <xdr:col>11</xdr:col>
      <xdr:colOff>358775</xdr:colOff>
      <xdr:row>57</xdr:row>
      <xdr:rowOff>140088</xdr:rowOff>
    </xdr:to>
    <xdr:sp macro="" textlink="">
      <xdr:nvSpPr>
        <xdr:cNvPr id="373" name="円/楕円 372"/>
        <xdr:cNvSpPr/>
      </xdr:nvSpPr>
      <xdr:spPr>
        <a:xfrm>
          <a:off x="7810500" y="98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131215</xdr:rowOff>
    </xdr:from>
    <xdr:ext cx="534377" cy="259045"/>
    <xdr:sp macro="" textlink="">
      <xdr:nvSpPr>
        <xdr:cNvPr id="374" name="テキスト ボックス 373"/>
        <xdr:cNvSpPr txBox="1"/>
      </xdr:nvSpPr>
      <xdr:spPr>
        <a:xfrm>
          <a:off x="7594111" y="99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15465</xdr:rowOff>
    </xdr:from>
    <xdr:to>
      <xdr:col>10</xdr:col>
      <xdr:colOff>155575</xdr:colOff>
      <xdr:row>58</xdr:row>
      <xdr:rowOff>117065</xdr:rowOff>
    </xdr:to>
    <xdr:sp macro="" textlink="">
      <xdr:nvSpPr>
        <xdr:cNvPr id="375" name="円/楕円 374"/>
        <xdr:cNvSpPr/>
      </xdr:nvSpPr>
      <xdr:spPr>
        <a:xfrm>
          <a:off x="6921500" y="995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108192</xdr:rowOff>
    </xdr:from>
    <xdr:ext cx="534377" cy="259045"/>
    <xdr:sp macro="" textlink="">
      <xdr:nvSpPr>
        <xdr:cNvPr id="376" name="テキスト ボックス 375"/>
        <xdr:cNvSpPr txBox="1"/>
      </xdr:nvSpPr>
      <xdr:spPr>
        <a:xfrm>
          <a:off x="6705111" y="100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144768</xdr:rowOff>
    </xdr:from>
    <xdr:to>
      <xdr:col>15</xdr:col>
      <xdr:colOff>180975</xdr:colOff>
      <xdr:row>78</xdr:row>
      <xdr:rowOff>11151</xdr:rowOff>
    </xdr:to>
    <xdr:cxnSp macro="">
      <xdr:nvCxnSpPr>
        <xdr:cNvPr id="405" name="直線コネクタ 404"/>
        <xdr:cNvCxnSpPr/>
      </xdr:nvCxnSpPr>
      <xdr:spPr>
        <a:xfrm>
          <a:off x="9639300" y="13174968"/>
          <a:ext cx="838200" cy="20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144768</xdr:rowOff>
    </xdr:from>
    <xdr:to>
      <xdr:col>14</xdr:col>
      <xdr:colOff>28575</xdr:colOff>
      <xdr:row>77</xdr:row>
      <xdr:rowOff>101143</xdr:rowOff>
    </xdr:to>
    <xdr:cxnSp macro="">
      <xdr:nvCxnSpPr>
        <xdr:cNvPr id="408" name="直線コネクタ 407"/>
        <xdr:cNvCxnSpPr/>
      </xdr:nvCxnSpPr>
      <xdr:spPr>
        <a:xfrm flipV="1">
          <a:off x="8750300" y="13174968"/>
          <a:ext cx="889000" cy="1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131801</xdr:rowOff>
    </xdr:from>
    <xdr:to>
      <xdr:col>15</xdr:col>
      <xdr:colOff>231775</xdr:colOff>
      <xdr:row>78</xdr:row>
      <xdr:rowOff>61951</xdr:rowOff>
    </xdr:to>
    <xdr:sp macro="" textlink="">
      <xdr:nvSpPr>
        <xdr:cNvPr id="418" name="円/楕円 417"/>
        <xdr:cNvSpPr/>
      </xdr:nvSpPr>
      <xdr:spPr>
        <a:xfrm>
          <a:off x="104267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110228</xdr:rowOff>
    </xdr:from>
    <xdr:ext cx="469744" cy="259045"/>
    <xdr:sp macro="" textlink="">
      <xdr:nvSpPr>
        <xdr:cNvPr id="419" name="普通建設事業費 （ うち新規整備　）該当値テキスト"/>
        <xdr:cNvSpPr txBox="1"/>
      </xdr:nvSpPr>
      <xdr:spPr>
        <a:xfrm>
          <a:off x="10528300" y="1331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93968</xdr:rowOff>
    </xdr:from>
    <xdr:to>
      <xdr:col>14</xdr:col>
      <xdr:colOff>79375</xdr:colOff>
      <xdr:row>77</xdr:row>
      <xdr:rowOff>24118</xdr:rowOff>
    </xdr:to>
    <xdr:sp macro="" textlink="">
      <xdr:nvSpPr>
        <xdr:cNvPr id="420" name="円/楕円 419"/>
        <xdr:cNvSpPr/>
      </xdr:nvSpPr>
      <xdr:spPr>
        <a:xfrm>
          <a:off x="9588500" y="13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15245</xdr:rowOff>
    </xdr:from>
    <xdr:ext cx="534377" cy="259045"/>
    <xdr:sp macro="" textlink="">
      <xdr:nvSpPr>
        <xdr:cNvPr id="421" name="テキスト ボックス 420"/>
        <xdr:cNvSpPr txBox="1"/>
      </xdr:nvSpPr>
      <xdr:spPr>
        <a:xfrm>
          <a:off x="9372111" y="13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50343</xdr:rowOff>
    </xdr:from>
    <xdr:to>
      <xdr:col>12</xdr:col>
      <xdr:colOff>561975</xdr:colOff>
      <xdr:row>77</xdr:row>
      <xdr:rowOff>151943</xdr:rowOff>
    </xdr:to>
    <xdr:sp macro="" textlink="">
      <xdr:nvSpPr>
        <xdr:cNvPr id="422" name="円/楕円 421"/>
        <xdr:cNvSpPr/>
      </xdr:nvSpPr>
      <xdr:spPr>
        <a:xfrm>
          <a:off x="86995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143070</xdr:rowOff>
    </xdr:from>
    <xdr:ext cx="469744" cy="259045"/>
    <xdr:sp macro="" textlink="">
      <xdr:nvSpPr>
        <xdr:cNvPr id="423" name="テキスト ボックス 422"/>
        <xdr:cNvSpPr txBox="1"/>
      </xdr:nvSpPr>
      <xdr:spPr>
        <a:xfrm>
          <a:off x="8515427" y="1334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170180</xdr:rowOff>
    </xdr:from>
    <xdr:to>
      <xdr:col>15</xdr:col>
      <xdr:colOff>180975</xdr:colOff>
      <xdr:row>98</xdr:row>
      <xdr:rowOff>124231</xdr:rowOff>
    </xdr:to>
    <xdr:cxnSp macro="">
      <xdr:nvCxnSpPr>
        <xdr:cNvPr id="452" name="直線コネクタ 451"/>
        <xdr:cNvCxnSpPr/>
      </xdr:nvCxnSpPr>
      <xdr:spPr>
        <a:xfrm flipV="1">
          <a:off x="9639300" y="16800830"/>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100495</xdr:rowOff>
    </xdr:from>
    <xdr:to>
      <xdr:col>14</xdr:col>
      <xdr:colOff>28575</xdr:colOff>
      <xdr:row>98</xdr:row>
      <xdr:rowOff>124231</xdr:rowOff>
    </xdr:to>
    <xdr:cxnSp macro="">
      <xdr:nvCxnSpPr>
        <xdr:cNvPr id="455" name="直線コネクタ 454"/>
        <xdr:cNvCxnSpPr/>
      </xdr:nvCxnSpPr>
      <xdr:spPr>
        <a:xfrm>
          <a:off x="8750300" y="16902595"/>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119380</xdr:rowOff>
    </xdr:from>
    <xdr:to>
      <xdr:col>15</xdr:col>
      <xdr:colOff>231775</xdr:colOff>
      <xdr:row>98</xdr:row>
      <xdr:rowOff>49530</xdr:rowOff>
    </xdr:to>
    <xdr:sp macro="" textlink="">
      <xdr:nvSpPr>
        <xdr:cNvPr id="465" name="円/楕円 464"/>
        <xdr:cNvSpPr/>
      </xdr:nvSpPr>
      <xdr:spPr>
        <a:xfrm>
          <a:off x="104267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97807</xdr:rowOff>
    </xdr:from>
    <xdr:ext cx="534377" cy="259045"/>
    <xdr:sp macro="" textlink="">
      <xdr:nvSpPr>
        <xdr:cNvPr id="466" name="普通建設事業費 （ うち更新整備　）該当値テキスト"/>
        <xdr:cNvSpPr txBox="1"/>
      </xdr:nvSpPr>
      <xdr:spPr>
        <a:xfrm>
          <a:off x="10528300"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73431</xdr:rowOff>
    </xdr:from>
    <xdr:to>
      <xdr:col>14</xdr:col>
      <xdr:colOff>79375</xdr:colOff>
      <xdr:row>99</xdr:row>
      <xdr:rowOff>3581</xdr:rowOff>
    </xdr:to>
    <xdr:sp macro="" textlink="">
      <xdr:nvSpPr>
        <xdr:cNvPr id="467" name="円/楕円 466"/>
        <xdr:cNvSpPr/>
      </xdr:nvSpPr>
      <xdr:spPr>
        <a:xfrm>
          <a:off x="9588500" y="168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166158</xdr:rowOff>
    </xdr:from>
    <xdr:ext cx="469744" cy="259045"/>
    <xdr:sp macro="" textlink="">
      <xdr:nvSpPr>
        <xdr:cNvPr id="468" name="テキスト ボックス 467"/>
        <xdr:cNvSpPr txBox="1"/>
      </xdr:nvSpPr>
      <xdr:spPr>
        <a:xfrm>
          <a:off x="9404427" y="1696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49695</xdr:rowOff>
    </xdr:from>
    <xdr:to>
      <xdr:col>12</xdr:col>
      <xdr:colOff>561975</xdr:colOff>
      <xdr:row>98</xdr:row>
      <xdr:rowOff>151295</xdr:rowOff>
    </xdr:to>
    <xdr:sp macro="" textlink="">
      <xdr:nvSpPr>
        <xdr:cNvPr id="469" name="円/楕円 468"/>
        <xdr:cNvSpPr/>
      </xdr:nvSpPr>
      <xdr:spPr>
        <a:xfrm>
          <a:off x="8699500" y="168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142422</xdr:rowOff>
    </xdr:from>
    <xdr:ext cx="469744" cy="259045"/>
    <xdr:sp macro="" textlink="">
      <xdr:nvSpPr>
        <xdr:cNvPr id="470" name="テキスト ボックス 469"/>
        <xdr:cNvSpPr txBox="1"/>
      </xdr:nvSpPr>
      <xdr:spPr>
        <a:xfrm>
          <a:off x="8515427" y="1694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64752</xdr:rowOff>
    </xdr:from>
    <xdr:to>
      <xdr:col>23</xdr:col>
      <xdr:colOff>517525</xdr:colOff>
      <xdr:row>39</xdr:row>
      <xdr:rowOff>76345</xdr:rowOff>
    </xdr:to>
    <xdr:cxnSp macro="">
      <xdr:nvCxnSpPr>
        <xdr:cNvPr id="501" name="直線コネクタ 500"/>
        <xdr:cNvCxnSpPr/>
      </xdr:nvCxnSpPr>
      <xdr:spPr>
        <a:xfrm>
          <a:off x="15481300" y="6751302"/>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2050</xdr:rowOff>
    </xdr:from>
    <xdr:to>
      <xdr:col>22</xdr:col>
      <xdr:colOff>365125</xdr:colOff>
      <xdr:row>39</xdr:row>
      <xdr:rowOff>64752</xdr:rowOff>
    </xdr:to>
    <xdr:cxnSp macro="">
      <xdr:nvCxnSpPr>
        <xdr:cNvPr id="504" name="直線コネクタ 503"/>
        <xdr:cNvCxnSpPr/>
      </xdr:nvCxnSpPr>
      <xdr:spPr>
        <a:xfrm>
          <a:off x="14592300" y="6688600"/>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2050</xdr:rowOff>
    </xdr:from>
    <xdr:to>
      <xdr:col>21</xdr:col>
      <xdr:colOff>161925</xdr:colOff>
      <xdr:row>39</xdr:row>
      <xdr:rowOff>3520</xdr:rowOff>
    </xdr:to>
    <xdr:cxnSp macro="">
      <xdr:nvCxnSpPr>
        <xdr:cNvPr id="507" name="直線コネクタ 506"/>
        <xdr:cNvCxnSpPr/>
      </xdr:nvCxnSpPr>
      <xdr:spPr>
        <a:xfrm flipV="1">
          <a:off x="13703300" y="668860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3520</xdr:rowOff>
    </xdr:from>
    <xdr:to>
      <xdr:col>19</xdr:col>
      <xdr:colOff>644525</xdr:colOff>
      <xdr:row>39</xdr:row>
      <xdr:rowOff>53159</xdr:rowOff>
    </xdr:to>
    <xdr:cxnSp macro="">
      <xdr:nvCxnSpPr>
        <xdr:cNvPr id="510" name="直線コネクタ 509"/>
        <xdr:cNvCxnSpPr/>
      </xdr:nvCxnSpPr>
      <xdr:spPr>
        <a:xfrm flipV="1">
          <a:off x="12814300" y="6690070"/>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25545</xdr:rowOff>
    </xdr:from>
    <xdr:to>
      <xdr:col>23</xdr:col>
      <xdr:colOff>568325</xdr:colOff>
      <xdr:row>39</xdr:row>
      <xdr:rowOff>127145</xdr:rowOff>
    </xdr:to>
    <xdr:sp macro="" textlink="">
      <xdr:nvSpPr>
        <xdr:cNvPr id="520" name="円/楕円 519"/>
        <xdr:cNvSpPr/>
      </xdr:nvSpPr>
      <xdr:spPr>
        <a:xfrm>
          <a:off x="162687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111922</xdr:rowOff>
    </xdr:from>
    <xdr:ext cx="378565" cy="259045"/>
    <xdr:sp macro="" textlink="">
      <xdr:nvSpPr>
        <xdr:cNvPr id="521" name="災害復旧事業費該当値テキスト"/>
        <xdr:cNvSpPr txBox="1"/>
      </xdr:nvSpPr>
      <xdr:spPr>
        <a:xfrm>
          <a:off x="16370300" y="662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13952</xdr:rowOff>
    </xdr:from>
    <xdr:to>
      <xdr:col>22</xdr:col>
      <xdr:colOff>415925</xdr:colOff>
      <xdr:row>39</xdr:row>
      <xdr:rowOff>115552</xdr:rowOff>
    </xdr:to>
    <xdr:sp macro="" textlink="">
      <xdr:nvSpPr>
        <xdr:cNvPr id="522" name="円/楕円 521"/>
        <xdr:cNvSpPr/>
      </xdr:nvSpPr>
      <xdr:spPr>
        <a:xfrm>
          <a:off x="15430500" y="67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106679</xdr:rowOff>
    </xdr:from>
    <xdr:ext cx="378565" cy="259045"/>
    <xdr:sp macro="" textlink="">
      <xdr:nvSpPr>
        <xdr:cNvPr id="523" name="テキスト ボックス 522"/>
        <xdr:cNvSpPr txBox="1"/>
      </xdr:nvSpPr>
      <xdr:spPr>
        <a:xfrm>
          <a:off x="15292017" y="679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122700</xdr:rowOff>
    </xdr:from>
    <xdr:to>
      <xdr:col>21</xdr:col>
      <xdr:colOff>212725</xdr:colOff>
      <xdr:row>39</xdr:row>
      <xdr:rowOff>52850</xdr:rowOff>
    </xdr:to>
    <xdr:sp macro="" textlink="">
      <xdr:nvSpPr>
        <xdr:cNvPr id="524" name="円/楕円 523"/>
        <xdr:cNvSpPr/>
      </xdr:nvSpPr>
      <xdr:spPr>
        <a:xfrm>
          <a:off x="14541500" y="66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43977</xdr:rowOff>
    </xdr:from>
    <xdr:ext cx="378565" cy="259045"/>
    <xdr:sp macro="" textlink="">
      <xdr:nvSpPr>
        <xdr:cNvPr id="525" name="テキスト ボックス 524"/>
        <xdr:cNvSpPr txBox="1"/>
      </xdr:nvSpPr>
      <xdr:spPr>
        <a:xfrm>
          <a:off x="14403017" y="673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124170</xdr:rowOff>
    </xdr:from>
    <xdr:to>
      <xdr:col>20</xdr:col>
      <xdr:colOff>9525</xdr:colOff>
      <xdr:row>39</xdr:row>
      <xdr:rowOff>54320</xdr:rowOff>
    </xdr:to>
    <xdr:sp macro="" textlink="">
      <xdr:nvSpPr>
        <xdr:cNvPr id="526" name="円/楕円 525"/>
        <xdr:cNvSpPr/>
      </xdr:nvSpPr>
      <xdr:spPr>
        <a:xfrm>
          <a:off x="13652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45447</xdr:rowOff>
    </xdr:from>
    <xdr:ext cx="378565" cy="259045"/>
    <xdr:sp macro="" textlink="">
      <xdr:nvSpPr>
        <xdr:cNvPr id="527" name="テキスト ボックス 526"/>
        <xdr:cNvSpPr txBox="1"/>
      </xdr:nvSpPr>
      <xdr:spPr>
        <a:xfrm>
          <a:off x="13514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2359</xdr:rowOff>
    </xdr:from>
    <xdr:to>
      <xdr:col>18</xdr:col>
      <xdr:colOff>492125</xdr:colOff>
      <xdr:row>39</xdr:row>
      <xdr:rowOff>103959</xdr:rowOff>
    </xdr:to>
    <xdr:sp macro="" textlink="">
      <xdr:nvSpPr>
        <xdr:cNvPr id="528" name="円/楕円 527"/>
        <xdr:cNvSpPr/>
      </xdr:nvSpPr>
      <xdr:spPr>
        <a:xfrm>
          <a:off x="12763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95086</xdr:rowOff>
    </xdr:from>
    <xdr:ext cx="378565" cy="259045"/>
    <xdr:sp macro="" textlink="">
      <xdr:nvSpPr>
        <xdr:cNvPr id="529" name="テキスト ボックス 528"/>
        <xdr:cNvSpPr txBox="1"/>
      </xdr:nvSpPr>
      <xdr:spPr>
        <a:xfrm>
          <a:off x="12625017" y="678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6693</xdr:rowOff>
    </xdr:from>
    <xdr:to>
      <xdr:col>23</xdr:col>
      <xdr:colOff>517525</xdr:colOff>
      <xdr:row>78</xdr:row>
      <xdr:rowOff>11844</xdr:rowOff>
    </xdr:to>
    <xdr:cxnSp macro="">
      <xdr:nvCxnSpPr>
        <xdr:cNvPr id="607" name="直線コネクタ 606"/>
        <xdr:cNvCxnSpPr/>
      </xdr:nvCxnSpPr>
      <xdr:spPr>
        <a:xfrm flipV="1">
          <a:off x="15481300" y="13379793"/>
          <a:ext cx="8382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80378</xdr:rowOff>
    </xdr:from>
    <xdr:to>
      <xdr:col>22</xdr:col>
      <xdr:colOff>365125</xdr:colOff>
      <xdr:row>78</xdr:row>
      <xdr:rowOff>11844</xdr:rowOff>
    </xdr:to>
    <xdr:cxnSp macro="">
      <xdr:nvCxnSpPr>
        <xdr:cNvPr id="610" name="直線コネクタ 609"/>
        <xdr:cNvCxnSpPr/>
      </xdr:nvCxnSpPr>
      <xdr:spPr>
        <a:xfrm>
          <a:off x="14592300" y="13282028"/>
          <a:ext cx="8890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80378</xdr:rowOff>
    </xdr:from>
    <xdr:to>
      <xdr:col>21</xdr:col>
      <xdr:colOff>161925</xdr:colOff>
      <xdr:row>77</xdr:row>
      <xdr:rowOff>130411</xdr:rowOff>
    </xdr:to>
    <xdr:cxnSp macro="">
      <xdr:nvCxnSpPr>
        <xdr:cNvPr id="613" name="直線コネクタ 612"/>
        <xdr:cNvCxnSpPr/>
      </xdr:nvCxnSpPr>
      <xdr:spPr>
        <a:xfrm flipV="1">
          <a:off x="13703300" y="13282028"/>
          <a:ext cx="889000" cy="5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130411</xdr:rowOff>
    </xdr:from>
    <xdr:to>
      <xdr:col>19</xdr:col>
      <xdr:colOff>644525</xdr:colOff>
      <xdr:row>77</xdr:row>
      <xdr:rowOff>154476</xdr:rowOff>
    </xdr:to>
    <xdr:cxnSp macro="">
      <xdr:nvCxnSpPr>
        <xdr:cNvPr id="616" name="直線コネクタ 615"/>
        <xdr:cNvCxnSpPr/>
      </xdr:nvCxnSpPr>
      <xdr:spPr>
        <a:xfrm flipV="1">
          <a:off x="12814300" y="13332061"/>
          <a:ext cx="8890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127343</xdr:rowOff>
    </xdr:from>
    <xdr:to>
      <xdr:col>23</xdr:col>
      <xdr:colOff>568325</xdr:colOff>
      <xdr:row>78</xdr:row>
      <xdr:rowOff>57493</xdr:rowOff>
    </xdr:to>
    <xdr:sp macro="" textlink="">
      <xdr:nvSpPr>
        <xdr:cNvPr id="626" name="円/楕円 625"/>
        <xdr:cNvSpPr/>
      </xdr:nvSpPr>
      <xdr:spPr>
        <a:xfrm>
          <a:off x="16268700" y="133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49550</xdr:rowOff>
    </xdr:from>
    <xdr:ext cx="534377" cy="259045"/>
    <xdr:sp macro="" textlink="">
      <xdr:nvSpPr>
        <xdr:cNvPr id="627" name="公債費該当値テキスト"/>
        <xdr:cNvSpPr txBox="1"/>
      </xdr:nvSpPr>
      <xdr:spPr>
        <a:xfrm>
          <a:off x="16370300" y="132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132494</xdr:rowOff>
    </xdr:from>
    <xdr:to>
      <xdr:col>22</xdr:col>
      <xdr:colOff>415925</xdr:colOff>
      <xdr:row>78</xdr:row>
      <xdr:rowOff>62644</xdr:rowOff>
    </xdr:to>
    <xdr:sp macro="" textlink="">
      <xdr:nvSpPr>
        <xdr:cNvPr id="628" name="円/楕円 627"/>
        <xdr:cNvSpPr/>
      </xdr:nvSpPr>
      <xdr:spPr>
        <a:xfrm>
          <a:off x="15430500" y="133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53771</xdr:rowOff>
    </xdr:from>
    <xdr:ext cx="534377" cy="259045"/>
    <xdr:sp macro="" textlink="">
      <xdr:nvSpPr>
        <xdr:cNvPr id="629" name="テキスト ボックス 628"/>
        <xdr:cNvSpPr txBox="1"/>
      </xdr:nvSpPr>
      <xdr:spPr>
        <a:xfrm>
          <a:off x="15214111" y="134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29578</xdr:rowOff>
    </xdr:from>
    <xdr:to>
      <xdr:col>21</xdr:col>
      <xdr:colOff>212725</xdr:colOff>
      <xdr:row>77</xdr:row>
      <xdr:rowOff>131178</xdr:rowOff>
    </xdr:to>
    <xdr:sp macro="" textlink="">
      <xdr:nvSpPr>
        <xdr:cNvPr id="630" name="円/楕円 629"/>
        <xdr:cNvSpPr/>
      </xdr:nvSpPr>
      <xdr:spPr>
        <a:xfrm>
          <a:off x="14541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147705</xdr:rowOff>
    </xdr:from>
    <xdr:ext cx="534377" cy="259045"/>
    <xdr:sp macro="" textlink="">
      <xdr:nvSpPr>
        <xdr:cNvPr id="631" name="テキスト ボックス 630"/>
        <xdr:cNvSpPr txBox="1"/>
      </xdr:nvSpPr>
      <xdr:spPr>
        <a:xfrm>
          <a:off x="14325111" y="130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79611</xdr:rowOff>
    </xdr:from>
    <xdr:to>
      <xdr:col>20</xdr:col>
      <xdr:colOff>9525</xdr:colOff>
      <xdr:row>78</xdr:row>
      <xdr:rowOff>9761</xdr:rowOff>
    </xdr:to>
    <xdr:sp macro="" textlink="">
      <xdr:nvSpPr>
        <xdr:cNvPr id="632" name="円/楕円 631"/>
        <xdr:cNvSpPr/>
      </xdr:nvSpPr>
      <xdr:spPr>
        <a:xfrm>
          <a:off x="13652500" y="132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888</xdr:rowOff>
    </xdr:from>
    <xdr:ext cx="534377" cy="259045"/>
    <xdr:sp macro="" textlink="">
      <xdr:nvSpPr>
        <xdr:cNvPr id="633" name="テキスト ボックス 632"/>
        <xdr:cNvSpPr txBox="1"/>
      </xdr:nvSpPr>
      <xdr:spPr>
        <a:xfrm>
          <a:off x="13436111" y="133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103676</xdr:rowOff>
    </xdr:from>
    <xdr:to>
      <xdr:col>18</xdr:col>
      <xdr:colOff>492125</xdr:colOff>
      <xdr:row>78</xdr:row>
      <xdr:rowOff>33826</xdr:rowOff>
    </xdr:to>
    <xdr:sp macro="" textlink="">
      <xdr:nvSpPr>
        <xdr:cNvPr id="634" name="円/楕円 633"/>
        <xdr:cNvSpPr/>
      </xdr:nvSpPr>
      <xdr:spPr>
        <a:xfrm>
          <a:off x="12763500" y="133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24953</xdr:rowOff>
    </xdr:from>
    <xdr:ext cx="534377" cy="259045"/>
    <xdr:sp macro="" textlink="">
      <xdr:nvSpPr>
        <xdr:cNvPr id="635" name="テキスト ボックス 634"/>
        <xdr:cNvSpPr txBox="1"/>
      </xdr:nvSpPr>
      <xdr:spPr>
        <a:xfrm>
          <a:off x="12547111" y="133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65900</xdr:rowOff>
    </xdr:from>
    <xdr:to>
      <xdr:col>23</xdr:col>
      <xdr:colOff>517525</xdr:colOff>
      <xdr:row>98</xdr:row>
      <xdr:rowOff>75882</xdr:rowOff>
    </xdr:to>
    <xdr:cxnSp macro="">
      <xdr:nvCxnSpPr>
        <xdr:cNvPr id="664" name="直線コネクタ 663"/>
        <xdr:cNvCxnSpPr/>
      </xdr:nvCxnSpPr>
      <xdr:spPr>
        <a:xfrm>
          <a:off x="15481300" y="16868000"/>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95656</xdr:rowOff>
    </xdr:from>
    <xdr:to>
      <xdr:col>22</xdr:col>
      <xdr:colOff>365125</xdr:colOff>
      <xdr:row>98</xdr:row>
      <xdr:rowOff>65900</xdr:rowOff>
    </xdr:to>
    <xdr:cxnSp macro="">
      <xdr:nvCxnSpPr>
        <xdr:cNvPr id="667" name="直線コネクタ 666"/>
        <xdr:cNvCxnSpPr/>
      </xdr:nvCxnSpPr>
      <xdr:spPr>
        <a:xfrm>
          <a:off x="14592300" y="16726306"/>
          <a:ext cx="889000" cy="1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95656</xdr:rowOff>
    </xdr:from>
    <xdr:to>
      <xdr:col>21</xdr:col>
      <xdr:colOff>161925</xdr:colOff>
      <xdr:row>97</xdr:row>
      <xdr:rowOff>138633</xdr:rowOff>
    </xdr:to>
    <xdr:cxnSp macro="">
      <xdr:nvCxnSpPr>
        <xdr:cNvPr id="670" name="直線コネクタ 669"/>
        <xdr:cNvCxnSpPr/>
      </xdr:nvCxnSpPr>
      <xdr:spPr>
        <a:xfrm flipV="1">
          <a:off x="13703300" y="16726306"/>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138633</xdr:rowOff>
    </xdr:from>
    <xdr:to>
      <xdr:col>19</xdr:col>
      <xdr:colOff>644525</xdr:colOff>
      <xdr:row>98</xdr:row>
      <xdr:rowOff>127203</xdr:rowOff>
    </xdr:to>
    <xdr:cxnSp macro="">
      <xdr:nvCxnSpPr>
        <xdr:cNvPr id="673" name="直線コネクタ 672"/>
        <xdr:cNvCxnSpPr/>
      </xdr:nvCxnSpPr>
      <xdr:spPr>
        <a:xfrm flipV="1">
          <a:off x="12814300" y="1676928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25082</xdr:rowOff>
    </xdr:from>
    <xdr:to>
      <xdr:col>23</xdr:col>
      <xdr:colOff>568325</xdr:colOff>
      <xdr:row>98</xdr:row>
      <xdr:rowOff>126682</xdr:rowOff>
    </xdr:to>
    <xdr:sp macro="" textlink="">
      <xdr:nvSpPr>
        <xdr:cNvPr id="683" name="円/楕円 682"/>
        <xdr:cNvSpPr/>
      </xdr:nvSpPr>
      <xdr:spPr>
        <a:xfrm>
          <a:off x="16268700" y="168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3509</xdr:rowOff>
    </xdr:from>
    <xdr:ext cx="469744" cy="259045"/>
    <xdr:sp macro="" textlink="">
      <xdr:nvSpPr>
        <xdr:cNvPr id="684" name="積立金該当値テキスト"/>
        <xdr:cNvSpPr txBox="1"/>
      </xdr:nvSpPr>
      <xdr:spPr>
        <a:xfrm>
          <a:off x="16370300" y="1680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15100</xdr:rowOff>
    </xdr:from>
    <xdr:to>
      <xdr:col>22</xdr:col>
      <xdr:colOff>415925</xdr:colOff>
      <xdr:row>98</xdr:row>
      <xdr:rowOff>116700</xdr:rowOff>
    </xdr:to>
    <xdr:sp macro="" textlink="">
      <xdr:nvSpPr>
        <xdr:cNvPr id="685" name="円/楕円 684"/>
        <xdr:cNvSpPr/>
      </xdr:nvSpPr>
      <xdr:spPr>
        <a:xfrm>
          <a:off x="15430500" y="16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107827</xdr:rowOff>
    </xdr:from>
    <xdr:ext cx="469744" cy="259045"/>
    <xdr:sp macro="" textlink="">
      <xdr:nvSpPr>
        <xdr:cNvPr id="686" name="テキスト ボックス 685"/>
        <xdr:cNvSpPr txBox="1"/>
      </xdr:nvSpPr>
      <xdr:spPr>
        <a:xfrm>
          <a:off x="15246427" y="169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44856</xdr:rowOff>
    </xdr:from>
    <xdr:to>
      <xdr:col>21</xdr:col>
      <xdr:colOff>212725</xdr:colOff>
      <xdr:row>97</xdr:row>
      <xdr:rowOff>146456</xdr:rowOff>
    </xdr:to>
    <xdr:sp macro="" textlink="">
      <xdr:nvSpPr>
        <xdr:cNvPr id="687" name="円/楕円 686"/>
        <xdr:cNvSpPr/>
      </xdr:nvSpPr>
      <xdr:spPr>
        <a:xfrm>
          <a:off x="14541500" y="16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137583</xdr:rowOff>
    </xdr:from>
    <xdr:ext cx="469744" cy="259045"/>
    <xdr:sp macro="" textlink="">
      <xdr:nvSpPr>
        <xdr:cNvPr id="688" name="テキスト ボックス 687"/>
        <xdr:cNvSpPr txBox="1"/>
      </xdr:nvSpPr>
      <xdr:spPr>
        <a:xfrm>
          <a:off x="14357427" y="1676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87833</xdr:rowOff>
    </xdr:from>
    <xdr:to>
      <xdr:col>20</xdr:col>
      <xdr:colOff>9525</xdr:colOff>
      <xdr:row>98</xdr:row>
      <xdr:rowOff>17983</xdr:rowOff>
    </xdr:to>
    <xdr:sp macro="" textlink="">
      <xdr:nvSpPr>
        <xdr:cNvPr id="689" name="円/楕円 688"/>
        <xdr:cNvSpPr/>
      </xdr:nvSpPr>
      <xdr:spPr>
        <a:xfrm>
          <a:off x="13652500" y="167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9110</xdr:rowOff>
    </xdr:from>
    <xdr:ext cx="469744" cy="259045"/>
    <xdr:sp macro="" textlink="">
      <xdr:nvSpPr>
        <xdr:cNvPr id="690" name="テキスト ボックス 689"/>
        <xdr:cNvSpPr txBox="1"/>
      </xdr:nvSpPr>
      <xdr:spPr>
        <a:xfrm>
          <a:off x="13468427" y="1681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76403</xdr:rowOff>
    </xdr:from>
    <xdr:to>
      <xdr:col>18</xdr:col>
      <xdr:colOff>492125</xdr:colOff>
      <xdr:row>99</xdr:row>
      <xdr:rowOff>6553</xdr:rowOff>
    </xdr:to>
    <xdr:sp macro="" textlink="">
      <xdr:nvSpPr>
        <xdr:cNvPr id="691" name="円/楕円 690"/>
        <xdr:cNvSpPr/>
      </xdr:nvSpPr>
      <xdr:spPr>
        <a:xfrm>
          <a:off x="12763500" y="16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169130</xdr:rowOff>
    </xdr:from>
    <xdr:ext cx="469744" cy="259045"/>
    <xdr:sp macro="" textlink="">
      <xdr:nvSpPr>
        <xdr:cNvPr id="692" name="テキスト ボックス 691"/>
        <xdr:cNvSpPr txBox="1"/>
      </xdr:nvSpPr>
      <xdr:spPr>
        <a:xfrm>
          <a:off x="12579427" y="1697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89865</xdr:rowOff>
    </xdr:from>
    <xdr:to>
      <xdr:col>32</xdr:col>
      <xdr:colOff>187325</xdr:colOff>
      <xdr:row>59</xdr:row>
      <xdr:rowOff>95025</xdr:rowOff>
    </xdr:to>
    <xdr:cxnSp macro="">
      <xdr:nvCxnSpPr>
        <xdr:cNvPr id="778" name="直線コネクタ 777"/>
        <xdr:cNvCxnSpPr/>
      </xdr:nvCxnSpPr>
      <xdr:spPr>
        <a:xfrm flipV="1">
          <a:off x="21323300" y="10205415"/>
          <a:ext cx="8382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95025</xdr:rowOff>
    </xdr:from>
    <xdr:to>
      <xdr:col>31</xdr:col>
      <xdr:colOff>34925</xdr:colOff>
      <xdr:row>59</xdr:row>
      <xdr:rowOff>96038</xdr:rowOff>
    </xdr:to>
    <xdr:cxnSp macro="">
      <xdr:nvCxnSpPr>
        <xdr:cNvPr id="781" name="直線コネクタ 780"/>
        <xdr:cNvCxnSpPr/>
      </xdr:nvCxnSpPr>
      <xdr:spPr>
        <a:xfrm flipV="1">
          <a:off x="20434300" y="10210575"/>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94764</xdr:rowOff>
    </xdr:from>
    <xdr:to>
      <xdr:col>29</xdr:col>
      <xdr:colOff>517525</xdr:colOff>
      <xdr:row>59</xdr:row>
      <xdr:rowOff>96038</xdr:rowOff>
    </xdr:to>
    <xdr:cxnSp macro="">
      <xdr:nvCxnSpPr>
        <xdr:cNvPr id="784" name="直線コネクタ 783"/>
        <xdr:cNvCxnSpPr/>
      </xdr:nvCxnSpPr>
      <xdr:spPr>
        <a:xfrm>
          <a:off x="19545300" y="10210314"/>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93719</xdr:rowOff>
    </xdr:from>
    <xdr:to>
      <xdr:col>28</xdr:col>
      <xdr:colOff>314325</xdr:colOff>
      <xdr:row>59</xdr:row>
      <xdr:rowOff>94764</xdr:rowOff>
    </xdr:to>
    <xdr:cxnSp macro="">
      <xdr:nvCxnSpPr>
        <xdr:cNvPr id="787" name="直線コネクタ 786"/>
        <xdr:cNvCxnSpPr/>
      </xdr:nvCxnSpPr>
      <xdr:spPr>
        <a:xfrm>
          <a:off x="18656300" y="10209269"/>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39065</xdr:rowOff>
    </xdr:from>
    <xdr:to>
      <xdr:col>32</xdr:col>
      <xdr:colOff>238125</xdr:colOff>
      <xdr:row>59</xdr:row>
      <xdr:rowOff>140665</xdr:rowOff>
    </xdr:to>
    <xdr:sp macro="" textlink="">
      <xdr:nvSpPr>
        <xdr:cNvPr id="797" name="円/楕円 796"/>
        <xdr:cNvSpPr/>
      </xdr:nvSpPr>
      <xdr:spPr>
        <a:xfrm>
          <a:off x="221107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125442</xdr:rowOff>
    </xdr:from>
    <xdr:ext cx="378565" cy="259045"/>
    <xdr:sp macro="" textlink="">
      <xdr:nvSpPr>
        <xdr:cNvPr id="798" name="貸付金該当値テキスト"/>
        <xdr:cNvSpPr txBox="1"/>
      </xdr:nvSpPr>
      <xdr:spPr>
        <a:xfrm>
          <a:off x="22212300" y="10069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44225</xdr:rowOff>
    </xdr:from>
    <xdr:to>
      <xdr:col>31</xdr:col>
      <xdr:colOff>85725</xdr:colOff>
      <xdr:row>59</xdr:row>
      <xdr:rowOff>145825</xdr:rowOff>
    </xdr:to>
    <xdr:sp macro="" textlink="">
      <xdr:nvSpPr>
        <xdr:cNvPr id="799" name="円/楕円 798"/>
        <xdr:cNvSpPr/>
      </xdr:nvSpPr>
      <xdr:spPr>
        <a:xfrm>
          <a:off x="21272500" y="101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136952</xdr:rowOff>
    </xdr:from>
    <xdr:ext cx="378565" cy="259045"/>
    <xdr:sp macro="" textlink="">
      <xdr:nvSpPr>
        <xdr:cNvPr id="800" name="テキスト ボックス 799"/>
        <xdr:cNvSpPr txBox="1"/>
      </xdr:nvSpPr>
      <xdr:spPr>
        <a:xfrm>
          <a:off x="21134017" y="1025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45238</xdr:rowOff>
    </xdr:from>
    <xdr:to>
      <xdr:col>29</xdr:col>
      <xdr:colOff>568325</xdr:colOff>
      <xdr:row>59</xdr:row>
      <xdr:rowOff>146838</xdr:rowOff>
    </xdr:to>
    <xdr:sp macro="" textlink="">
      <xdr:nvSpPr>
        <xdr:cNvPr id="801" name="円/楕円 800"/>
        <xdr:cNvSpPr/>
      </xdr:nvSpPr>
      <xdr:spPr>
        <a:xfrm>
          <a:off x="20383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137965</xdr:rowOff>
    </xdr:from>
    <xdr:ext cx="313932" cy="259045"/>
    <xdr:sp macro="" textlink="">
      <xdr:nvSpPr>
        <xdr:cNvPr id="802" name="テキスト ボックス 801"/>
        <xdr:cNvSpPr txBox="1"/>
      </xdr:nvSpPr>
      <xdr:spPr>
        <a:xfrm>
          <a:off x="20277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43964</xdr:rowOff>
    </xdr:from>
    <xdr:to>
      <xdr:col>28</xdr:col>
      <xdr:colOff>365125</xdr:colOff>
      <xdr:row>59</xdr:row>
      <xdr:rowOff>145564</xdr:rowOff>
    </xdr:to>
    <xdr:sp macro="" textlink="">
      <xdr:nvSpPr>
        <xdr:cNvPr id="803" name="円/楕円 802"/>
        <xdr:cNvSpPr/>
      </xdr:nvSpPr>
      <xdr:spPr>
        <a:xfrm>
          <a:off x="19494500" y="10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136691</xdr:rowOff>
    </xdr:from>
    <xdr:ext cx="378565" cy="259045"/>
    <xdr:sp macro="" textlink="">
      <xdr:nvSpPr>
        <xdr:cNvPr id="804" name="テキスト ボックス 803"/>
        <xdr:cNvSpPr txBox="1"/>
      </xdr:nvSpPr>
      <xdr:spPr>
        <a:xfrm>
          <a:off x="19356017" y="10252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42919</xdr:rowOff>
    </xdr:from>
    <xdr:to>
      <xdr:col>27</xdr:col>
      <xdr:colOff>161925</xdr:colOff>
      <xdr:row>59</xdr:row>
      <xdr:rowOff>144519</xdr:rowOff>
    </xdr:to>
    <xdr:sp macro="" textlink="">
      <xdr:nvSpPr>
        <xdr:cNvPr id="805" name="円/楕円 804"/>
        <xdr:cNvSpPr/>
      </xdr:nvSpPr>
      <xdr:spPr>
        <a:xfrm>
          <a:off x="18605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135646</xdr:rowOff>
    </xdr:from>
    <xdr:ext cx="378565" cy="259045"/>
    <xdr:sp macro="" textlink="">
      <xdr:nvSpPr>
        <xdr:cNvPr id="806" name="テキスト ボックス 805"/>
        <xdr:cNvSpPr txBox="1"/>
      </xdr:nvSpPr>
      <xdr:spPr>
        <a:xfrm>
          <a:off x="18467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123012</xdr:rowOff>
    </xdr:from>
    <xdr:to>
      <xdr:col>32</xdr:col>
      <xdr:colOff>187325</xdr:colOff>
      <xdr:row>76</xdr:row>
      <xdr:rowOff>96855</xdr:rowOff>
    </xdr:to>
    <xdr:cxnSp macro="">
      <xdr:nvCxnSpPr>
        <xdr:cNvPr id="838" name="直線コネクタ 837"/>
        <xdr:cNvCxnSpPr/>
      </xdr:nvCxnSpPr>
      <xdr:spPr>
        <a:xfrm>
          <a:off x="21323300" y="12810312"/>
          <a:ext cx="838200" cy="3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123012</xdr:rowOff>
    </xdr:from>
    <xdr:to>
      <xdr:col>31</xdr:col>
      <xdr:colOff>34925</xdr:colOff>
      <xdr:row>75</xdr:row>
      <xdr:rowOff>48717</xdr:rowOff>
    </xdr:to>
    <xdr:cxnSp macro="">
      <xdr:nvCxnSpPr>
        <xdr:cNvPr id="841" name="直線コネクタ 840"/>
        <xdr:cNvCxnSpPr/>
      </xdr:nvCxnSpPr>
      <xdr:spPr>
        <a:xfrm flipV="1">
          <a:off x="20434300" y="12810312"/>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48717</xdr:rowOff>
    </xdr:from>
    <xdr:to>
      <xdr:col>29</xdr:col>
      <xdr:colOff>517525</xdr:colOff>
      <xdr:row>75</xdr:row>
      <xdr:rowOff>135357</xdr:rowOff>
    </xdr:to>
    <xdr:cxnSp macro="">
      <xdr:nvCxnSpPr>
        <xdr:cNvPr id="844" name="直線コネクタ 843"/>
        <xdr:cNvCxnSpPr/>
      </xdr:nvCxnSpPr>
      <xdr:spPr>
        <a:xfrm flipV="1">
          <a:off x="19545300" y="12907467"/>
          <a:ext cx="8890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135357</xdr:rowOff>
    </xdr:from>
    <xdr:to>
      <xdr:col>28</xdr:col>
      <xdr:colOff>314325</xdr:colOff>
      <xdr:row>76</xdr:row>
      <xdr:rowOff>16092</xdr:rowOff>
    </xdr:to>
    <xdr:cxnSp macro="">
      <xdr:nvCxnSpPr>
        <xdr:cNvPr id="847" name="直線コネクタ 846"/>
        <xdr:cNvCxnSpPr/>
      </xdr:nvCxnSpPr>
      <xdr:spPr>
        <a:xfrm flipV="1">
          <a:off x="18656300" y="12994107"/>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46055</xdr:rowOff>
    </xdr:from>
    <xdr:to>
      <xdr:col>32</xdr:col>
      <xdr:colOff>238125</xdr:colOff>
      <xdr:row>76</xdr:row>
      <xdr:rowOff>147655</xdr:rowOff>
    </xdr:to>
    <xdr:sp macro="" textlink="">
      <xdr:nvSpPr>
        <xdr:cNvPr id="857" name="円/楕円 856"/>
        <xdr:cNvSpPr/>
      </xdr:nvSpPr>
      <xdr:spPr>
        <a:xfrm>
          <a:off x="22110700" y="130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24482</xdr:rowOff>
    </xdr:from>
    <xdr:ext cx="534377" cy="259045"/>
    <xdr:sp macro="" textlink="">
      <xdr:nvSpPr>
        <xdr:cNvPr id="858" name="繰出金該当値テキスト"/>
        <xdr:cNvSpPr txBox="1"/>
      </xdr:nvSpPr>
      <xdr:spPr>
        <a:xfrm>
          <a:off x="22212300" y="130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72212</xdr:rowOff>
    </xdr:from>
    <xdr:to>
      <xdr:col>31</xdr:col>
      <xdr:colOff>85725</xdr:colOff>
      <xdr:row>75</xdr:row>
      <xdr:rowOff>2362</xdr:rowOff>
    </xdr:to>
    <xdr:sp macro="" textlink="">
      <xdr:nvSpPr>
        <xdr:cNvPr id="859" name="円/楕円 858"/>
        <xdr:cNvSpPr/>
      </xdr:nvSpPr>
      <xdr:spPr>
        <a:xfrm>
          <a:off x="21272500" y="127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18889</xdr:rowOff>
    </xdr:from>
    <xdr:ext cx="534377" cy="259045"/>
    <xdr:sp macro="" textlink="">
      <xdr:nvSpPr>
        <xdr:cNvPr id="860" name="テキスト ボックス 859"/>
        <xdr:cNvSpPr txBox="1"/>
      </xdr:nvSpPr>
      <xdr:spPr>
        <a:xfrm>
          <a:off x="21056111" y="125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169367</xdr:rowOff>
    </xdr:from>
    <xdr:to>
      <xdr:col>29</xdr:col>
      <xdr:colOff>568325</xdr:colOff>
      <xdr:row>75</xdr:row>
      <xdr:rowOff>99517</xdr:rowOff>
    </xdr:to>
    <xdr:sp macro="" textlink="">
      <xdr:nvSpPr>
        <xdr:cNvPr id="861" name="円/楕円 860"/>
        <xdr:cNvSpPr/>
      </xdr:nvSpPr>
      <xdr:spPr>
        <a:xfrm>
          <a:off x="20383500" y="128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116044</xdr:rowOff>
    </xdr:from>
    <xdr:ext cx="534377" cy="259045"/>
    <xdr:sp macro="" textlink="">
      <xdr:nvSpPr>
        <xdr:cNvPr id="862" name="テキスト ボックス 861"/>
        <xdr:cNvSpPr txBox="1"/>
      </xdr:nvSpPr>
      <xdr:spPr>
        <a:xfrm>
          <a:off x="20167111" y="126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84557</xdr:rowOff>
    </xdr:from>
    <xdr:to>
      <xdr:col>28</xdr:col>
      <xdr:colOff>365125</xdr:colOff>
      <xdr:row>76</xdr:row>
      <xdr:rowOff>14706</xdr:rowOff>
    </xdr:to>
    <xdr:sp macro="" textlink="">
      <xdr:nvSpPr>
        <xdr:cNvPr id="863" name="円/楕円 862"/>
        <xdr:cNvSpPr/>
      </xdr:nvSpPr>
      <xdr:spPr>
        <a:xfrm>
          <a:off x="19494500" y="129433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31234</xdr:rowOff>
    </xdr:from>
    <xdr:ext cx="534377" cy="259045"/>
    <xdr:sp macro="" textlink="">
      <xdr:nvSpPr>
        <xdr:cNvPr id="864" name="テキスト ボックス 863"/>
        <xdr:cNvSpPr txBox="1"/>
      </xdr:nvSpPr>
      <xdr:spPr>
        <a:xfrm>
          <a:off x="19278111" y="127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136743</xdr:rowOff>
    </xdr:from>
    <xdr:to>
      <xdr:col>27</xdr:col>
      <xdr:colOff>161925</xdr:colOff>
      <xdr:row>76</xdr:row>
      <xdr:rowOff>66892</xdr:rowOff>
    </xdr:to>
    <xdr:sp macro="" textlink="">
      <xdr:nvSpPr>
        <xdr:cNvPr id="865" name="円/楕円 864"/>
        <xdr:cNvSpPr/>
      </xdr:nvSpPr>
      <xdr:spPr>
        <a:xfrm>
          <a:off x="18605500" y="129954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83420</xdr:rowOff>
    </xdr:from>
    <xdr:ext cx="534377" cy="259045"/>
    <xdr:sp macro="" textlink="">
      <xdr:nvSpPr>
        <xdr:cNvPr id="866" name="テキスト ボックス 865"/>
        <xdr:cNvSpPr txBox="1"/>
      </xdr:nvSpPr>
      <xdr:spPr>
        <a:xfrm>
          <a:off x="18389111" y="127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歳出決算総額は、住民一人当たり３１９，４０７円となっており、主な構成項目としては、扶助費（８８，９９２円）、人件費</a:t>
          </a:r>
          <a:r>
            <a:rPr kumimoji="1" lang="ja-JP" altLang="en-US" sz="1300">
              <a:solidFill>
                <a:sysClr val="windowText" lastClr="000000"/>
              </a:solidFill>
              <a:latin typeface="ＭＳ Ｐゴシック"/>
            </a:rPr>
            <a:t>（５７，０４８円）、物件費（４６，２２３円）、繰出金（３５，８１２円）となっている。扶助費については、高齢化に伴い障がい者介護・訓練等給付事業費が増加しており、今後も増加傾向が続くと見込まれる。過去からごみ収集業務や保育所・幼稚園運営について、積極的に民間へアウトソーシングを進めてきたことにより、一般の職員数は少ない状況であったが、類似団体において人件費の抑制の取り組みが進められていることにより、</a:t>
          </a:r>
          <a:r>
            <a:rPr kumimoji="1" lang="ja-JP" altLang="ja-JP" sz="1300">
              <a:solidFill>
                <a:sysClr val="windowText" lastClr="000000"/>
              </a:solidFill>
              <a:effectLst/>
              <a:latin typeface="+mn-lt"/>
              <a:ea typeface="+mn-ea"/>
              <a:cs typeface="+mn-cs"/>
            </a:rPr>
            <a:t>人件費については、</a:t>
          </a:r>
          <a:r>
            <a:rPr kumimoji="1" lang="ja-JP" altLang="en-US" sz="1300">
              <a:solidFill>
                <a:sysClr val="windowText" lastClr="000000"/>
              </a:solidFill>
              <a:latin typeface="ＭＳ Ｐゴシック"/>
            </a:rPr>
            <a:t>類似団体平均を上回った。引き続き、新規採用の抑制など行財政改革への取組みを推進することにより人件費の削減に努める。繰出金については、平成２８年度より下水道事業において、公営企業法を適用し、繰出金から補助費等へ振り替わったため大幅に減少した一方で、後期高齢者医療や介護保険に係る繰出金は、今後も高齢化に伴い増加していく見込みであるため、今後は病気の予防や健康増進を推進することで、給付費等の抑制を目指す。</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108,488
107,954
109.63
34,730,749
34,651,791
17,217
20,848,544
32,725,338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161036</xdr:rowOff>
    </xdr:from>
    <xdr:to>
      <xdr:col>6</xdr:col>
      <xdr:colOff>511175</xdr:colOff>
      <xdr:row>36</xdr:row>
      <xdr:rowOff>3302</xdr:rowOff>
    </xdr:to>
    <xdr:cxnSp macro="">
      <xdr:nvCxnSpPr>
        <xdr:cNvPr id="61" name="直線コネクタ 60"/>
        <xdr:cNvCxnSpPr/>
      </xdr:nvCxnSpPr>
      <xdr:spPr>
        <a:xfrm>
          <a:off x="3797300" y="5990336"/>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161036</xdr:rowOff>
    </xdr:from>
    <xdr:to>
      <xdr:col>5</xdr:col>
      <xdr:colOff>358775</xdr:colOff>
      <xdr:row>35</xdr:row>
      <xdr:rowOff>128270</xdr:rowOff>
    </xdr:to>
    <xdr:cxnSp macro="">
      <xdr:nvCxnSpPr>
        <xdr:cNvPr id="64" name="直線コネクタ 63"/>
        <xdr:cNvCxnSpPr/>
      </xdr:nvCxnSpPr>
      <xdr:spPr>
        <a:xfrm flipV="1">
          <a:off x="2908300" y="599033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128270</xdr:rowOff>
    </xdr:from>
    <xdr:to>
      <xdr:col>4</xdr:col>
      <xdr:colOff>155575</xdr:colOff>
      <xdr:row>36</xdr:row>
      <xdr:rowOff>17780</xdr:rowOff>
    </xdr:to>
    <xdr:cxnSp macro="">
      <xdr:nvCxnSpPr>
        <xdr:cNvPr id="67" name="直線コネクタ 66"/>
        <xdr:cNvCxnSpPr/>
      </xdr:nvCxnSpPr>
      <xdr:spPr>
        <a:xfrm flipV="1">
          <a:off x="2019300" y="6129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96266</xdr:rowOff>
    </xdr:from>
    <xdr:to>
      <xdr:col>2</xdr:col>
      <xdr:colOff>638175</xdr:colOff>
      <xdr:row>36</xdr:row>
      <xdr:rowOff>17780</xdr:rowOff>
    </xdr:to>
    <xdr:cxnSp macro="">
      <xdr:nvCxnSpPr>
        <xdr:cNvPr id="70" name="直線コネクタ 69"/>
        <xdr:cNvCxnSpPr/>
      </xdr:nvCxnSpPr>
      <xdr:spPr>
        <a:xfrm>
          <a:off x="1130300" y="6097016"/>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123952</xdr:rowOff>
    </xdr:from>
    <xdr:to>
      <xdr:col>6</xdr:col>
      <xdr:colOff>561975</xdr:colOff>
      <xdr:row>36</xdr:row>
      <xdr:rowOff>54102</xdr:rowOff>
    </xdr:to>
    <xdr:sp macro="" textlink="">
      <xdr:nvSpPr>
        <xdr:cNvPr id="80" name="円/楕円 79"/>
        <xdr:cNvSpPr/>
      </xdr:nvSpPr>
      <xdr:spPr>
        <a:xfrm>
          <a:off x="45847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146829</xdr:rowOff>
    </xdr:from>
    <xdr:ext cx="469744" cy="259045"/>
    <xdr:sp macro="" textlink="">
      <xdr:nvSpPr>
        <xdr:cNvPr id="81" name="議会費該当値テキスト"/>
        <xdr:cNvSpPr txBox="1"/>
      </xdr:nvSpPr>
      <xdr:spPr>
        <a:xfrm>
          <a:off x="4686300" y="59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110236</xdr:rowOff>
    </xdr:from>
    <xdr:to>
      <xdr:col>5</xdr:col>
      <xdr:colOff>409575</xdr:colOff>
      <xdr:row>35</xdr:row>
      <xdr:rowOff>40386</xdr:rowOff>
    </xdr:to>
    <xdr:sp macro="" textlink="">
      <xdr:nvSpPr>
        <xdr:cNvPr id="82" name="円/楕円 81"/>
        <xdr:cNvSpPr/>
      </xdr:nvSpPr>
      <xdr:spPr>
        <a:xfrm>
          <a:off x="3746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56913</xdr:rowOff>
    </xdr:from>
    <xdr:ext cx="469744" cy="259045"/>
    <xdr:sp macro="" textlink="">
      <xdr:nvSpPr>
        <xdr:cNvPr id="83" name="テキスト ボックス 82"/>
        <xdr:cNvSpPr txBox="1"/>
      </xdr:nvSpPr>
      <xdr:spPr>
        <a:xfrm>
          <a:off x="3562427"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77470</xdr:rowOff>
    </xdr:from>
    <xdr:to>
      <xdr:col>4</xdr:col>
      <xdr:colOff>206375</xdr:colOff>
      <xdr:row>36</xdr:row>
      <xdr:rowOff>7620</xdr:rowOff>
    </xdr:to>
    <xdr:sp macro="" textlink="">
      <xdr:nvSpPr>
        <xdr:cNvPr id="84" name="円/楕円 83"/>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170197</xdr:rowOff>
    </xdr:from>
    <xdr:ext cx="469744" cy="259045"/>
    <xdr:sp macro="" textlink="">
      <xdr:nvSpPr>
        <xdr:cNvPr id="85" name="テキスト ボックス 84"/>
        <xdr:cNvSpPr txBox="1"/>
      </xdr:nvSpPr>
      <xdr:spPr>
        <a:xfrm>
          <a:off x="2673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138430</xdr:rowOff>
    </xdr:from>
    <xdr:to>
      <xdr:col>3</xdr:col>
      <xdr:colOff>3175</xdr:colOff>
      <xdr:row>36</xdr:row>
      <xdr:rowOff>68580</xdr:rowOff>
    </xdr:to>
    <xdr:sp macro="" textlink="">
      <xdr:nvSpPr>
        <xdr:cNvPr id="86" name="円/楕円 85"/>
        <xdr:cNvSpPr/>
      </xdr:nvSpPr>
      <xdr:spPr>
        <a:xfrm>
          <a:off x="1968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59707</xdr:rowOff>
    </xdr:from>
    <xdr:ext cx="469744" cy="259045"/>
    <xdr:sp macro="" textlink="">
      <xdr:nvSpPr>
        <xdr:cNvPr id="87" name="テキスト ボックス 86"/>
        <xdr:cNvSpPr txBox="1"/>
      </xdr:nvSpPr>
      <xdr:spPr>
        <a:xfrm>
          <a:off x="1784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45466</xdr:rowOff>
    </xdr:from>
    <xdr:to>
      <xdr:col>1</xdr:col>
      <xdr:colOff>485775</xdr:colOff>
      <xdr:row>35</xdr:row>
      <xdr:rowOff>147066</xdr:rowOff>
    </xdr:to>
    <xdr:sp macro="" textlink="">
      <xdr:nvSpPr>
        <xdr:cNvPr id="88" name="円/楕円 87"/>
        <xdr:cNvSpPr/>
      </xdr:nvSpPr>
      <xdr:spPr>
        <a:xfrm>
          <a:off x="1079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138193</xdr:rowOff>
    </xdr:from>
    <xdr:ext cx="469744" cy="259045"/>
    <xdr:sp macro="" textlink="">
      <xdr:nvSpPr>
        <xdr:cNvPr id="89" name="テキスト ボックス 88"/>
        <xdr:cNvSpPr txBox="1"/>
      </xdr:nvSpPr>
      <xdr:spPr>
        <a:xfrm>
          <a:off x="895427"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89408</xdr:rowOff>
    </xdr:from>
    <xdr:to>
      <xdr:col>6</xdr:col>
      <xdr:colOff>511175</xdr:colOff>
      <xdr:row>57</xdr:row>
      <xdr:rowOff>96247</xdr:rowOff>
    </xdr:to>
    <xdr:cxnSp macro="">
      <xdr:nvCxnSpPr>
        <xdr:cNvPr id="119" name="直線コネクタ 118"/>
        <xdr:cNvCxnSpPr/>
      </xdr:nvCxnSpPr>
      <xdr:spPr>
        <a:xfrm flipV="1">
          <a:off x="3797300" y="9862058"/>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148368</xdr:rowOff>
    </xdr:from>
    <xdr:to>
      <xdr:col>5</xdr:col>
      <xdr:colOff>358775</xdr:colOff>
      <xdr:row>57</xdr:row>
      <xdr:rowOff>96247</xdr:rowOff>
    </xdr:to>
    <xdr:cxnSp macro="">
      <xdr:nvCxnSpPr>
        <xdr:cNvPr id="122" name="直線コネクタ 121"/>
        <xdr:cNvCxnSpPr/>
      </xdr:nvCxnSpPr>
      <xdr:spPr>
        <a:xfrm>
          <a:off x="2908300" y="9749568"/>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148368</xdr:rowOff>
    </xdr:from>
    <xdr:to>
      <xdr:col>4</xdr:col>
      <xdr:colOff>155575</xdr:colOff>
      <xdr:row>57</xdr:row>
      <xdr:rowOff>75921</xdr:rowOff>
    </xdr:to>
    <xdr:cxnSp macro="">
      <xdr:nvCxnSpPr>
        <xdr:cNvPr id="125" name="直線コネクタ 124"/>
        <xdr:cNvCxnSpPr/>
      </xdr:nvCxnSpPr>
      <xdr:spPr>
        <a:xfrm flipV="1">
          <a:off x="2019300" y="9749568"/>
          <a:ext cx="889000" cy="9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75921</xdr:rowOff>
    </xdr:from>
    <xdr:to>
      <xdr:col>2</xdr:col>
      <xdr:colOff>638175</xdr:colOff>
      <xdr:row>57</xdr:row>
      <xdr:rowOff>163170</xdr:rowOff>
    </xdr:to>
    <xdr:cxnSp macro="">
      <xdr:nvCxnSpPr>
        <xdr:cNvPr id="128" name="直線コネクタ 127"/>
        <xdr:cNvCxnSpPr/>
      </xdr:nvCxnSpPr>
      <xdr:spPr>
        <a:xfrm flipV="1">
          <a:off x="1130300" y="984857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38608</xdr:rowOff>
    </xdr:from>
    <xdr:to>
      <xdr:col>6</xdr:col>
      <xdr:colOff>561975</xdr:colOff>
      <xdr:row>57</xdr:row>
      <xdr:rowOff>140208</xdr:rowOff>
    </xdr:to>
    <xdr:sp macro="" textlink="">
      <xdr:nvSpPr>
        <xdr:cNvPr id="138" name="円/楕円 137"/>
        <xdr:cNvSpPr/>
      </xdr:nvSpPr>
      <xdr:spPr>
        <a:xfrm>
          <a:off x="4584700" y="98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17035</xdr:rowOff>
    </xdr:from>
    <xdr:ext cx="534377" cy="259045"/>
    <xdr:sp macro="" textlink="">
      <xdr:nvSpPr>
        <xdr:cNvPr id="139" name="総務費該当値テキスト"/>
        <xdr:cNvSpPr txBox="1"/>
      </xdr:nvSpPr>
      <xdr:spPr>
        <a:xfrm>
          <a:off x="4686300" y="97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45447</xdr:rowOff>
    </xdr:from>
    <xdr:to>
      <xdr:col>5</xdr:col>
      <xdr:colOff>409575</xdr:colOff>
      <xdr:row>57</xdr:row>
      <xdr:rowOff>147047</xdr:rowOff>
    </xdr:to>
    <xdr:sp macro="" textlink="">
      <xdr:nvSpPr>
        <xdr:cNvPr id="140" name="円/楕円 139"/>
        <xdr:cNvSpPr/>
      </xdr:nvSpPr>
      <xdr:spPr>
        <a:xfrm>
          <a:off x="3746500" y="98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138174</xdr:rowOff>
    </xdr:from>
    <xdr:ext cx="534377" cy="259045"/>
    <xdr:sp macro="" textlink="">
      <xdr:nvSpPr>
        <xdr:cNvPr id="141" name="テキスト ボックス 140"/>
        <xdr:cNvSpPr txBox="1"/>
      </xdr:nvSpPr>
      <xdr:spPr>
        <a:xfrm>
          <a:off x="3530111" y="99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97568</xdr:rowOff>
    </xdr:from>
    <xdr:to>
      <xdr:col>4</xdr:col>
      <xdr:colOff>206375</xdr:colOff>
      <xdr:row>57</xdr:row>
      <xdr:rowOff>27718</xdr:rowOff>
    </xdr:to>
    <xdr:sp macro="" textlink="">
      <xdr:nvSpPr>
        <xdr:cNvPr id="142" name="円/楕円 141"/>
        <xdr:cNvSpPr/>
      </xdr:nvSpPr>
      <xdr:spPr>
        <a:xfrm>
          <a:off x="2857500" y="96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18845</xdr:rowOff>
    </xdr:from>
    <xdr:ext cx="534377" cy="259045"/>
    <xdr:sp macro="" textlink="">
      <xdr:nvSpPr>
        <xdr:cNvPr id="143" name="テキスト ボックス 142"/>
        <xdr:cNvSpPr txBox="1"/>
      </xdr:nvSpPr>
      <xdr:spPr>
        <a:xfrm>
          <a:off x="2641111" y="97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25121</xdr:rowOff>
    </xdr:from>
    <xdr:to>
      <xdr:col>3</xdr:col>
      <xdr:colOff>3175</xdr:colOff>
      <xdr:row>57</xdr:row>
      <xdr:rowOff>126721</xdr:rowOff>
    </xdr:to>
    <xdr:sp macro="" textlink="">
      <xdr:nvSpPr>
        <xdr:cNvPr id="144" name="円/楕円 143"/>
        <xdr:cNvSpPr/>
      </xdr:nvSpPr>
      <xdr:spPr>
        <a:xfrm>
          <a:off x="19685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117848</xdr:rowOff>
    </xdr:from>
    <xdr:ext cx="534377" cy="259045"/>
    <xdr:sp macro="" textlink="">
      <xdr:nvSpPr>
        <xdr:cNvPr id="145" name="テキスト ボックス 144"/>
        <xdr:cNvSpPr txBox="1"/>
      </xdr:nvSpPr>
      <xdr:spPr>
        <a:xfrm>
          <a:off x="1752111"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112370</xdr:rowOff>
    </xdr:from>
    <xdr:to>
      <xdr:col>1</xdr:col>
      <xdr:colOff>485775</xdr:colOff>
      <xdr:row>58</xdr:row>
      <xdr:rowOff>42520</xdr:rowOff>
    </xdr:to>
    <xdr:sp macro="" textlink="">
      <xdr:nvSpPr>
        <xdr:cNvPr id="146" name="円/楕円 145"/>
        <xdr:cNvSpPr/>
      </xdr:nvSpPr>
      <xdr:spPr>
        <a:xfrm>
          <a:off x="1079500" y="98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33647</xdr:rowOff>
    </xdr:from>
    <xdr:ext cx="534377" cy="259045"/>
    <xdr:sp macro="" textlink="">
      <xdr:nvSpPr>
        <xdr:cNvPr id="147" name="テキスト ボックス 146"/>
        <xdr:cNvSpPr txBox="1"/>
      </xdr:nvSpPr>
      <xdr:spPr>
        <a:xfrm>
          <a:off x="863111" y="99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68334</xdr:rowOff>
    </xdr:from>
    <xdr:to>
      <xdr:col>6</xdr:col>
      <xdr:colOff>511175</xdr:colOff>
      <xdr:row>76</xdr:row>
      <xdr:rowOff>95797</xdr:rowOff>
    </xdr:to>
    <xdr:cxnSp macro="">
      <xdr:nvCxnSpPr>
        <xdr:cNvPr id="179" name="直線コネクタ 178"/>
        <xdr:cNvCxnSpPr/>
      </xdr:nvCxnSpPr>
      <xdr:spPr>
        <a:xfrm flipV="1">
          <a:off x="3797300" y="13098534"/>
          <a:ext cx="8382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95797</xdr:rowOff>
    </xdr:from>
    <xdr:to>
      <xdr:col>5</xdr:col>
      <xdr:colOff>358775</xdr:colOff>
      <xdr:row>77</xdr:row>
      <xdr:rowOff>2060</xdr:rowOff>
    </xdr:to>
    <xdr:cxnSp macro="">
      <xdr:nvCxnSpPr>
        <xdr:cNvPr id="182" name="直線コネクタ 181"/>
        <xdr:cNvCxnSpPr/>
      </xdr:nvCxnSpPr>
      <xdr:spPr>
        <a:xfrm flipV="1">
          <a:off x="2908300" y="13125997"/>
          <a:ext cx="889000" cy="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2060</xdr:rowOff>
    </xdr:from>
    <xdr:to>
      <xdr:col>4</xdr:col>
      <xdr:colOff>155575</xdr:colOff>
      <xdr:row>77</xdr:row>
      <xdr:rowOff>89810</xdr:rowOff>
    </xdr:to>
    <xdr:cxnSp macro="">
      <xdr:nvCxnSpPr>
        <xdr:cNvPr id="185" name="直線コネクタ 184"/>
        <xdr:cNvCxnSpPr/>
      </xdr:nvCxnSpPr>
      <xdr:spPr>
        <a:xfrm flipV="1">
          <a:off x="2019300" y="13203710"/>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89810</xdr:rowOff>
    </xdr:from>
    <xdr:to>
      <xdr:col>2</xdr:col>
      <xdr:colOff>638175</xdr:colOff>
      <xdr:row>77</xdr:row>
      <xdr:rowOff>114021</xdr:rowOff>
    </xdr:to>
    <xdr:cxnSp macro="">
      <xdr:nvCxnSpPr>
        <xdr:cNvPr id="188" name="直線コネクタ 187"/>
        <xdr:cNvCxnSpPr/>
      </xdr:nvCxnSpPr>
      <xdr:spPr>
        <a:xfrm flipV="1">
          <a:off x="1130300" y="13291460"/>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17534</xdr:rowOff>
    </xdr:from>
    <xdr:to>
      <xdr:col>6</xdr:col>
      <xdr:colOff>561975</xdr:colOff>
      <xdr:row>76</xdr:row>
      <xdr:rowOff>119134</xdr:rowOff>
    </xdr:to>
    <xdr:sp macro="" textlink="">
      <xdr:nvSpPr>
        <xdr:cNvPr id="198" name="円/楕円 197"/>
        <xdr:cNvSpPr/>
      </xdr:nvSpPr>
      <xdr:spPr>
        <a:xfrm>
          <a:off x="4584700" y="130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167411</xdr:rowOff>
    </xdr:from>
    <xdr:ext cx="599010" cy="259045"/>
    <xdr:sp macro="" textlink="">
      <xdr:nvSpPr>
        <xdr:cNvPr id="199" name="民生費該当値テキスト"/>
        <xdr:cNvSpPr txBox="1"/>
      </xdr:nvSpPr>
      <xdr:spPr>
        <a:xfrm>
          <a:off x="4686300" y="130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44997</xdr:rowOff>
    </xdr:from>
    <xdr:to>
      <xdr:col>5</xdr:col>
      <xdr:colOff>409575</xdr:colOff>
      <xdr:row>76</xdr:row>
      <xdr:rowOff>146597</xdr:rowOff>
    </xdr:to>
    <xdr:sp macro="" textlink="">
      <xdr:nvSpPr>
        <xdr:cNvPr id="200" name="円/楕円 199"/>
        <xdr:cNvSpPr/>
      </xdr:nvSpPr>
      <xdr:spPr>
        <a:xfrm>
          <a:off x="3746500" y="130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137724</xdr:rowOff>
    </xdr:from>
    <xdr:ext cx="599010" cy="259045"/>
    <xdr:sp macro="" textlink="">
      <xdr:nvSpPr>
        <xdr:cNvPr id="201" name="テキスト ボックス 200"/>
        <xdr:cNvSpPr txBox="1"/>
      </xdr:nvSpPr>
      <xdr:spPr>
        <a:xfrm>
          <a:off x="3497794" y="131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122710</xdr:rowOff>
    </xdr:from>
    <xdr:to>
      <xdr:col>4</xdr:col>
      <xdr:colOff>206375</xdr:colOff>
      <xdr:row>77</xdr:row>
      <xdr:rowOff>52860</xdr:rowOff>
    </xdr:to>
    <xdr:sp macro="" textlink="">
      <xdr:nvSpPr>
        <xdr:cNvPr id="202" name="円/楕円 201"/>
        <xdr:cNvSpPr/>
      </xdr:nvSpPr>
      <xdr:spPr>
        <a:xfrm>
          <a:off x="2857500" y="131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43987</xdr:rowOff>
    </xdr:from>
    <xdr:ext cx="599010" cy="259045"/>
    <xdr:sp macro="" textlink="">
      <xdr:nvSpPr>
        <xdr:cNvPr id="203" name="テキスト ボックス 202"/>
        <xdr:cNvSpPr txBox="1"/>
      </xdr:nvSpPr>
      <xdr:spPr>
        <a:xfrm>
          <a:off x="2608794" y="132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39010</xdr:rowOff>
    </xdr:from>
    <xdr:to>
      <xdr:col>3</xdr:col>
      <xdr:colOff>3175</xdr:colOff>
      <xdr:row>77</xdr:row>
      <xdr:rowOff>140610</xdr:rowOff>
    </xdr:to>
    <xdr:sp macro="" textlink="">
      <xdr:nvSpPr>
        <xdr:cNvPr id="204" name="円/楕円 203"/>
        <xdr:cNvSpPr/>
      </xdr:nvSpPr>
      <xdr:spPr>
        <a:xfrm>
          <a:off x="1968500" y="132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131737</xdr:rowOff>
    </xdr:from>
    <xdr:ext cx="599010" cy="259045"/>
    <xdr:sp macro="" textlink="">
      <xdr:nvSpPr>
        <xdr:cNvPr id="205" name="テキスト ボックス 204"/>
        <xdr:cNvSpPr txBox="1"/>
      </xdr:nvSpPr>
      <xdr:spPr>
        <a:xfrm>
          <a:off x="1719794" y="1333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63221</xdr:rowOff>
    </xdr:from>
    <xdr:to>
      <xdr:col>1</xdr:col>
      <xdr:colOff>485775</xdr:colOff>
      <xdr:row>77</xdr:row>
      <xdr:rowOff>164821</xdr:rowOff>
    </xdr:to>
    <xdr:sp macro="" textlink="">
      <xdr:nvSpPr>
        <xdr:cNvPr id="206" name="円/楕円 205"/>
        <xdr:cNvSpPr/>
      </xdr:nvSpPr>
      <xdr:spPr>
        <a:xfrm>
          <a:off x="1079500" y="132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155948</xdr:rowOff>
    </xdr:from>
    <xdr:ext cx="599010" cy="259045"/>
    <xdr:sp macro="" textlink="">
      <xdr:nvSpPr>
        <xdr:cNvPr id="207" name="テキスト ボックス 206"/>
        <xdr:cNvSpPr txBox="1"/>
      </xdr:nvSpPr>
      <xdr:spPr>
        <a:xfrm>
          <a:off x="830794" y="1335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136203</xdr:rowOff>
    </xdr:from>
    <xdr:to>
      <xdr:col>6</xdr:col>
      <xdr:colOff>511175</xdr:colOff>
      <xdr:row>96</xdr:row>
      <xdr:rowOff>132316</xdr:rowOff>
    </xdr:to>
    <xdr:cxnSp macro="">
      <xdr:nvCxnSpPr>
        <xdr:cNvPr id="235" name="直線コネクタ 234"/>
        <xdr:cNvCxnSpPr/>
      </xdr:nvCxnSpPr>
      <xdr:spPr>
        <a:xfrm flipV="1">
          <a:off x="3797300" y="16423953"/>
          <a:ext cx="838200" cy="1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132316</xdr:rowOff>
    </xdr:from>
    <xdr:to>
      <xdr:col>5</xdr:col>
      <xdr:colOff>358775</xdr:colOff>
      <xdr:row>97</xdr:row>
      <xdr:rowOff>17399</xdr:rowOff>
    </xdr:to>
    <xdr:cxnSp macro="">
      <xdr:nvCxnSpPr>
        <xdr:cNvPr id="238" name="直線コネクタ 237"/>
        <xdr:cNvCxnSpPr/>
      </xdr:nvCxnSpPr>
      <xdr:spPr>
        <a:xfrm flipV="1">
          <a:off x="2908300" y="16591516"/>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149782</xdr:rowOff>
    </xdr:from>
    <xdr:to>
      <xdr:col>4</xdr:col>
      <xdr:colOff>155575</xdr:colOff>
      <xdr:row>97</xdr:row>
      <xdr:rowOff>17399</xdr:rowOff>
    </xdr:to>
    <xdr:cxnSp macro="">
      <xdr:nvCxnSpPr>
        <xdr:cNvPr id="241" name="直線コネクタ 240"/>
        <xdr:cNvCxnSpPr/>
      </xdr:nvCxnSpPr>
      <xdr:spPr>
        <a:xfrm>
          <a:off x="2019300" y="16608982"/>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149782</xdr:rowOff>
    </xdr:from>
    <xdr:to>
      <xdr:col>2</xdr:col>
      <xdr:colOff>638175</xdr:colOff>
      <xdr:row>97</xdr:row>
      <xdr:rowOff>22679</xdr:rowOff>
    </xdr:to>
    <xdr:cxnSp macro="">
      <xdr:nvCxnSpPr>
        <xdr:cNvPr id="244" name="直線コネクタ 243"/>
        <xdr:cNvCxnSpPr/>
      </xdr:nvCxnSpPr>
      <xdr:spPr>
        <a:xfrm flipV="1">
          <a:off x="1130300" y="16608982"/>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85403</xdr:rowOff>
    </xdr:from>
    <xdr:to>
      <xdr:col>6</xdr:col>
      <xdr:colOff>561975</xdr:colOff>
      <xdr:row>96</xdr:row>
      <xdr:rowOff>15553</xdr:rowOff>
    </xdr:to>
    <xdr:sp macro="" textlink="">
      <xdr:nvSpPr>
        <xdr:cNvPr id="254" name="円/楕円 253"/>
        <xdr:cNvSpPr/>
      </xdr:nvSpPr>
      <xdr:spPr>
        <a:xfrm>
          <a:off x="4584700" y="163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108280</xdr:rowOff>
    </xdr:from>
    <xdr:ext cx="534377" cy="259045"/>
    <xdr:sp macro="" textlink="">
      <xdr:nvSpPr>
        <xdr:cNvPr id="255" name="衛生費該当値テキスト"/>
        <xdr:cNvSpPr txBox="1"/>
      </xdr:nvSpPr>
      <xdr:spPr>
        <a:xfrm>
          <a:off x="4686300" y="162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81516</xdr:rowOff>
    </xdr:from>
    <xdr:to>
      <xdr:col>5</xdr:col>
      <xdr:colOff>409575</xdr:colOff>
      <xdr:row>97</xdr:row>
      <xdr:rowOff>11666</xdr:rowOff>
    </xdr:to>
    <xdr:sp macro="" textlink="">
      <xdr:nvSpPr>
        <xdr:cNvPr id="256" name="円/楕円 255"/>
        <xdr:cNvSpPr/>
      </xdr:nvSpPr>
      <xdr:spPr>
        <a:xfrm>
          <a:off x="3746500" y="165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28193</xdr:rowOff>
    </xdr:from>
    <xdr:ext cx="534377" cy="259045"/>
    <xdr:sp macro="" textlink="">
      <xdr:nvSpPr>
        <xdr:cNvPr id="257" name="テキスト ボックス 256"/>
        <xdr:cNvSpPr txBox="1"/>
      </xdr:nvSpPr>
      <xdr:spPr>
        <a:xfrm>
          <a:off x="3530111" y="163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138049</xdr:rowOff>
    </xdr:from>
    <xdr:to>
      <xdr:col>4</xdr:col>
      <xdr:colOff>206375</xdr:colOff>
      <xdr:row>97</xdr:row>
      <xdr:rowOff>68199</xdr:rowOff>
    </xdr:to>
    <xdr:sp macro="" textlink="">
      <xdr:nvSpPr>
        <xdr:cNvPr id="258" name="円/楕円 257"/>
        <xdr:cNvSpPr/>
      </xdr:nvSpPr>
      <xdr:spPr>
        <a:xfrm>
          <a:off x="2857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84726</xdr:rowOff>
    </xdr:from>
    <xdr:ext cx="534377" cy="259045"/>
    <xdr:sp macro="" textlink="">
      <xdr:nvSpPr>
        <xdr:cNvPr id="259" name="テキスト ボックス 258"/>
        <xdr:cNvSpPr txBox="1"/>
      </xdr:nvSpPr>
      <xdr:spPr>
        <a:xfrm>
          <a:off x="2641111" y="163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98982</xdr:rowOff>
    </xdr:from>
    <xdr:to>
      <xdr:col>3</xdr:col>
      <xdr:colOff>3175</xdr:colOff>
      <xdr:row>97</xdr:row>
      <xdr:rowOff>29132</xdr:rowOff>
    </xdr:to>
    <xdr:sp macro="" textlink="">
      <xdr:nvSpPr>
        <xdr:cNvPr id="260" name="円/楕円 259"/>
        <xdr:cNvSpPr/>
      </xdr:nvSpPr>
      <xdr:spPr>
        <a:xfrm>
          <a:off x="1968500" y="165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45659</xdr:rowOff>
    </xdr:from>
    <xdr:ext cx="534377" cy="259045"/>
    <xdr:sp macro="" textlink="">
      <xdr:nvSpPr>
        <xdr:cNvPr id="261" name="テキスト ボックス 260"/>
        <xdr:cNvSpPr txBox="1"/>
      </xdr:nvSpPr>
      <xdr:spPr>
        <a:xfrm>
          <a:off x="1752111" y="163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143329</xdr:rowOff>
    </xdr:from>
    <xdr:to>
      <xdr:col>1</xdr:col>
      <xdr:colOff>485775</xdr:colOff>
      <xdr:row>97</xdr:row>
      <xdr:rowOff>73479</xdr:rowOff>
    </xdr:to>
    <xdr:sp macro="" textlink="">
      <xdr:nvSpPr>
        <xdr:cNvPr id="262" name="円/楕円 261"/>
        <xdr:cNvSpPr/>
      </xdr:nvSpPr>
      <xdr:spPr>
        <a:xfrm>
          <a:off x="1079500" y="166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90006</xdr:rowOff>
    </xdr:from>
    <xdr:ext cx="534377" cy="259045"/>
    <xdr:sp macro="" textlink="">
      <xdr:nvSpPr>
        <xdr:cNvPr id="263" name="テキスト ボックス 262"/>
        <xdr:cNvSpPr txBox="1"/>
      </xdr:nvSpPr>
      <xdr:spPr>
        <a:xfrm>
          <a:off x="863111" y="163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61976</xdr:rowOff>
    </xdr:from>
    <xdr:to>
      <xdr:col>15</xdr:col>
      <xdr:colOff>180975</xdr:colOff>
      <xdr:row>38</xdr:row>
      <xdr:rowOff>73787</xdr:rowOff>
    </xdr:to>
    <xdr:cxnSp macro="">
      <xdr:nvCxnSpPr>
        <xdr:cNvPr id="292" name="直線コネクタ 291"/>
        <xdr:cNvCxnSpPr/>
      </xdr:nvCxnSpPr>
      <xdr:spPr>
        <a:xfrm>
          <a:off x="9639300" y="657707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44831</xdr:rowOff>
    </xdr:from>
    <xdr:to>
      <xdr:col>14</xdr:col>
      <xdr:colOff>28575</xdr:colOff>
      <xdr:row>38</xdr:row>
      <xdr:rowOff>61976</xdr:rowOff>
    </xdr:to>
    <xdr:cxnSp macro="">
      <xdr:nvCxnSpPr>
        <xdr:cNvPr id="295" name="直線コネクタ 294"/>
        <xdr:cNvCxnSpPr/>
      </xdr:nvCxnSpPr>
      <xdr:spPr>
        <a:xfrm>
          <a:off x="8750300" y="655993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22352</xdr:rowOff>
    </xdr:from>
    <xdr:to>
      <xdr:col>12</xdr:col>
      <xdr:colOff>511175</xdr:colOff>
      <xdr:row>38</xdr:row>
      <xdr:rowOff>44831</xdr:rowOff>
    </xdr:to>
    <xdr:cxnSp macro="">
      <xdr:nvCxnSpPr>
        <xdr:cNvPr id="298" name="直線コネクタ 297"/>
        <xdr:cNvCxnSpPr/>
      </xdr:nvCxnSpPr>
      <xdr:spPr>
        <a:xfrm>
          <a:off x="7861300" y="6537452"/>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171323</xdr:rowOff>
    </xdr:from>
    <xdr:to>
      <xdr:col>11</xdr:col>
      <xdr:colOff>307975</xdr:colOff>
      <xdr:row>38</xdr:row>
      <xdr:rowOff>22352</xdr:rowOff>
    </xdr:to>
    <xdr:cxnSp macro="">
      <xdr:nvCxnSpPr>
        <xdr:cNvPr id="301" name="直線コネクタ 300"/>
        <xdr:cNvCxnSpPr/>
      </xdr:nvCxnSpPr>
      <xdr:spPr>
        <a:xfrm>
          <a:off x="6972300" y="6343523"/>
          <a:ext cx="889000" cy="1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22987</xdr:rowOff>
    </xdr:from>
    <xdr:to>
      <xdr:col>15</xdr:col>
      <xdr:colOff>231775</xdr:colOff>
      <xdr:row>38</xdr:row>
      <xdr:rowOff>124587</xdr:rowOff>
    </xdr:to>
    <xdr:sp macro="" textlink="">
      <xdr:nvSpPr>
        <xdr:cNvPr id="311" name="円/楕円 310"/>
        <xdr:cNvSpPr/>
      </xdr:nvSpPr>
      <xdr:spPr>
        <a:xfrm>
          <a:off x="104267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1414</xdr:rowOff>
    </xdr:from>
    <xdr:ext cx="378565" cy="259045"/>
    <xdr:sp macro="" textlink="">
      <xdr:nvSpPr>
        <xdr:cNvPr id="312" name="労働費該当値テキスト"/>
        <xdr:cNvSpPr txBox="1"/>
      </xdr:nvSpPr>
      <xdr:spPr>
        <a:xfrm>
          <a:off x="10528300"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11176</xdr:rowOff>
    </xdr:from>
    <xdr:to>
      <xdr:col>14</xdr:col>
      <xdr:colOff>79375</xdr:colOff>
      <xdr:row>38</xdr:row>
      <xdr:rowOff>112776</xdr:rowOff>
    </xdr:to>
    <xdr:sp macro="" textlink="">
      <xdr:nvSpPr>
        <xdr:cNvPr id="313" name="円/楕円 312"/>
        <xdr:cNvSpPr/>
      </xdr:nvSpPr>
      <xdr:spPr>
        <a:xfrm>
          <a:off x="9588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103903</xdr:rowOff>
    </xdr:from>
    <xdr:ext cx="378565" cy="259045"/>
    <xdr:sp macro="" textlink="">
      <xdr:nvSpPr>
        <xdr:cNvPr id="314" name="テキスト ボックス 313"/>
        <xdr:cNvSpPr txBox="1"/>
      </xdr:nvSpPr>
      <xdr:spPr>
        <a:xfrm>
          <a:off x="9450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165481</xdr:rowOff>
    </xdr:from>
    <xdr:to>
      <xdr:col>12</xdr:col>
      <xdr:colOff>561975</xdr:colOff>
      <xdr:row>38</xdr:row>
      <xdr:rowOff>95631</xdr:rowOff>
    </xdr:to>
    <xdr:sp macro="" textlink="">
      <xdr:nvSpPr>
        <xdr:cNvPr id="315" name="円/楕円 314"/>
        <xdr:cNvSpPr/>
      </xdr:nvSpPr>
      <xdr:spPr>
        <a:xfrm>
          <a:off x="8699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86758</xdr:rowOff>
    </xdr:from>
    <xdr:ext cx="378565" cy="259045"/>
    <xdr:sp macro="" textlink="">
      <xdr:nvSpPr>
        <xdr:cNvPr id="316" name="テキスト ボックス 315"/>
        <xdr:cNvSpPr txBox="1"/>
      </xdr:nvSpPr>
      <xdr:spPr>
        <a:xfrm>
          <a:off x="8561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143002</xdr:rowOff>
    </xdr:from>
    <xdr:to>
      <xdr:col>11</xdr:col>
      <xdr:colOff>358775</xdr:colOff>
      <xdr:row>38</xdr:row>
      <xdr:rowOff>73152</xdr:rowOff>
    </xdr:to>
    <xdr:sp macro="" textlink="">
      <xdr:nvSpPr>
        <xdr:cNvPr id="317" name="円/楕円 316"/>
        <xdr:cNvSpPr/>
      </xdr:nvSpPr>
      <xdr:spPr>
        <a:xfrm>
          <a:off x="7810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64279</xdr:rowOff>
    </xdr:from>
    <xdr:ext cx="378565" cy="259045"/>
    <xdr:sp macro="" textlink="">
      <xdr:nvSpPr>
        <xdr:cNvPr id="318" name="テキスト ボックス 317"/>
        <xdr:cNvSpPr txBox="1"/>
      </xdr:nvSpPr>
      <xdr:spPr>
        <a:xfrm>
          <a:off x="7672017"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120523</xdr:rowOff>
    </xdr:from>
    <xdr:to>
      <xdr:col>10</xdr:col>
      <xdr:colOff>155575</xdr:colOff>
      <xdr:row>37</xdr:row>
      <xdr:rowOff>50673</xdr:rowOff>
    </xdr:to>
    <xdr:sp macro="" textlink="">
      <xdr:nvSpPr>
        <xdr:cNvPr id="319" name="円/楕円 318"/>
        <xdr:cNvSpPr/>
      </xdr:nvSpPr>
      <xdr:spPr>
        <a:xfrm>
          <a:off x="6921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41800</xdr:rowOff>
    </xdr:from>
    <xdr:ext cx="469744" cy="259045"/>
    <xdr:sp macro="" textlink="">
      <xdr:nvSpPr>
        <xdr:cNvPr id="320" name="テキスト ボックス 319"/>
        <xdr:cNvSpPr txBox="1"/>
      </xdr:nvSpPr>
      <xdr:spPr>
        <a:xfrm>
          <a:off x="6737427"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103239</xdr:rowOff>
    </xdr:from>
    <xdr:to>
      <xdr:col>15</xdr:col>
      <xdr:colOff>180975</xdr:colOff>
      <xdr:row>56</xdr:row>
      <xdr:rowOff>123927</xdr:rowOff>
    </xdr:to>
    <xdr:cxnSp macro="">
      <xdr:nvCxnSpPr>
        <xdr:cNvPr id="345" name="直線コネクタ 344"/>
        <xdr:cNvCxnSpPr/>
      </xdr:nvCxnSpPr>
      <xdr:spPr>
        <a:xfrm>
          <a:off x="9639300" y="9704439"/>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83921</xdr:rowOff>
    </xdr:from>
    <xdr:to>
      <xdr:col>14</xdr:col>
      <xdr:colOff>28575</xdr:colOff>
      <xdr:row>56</xdr:row>
      <xdr:rowOff>103239</xdr:rowOff>
    </xdr:to>
    <xdr:cxnSp macro="">
      <xdr:nvCxnSpPr>
        <xdr:cNvPr id="348" name="直線コネクタ 347"/>
        <xdr:cNvCxnSpPr/>
      </xdr:nvCxnSpPr>
      <xdr:spPr>
        <a:xfrm>
          <a:off x="8750300" y="9342221"/>
          <a:ext cx="889000" cy="3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83921</xdr:rowOff>
    </xdr:from>
    <xdr:to>
      <xdr:col>12</xdr:col>
      <xdr:colOff>511175</xdr:colOff>
      <xdr:row>56</xdr:row>
      <xdr:rowOff>15513</xdr:rowOff>
    </xdr:to>
    <xdr:cxnSp macro="">
      <xdr:nvCxnSpPr>
        <xdr:cNvPr id="351" name="直線コネクタ 350"/>
        <xdr:cNvCxnSpPr/>
      </xdr:nvCxnSpPr>
      <xdr:spPr>
        <a:xfrm flipV="1">
          <a:off x="7861300" y="9342221"/>
          <a:ext cx="889000" cy="27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105618</xdr:rowOff>
    </xdr:from>
    <xdr:ext cx="469744" cy="259045"/>
    <xdr:sp macro="" textlink="">
      <xdr:nvSpPr>
        <xdr:cNvPr id="353" name="テキスト ボックス 352"/>
        <xdr:cNvSpPr txBox="1"/>
      </xdr:nvSpPr>
      <xdr:spPr>
        <a:xfrm>
          <a:off x="8515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58376</xdr:rowOff>
    </xdr:from>
    <xdr:to>
      <xdr:col>11</xdr:col>
      <xdr:colOff>307975</xdr:colOff>
      <xdr:row>56</xdr:row>
      <xdr:rowOff>15513</xdr:rowOff>
    </xdr:to>
    <xdr:cxnSp macro="">
      <xdr:nvCxnSpPr>
        <xdr:cNvPr id="354" name="直線コネクタ 353"/>
        <xdr:cNvCxnSpPr/>
      </xdr:nvCxnSpPr>
      <xdr:spPr>
        <a:xfrm>
          <a:off x="6972300" y="9488126"/>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12978</xdr:rowOff>
    </xdr:from>
    <xdr:ext cx="469744" cy="259045"/>
    <xdr:sp macro="" textlink="">
      <xdr:nvSpPr>
        <xdr:cNvPr id="358" name="テキスト ボックス 357"/>
        <xdr:cNvSpPr txBox="1"/>
      </xdr:nvSpPr>
      <xdr:spPr>
        <a:xfrm>
          <a:off x="6737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73127</xdr:rowOff>
    </xdr:from>
    <xdr:to>
      <xdr:col>15</xdr:col>
      <xdr:colOff>231775</xdr:colOff>
      <xdr:row>57</xdr:row>
      <xdr:rowOff>3277</xdr:rowOff>
    </xdr:to>
    <xdr:sp macro="" textlink="">
      <xdr:nvSpPr>
        <xdr:cNvPr id="364" name="円/楕円 363"/>
        <xdr:cNvSpPr/>
      </xdr:nvSpPr>
      <xdr:spPr>
        <a:xfrm>
          <a:off x="10426700" y="96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96004</xdr:rowOff>
    </xdr:from>
    <xdr:ext cx="469744" cy="259045"/>
    <xdr:sp macro="" textlink="">
      <xdr:nvSpPr>
        <xdr:cNvPr id="365" name="農林水産業費該当値テキスト"/>
        <xdr:cNvSpPr txBox="1"/>
      </xdr:nvSpPr>
      <xdr:spPr>
        <a:xfrm>
          <a:off x="10528300" y="952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52439</xdr:rowOff>
    </xdr:from>
    <xdr:to>
      <xdr:col>14</xdr:col>
      <xdr:colOff>79375</xdr:colOff>
      <xdr:row>56</xdr:row>
      <xdr:rowOff>154039</xdr:rowOff>
    </xdr:to>
    <xdr:sp macro="" textlink="">
      <xdr:nvSpPr>
        <xdr:cNvPr id="366" name="円/楕円 365"/>
        <xdr:cNvSpPr/>
      </xdr:nvSpPr>
      <xdr:spPr>
        <a:xfrm>
          <a:off x="9588500" y="9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170566</xdr:rowOff>
    </xdr:from>
    <xdr:ext cx="469744" cy="259045"/>
    <xdr:sp macro="" textlink="">
      <xdr:nvSpPr>
        <xdr:cNvPr id="367" name="テキスト ボックス 366"/>
        <xdr:cNvSpPr txBox="1"/>
      </xdr:nvSpPr>
      <xdr:spPr>
        <a:xfrm>
          <a:off x="9404427" y="942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33121</xdr:rowOff>
    </xdr:from>
    <xdr:to>
      <xdr:col>12</xdr:col>
      <xdr:colOff>561975</xdr:colOff>
      <xdr:row>54</xdr:row>
      <xdr:rowOff>134721</xdr:rowOff>
    </xdr:to>
    <xdr:sp macro="" textlink="">
      <xdr:nvSpPr>
        <xdr:cNvPr id="368" name="円/楕円 367"/>
        <xdr:cNvSpPr/>
      </xdr:nvSpPr>
      <xdr:spPr>
        <a:xfrm>
          <a:off x="8699500" y="92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151248</xdr:rowOff>
    </xdr:from>
    <xdr:ext cx="534377" cy="259045"/>
    <xdr:sp macro="" textlink="">
      <xdr:nvSpPr>
        <xdr:cNvPr id="369" name="テキスト ボックス 368"/>
        <xdr:cNvSpPr txBox="1"/>
      </xdr:nvSpPr>
      <xdr:spPr>
        <a:xfrm>
          <a:off x="8483111" y="90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136163</xdr:rowOff>
    </xdr:from>
    <xdr:to>
      <xdr:col>11</xdr:col>
      <xdr:colOff>358775</xdr:colOff>
      <xdr:row>56</xdr:row>
      <xdr:rowOff>66313</xdr:rowOff>
    </xdr:to>
    <xdr:sp macro="" textlink="">
      <xdr:nvSpPr>
        <xdr:cNvPr id="370" name="円/楕円 369"/>
        <xdr:cNvSpPr/>
      </xdr:nvSpPr>
      <xdr:spPr>
        <a:xfrm>
          <a:off x="7810500" y="95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57440</xdr:rowOff>
    </xdr:from>
    <xdr:ext cx="469744" cy="259045"/>
    <xdr:sp macro="" textlink="">
      <xdr:nvSpPr>
        <xdr:cNvPr id="371" name="テキスト ボックス 370"/>
        <xdr:cNvSpPr txBox="1"/>
      </xdr:nvSpPr>
      <xdr:spPr>
        <a:xfrm>
          <a:off x="7626427" y="96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7576</xdr:rowOff>
    </xdr:from>
    <xdr:to>
      <xdr:col>10</xdr:col>
      <xdr:colOff>155575</xdr:colOff>
      <xdr:row>55</xdr:row>
      <xdr:rowOff>109176</xdr:rowOff>
    </xdr:to>
    <xdr:sp macro="" textlink="">
      <xdr:nvSpPr>
        <xdr:cNvPr id="372" name="円/楕円 371"/>
        <xdr:cNvSpPr/>
      </xdr:nvSpPr>
      <xdr:spPr>
        <a:xfrm>
          <a:off x="6921500" y="94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125703</xdr:rowOff>
    </xdr:from>
    <xdr:ext cx="469744" cy="259045"/>
    <xdr:sp macro="" textlink="">
      <xdr:nvSpPr>
        <xdr:cNvPr id="373" name="テキスト ボックス 372"/>
        <xdr:cNvSpPr txBox="1"/>
      </xdr:nvSpPr>
      <xdr:spPr>
        <a:xfrm>
          <a:off x="6737427" y="921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69726</xdr:rowOff>
    </xdr:from>
    <xdr:to>
      <xdr:col>15</xdr:col>
      <xdr:colOff>180975</xdr:colOff>
      <xdr:row>78</xdr:row>
      <xdr:rowOff>95946</xdr:rowOff>
    </xdr:to>
    <xdr:cxnSp macro="">
      <xdr:nvCxnSpPr>
        <xdr:cNvPr id="400" name="直線コネクタ 399"/>
        <xdr:cNvCxnSpPr/>
      </xdr:nvCxnSpPr>
      <xdr:spPr>
        <a:xfrm>
          <a:off x="9639300" y="13442826"/>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69726</xdr:rowOff>
    </xdr:from>
    <xdr:to>
      <xdr:col>14</xdr:col>
      <xdr:colOff>28575</xdr:colOff>
      <xdr:row>78</xdr:row>
      <xdr:rowOff>97203</xdr:rowOff>
    </xdr:to>
    <xdr:cxnSp macro="">
      <xdr:nvCxnSpPr>
        <xdr:cNvPr id="403" name="直線コネクタ 402"/>
        <xdr:cNvCxnSpPr/>
      </xdr:nvCxnSpPr>
      <xdr:spPr>
        <a:xfrm flipV="1">
          <a:off x="8750300" y="13442826"/>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97203</xdr:rowOff>
    </xdr:from>
    <xdr:to>
      <xdr:col>12</xdr:col>
      <xdr:colOff>511175</xdr:colOff>
      <xdr:row>78</xdr:row>
      <xdr:rowOff>99650</xdr:rowOff>
    </xdr:to>
    <xdr:cxnSp macro="">
      <xdr:nvCxnSpPr>
        <xdr:cNvPr id="406" name="直線コネクタ 405"/>
        <xdr:cNvCxnSpPr/>
      </xdr:nvCxnSpPr>
      <xdr:spPr>
        <a:xfrm flipV="1">
          <a:off x="7861300" y="13470303"/>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99650</xdr:rowOff>
    </xdr:from>
    <xdr:to>
      <xdr:col>11</xdr:col>
      <xdr:colOff>307975</xdr:colOff>
      <xdr:row>78</xdr:row>
      <xdr:rowOff>99671</xdr:rowOff>
    </xdr:to>
    <xdr:cxnSp macro="">
      <xdr:nvCxnSpPr>
        <xdr:cNvPr id="409" name="直線コネクタ 408"/>
        <xdr:cNvCxnSpPr/>
      </xdr:nvCxnSpPr>
      <xdr:spPr>
        <a:xfrm flipV="1">
          <a:off x="6972300" y="13472750"/>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45146</xdr:rowOff>
    </xdr:from>
    <xdr:to>
      <xdr:col>15</xdr:col>
      <xdr:colOff>231775</xdr:colOff>
      <xdr:row>78</xdr:row>
      <xdr:rowOff>146746</xdr:rowOff>
    </xdr:to>
    <xdr:sp macro="" textlink="">
      <xdr:nvSpPr>
        <xdr:cNvPr id="419" name="円/楕円 418"/>
        <xdr:cNvSpPr/>
      </xdr:nvSpPr>
      <xdr:spPr>
        <a:xfrm>
          <a:off x="104267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131523</xdr:rowOff>
    </xdr:from>
    <xdr:ext cx="469744" cy="259045"/>
    <xdr:sp macro="" textlink="">
      <xdr:nvSpPr>
        <xdr:cNvPr id="420" name="商工費該当値テキスト"/>
        <xdr:cNvSpPr txBox="1"/>
      </xdr:nvSpPr>
      <xdr:spPr>
        <a:xfrm>
          <a:off x="10528300" y="1333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18926</xdr:rowOff>
    </xdr:from>
    <xdr:to>
      <xdr:col>14</xdr:col>
      <xdr:colOff>79375</xdr:colOff>
      <xdr:row>78</xdr:row>
      <xdr:rowOff>120526</xdr:rowOff>
    </xdr:to>
    <xdr:sp macro="" textlink="">
      <xdr:nvSpPr>
        <xdr:cNvPr id="421" name="円/楕円 420"/>
        <xdr:cNvSpPr/>
      </xdr:nvSpPr>
      <xdr:spPr>
        <a:xfrm>
          <a:off x="9588500" y="133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111653</xdr:rowOff>
    </xdr:from>
    <xdr:ext cx="469744" cy="259045"/>
    <xdr:sp macro="" textlink="">
      <xdr:nvSpPr>
        <xdr:cNvPr id="422" name="テキスト ボックス 421"/>
        <xdr:cNvSpPr txBox="1"/>
      </xdr:nvSpPr>
      <xdr:spPr>
        <a:xfrm>
          <a:off x="9404427" y="1348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46403</xdr:rowOff>
    </xdr:from>
    <xdr:to>
      <xdr:col>12</xdr:col>
      <xdr:colOff>561975</xdr:colOff>
      <xdr:row>78</xdr:row>
      <xdr:rowOff>148003</xdr:rowOff>
    </xdr:to>
    <xdr:sp macro="" textlink="">
      <xdr:nvSpPr>
        <xdr:cNvPr id="423" name="円/楕円 422"/>
        <xdr:cNvSpPr/>
      </xdr:nvSpPr>
      <xdr:spPr>
        <a:xfrm>
          <a:off x="8699500" y="134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139130</xdr:rowOff>
    </xdr:from>
    <xdr:ext cx="469744" cy="259045"/>
    <xdr:sp macro="" textlink="">
      <xdr:nvSpPr>
        <xdr:cNvPr id="424" name="テキスト ボックス 423"/>
        <xdr:cNvSpPr txBox="1"/>
      </xdr:nvSpPr>
      <xdr:spPr>
        <a:xfrm>
          <a:off x="8515427" y="135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48850</xdr:rowOff>
    </xdr:from>
    <xdr:to>
      <xdr:col>11</xdr:col>
      <xdr:colOff>358775</xdr:colOff>
      <xdr:row>78</xdr:row>
      <xdr:rowOff>150450</xdr:rowOff>
    </xdr:to>
    <xdr:sp macro="" textlink="">
      <xdr:nvSpPr>
        <xdr:cNvPr id="425" name="円/楕円 424"/>
        <xdr:cNvSpPr/>
      </xdr:nvSpPr>
      <xdr:spPr>
        <a:xfrm>
          <a:off x="7810500" y="134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141577</xdr:rowOff>
    </xdr:from>
    <xdr:ext cx="469744" cy="259045"/>
    <xdr:sp macro="" textlink="">
      <xdr:nvSpPr>
        <xdr:cNvPr id="426" name="テキスト ボックス 425"/>
        <xdr:cNvSpPr txBox="1"/>
      </xdr:nvSpPr>
      <xdr:spPr>
        <a:xfrm>
          <a:off x="7626427" y="135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48871</xdr:rowOff>
    </xdr:from>
    <xdr:to>
      <xdr:col>10</xdr:col>
      <xdr:colOff>155575</xdr:colOff>
      <xdr:row>78</xdr:row>
      <xdr:rowOff>150471</xdr:rowOff>
    </xdr:to>
    <xdr:sp macro="" textlink="">
      <xdr:nvSpPr>
        <xdr:cNvPr id="427" name="円/楕円 426"/>
        <xdr:cNvSpPr/>
      </xdr:nvSpPr>
      <xdr:spPr>
        <a:xfrm>
          <a:off x="6921500" y="134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141598</xdr:rowOff>
    </xdr:from>
    <xdr:ext cx="469744" cy="259045"/>
    <xdr:sp macro="" textlink="">
      <xdr:nvSpPr>
        <xdr:cNvPr id="428" name="テキスト ボックス 427"/>
        <xdr:cNvSpPr txBox="1"/>
      </xdr:nvSpPr>
      <xdr:spPr>
        <a:xfrm>
          <a:off x="6737427" y="1351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122593</xdr:rowOff>
    </xdr:from>
    <xdr:to>
      <xdr:col>15</xdr:col>
      <xdr:colOff>180975</xdr:colOff>
      <xdr:row>98</xdr:row>
      <xdr:rowOff>157131</xdr:rowOff>
    </xdr:to>
    <xdr:cxnSp macro="">
      <xdr:nvCxnSpPr>
        <xdr:cNvPr id="458" name="直線コネクタ 457"/>
        <xdr:cNvCxnSpPr/>
      </xdr:nvCxnSpPr>
      <xdr:spPr>
        <a:xfrm flipV="1">
          <a:off x="9639300" y="16924693"/>
          <a:ext cx="8382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157131</xdr:rowOff>
    </xdr:from>
    <xdr:to>
      <xdr:col>14</xdr:col>
      <xdr:colOff>28575</xdr:colOff>
      <xdr:row>98</xdr:row>
      <xdr:rowOff>159531</xdr:rowOff>
    </xdr:to>
    <xdr:cxnSp macro="">
      <xdr:nvCxnSpPr>
        <xdr:cNvPr id="461" name="直線コネクタ 460"/>
        <xdr:cNvCxnSpPr/>
      </xdr:nvCxnSpPr>
      <xdr:spPr>
        <a:xfrm flipV="1">
          <a:off x="8750300" y="1695923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159531</xdr:rowOff>
    </xdr:from>
    <xdr:to>
      <xdr:col>12</xdr:col>
      <xdr:colOff>511175</xdr:colOff>
      <xdr:row>99</xdr:row>
      <xdr:rowOff>16027</xdr:rowOff>
    </xdr:to>
    <xdr:cxnSp macro="">
      <xdr:nvCxnSpPr>
        <xdr:cNvPr id="464" name="直線コネクタ 463"/>
        <xdr:cNvCxnSpPr/>
      </xdr:nvCxnSpPr>
      <xdr:spPr>
        <a:xfrm flipV="1">
          <a:off x="7861300" y="16961631"/>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11646</xdr:rowOff>
    </xdr:from>
    <xdr:to>
      <xdr:col>11</xdr:col>
      <xdr:colOff>307975</xdr:colOff>
      <xdr:row>99</xdr:row>
      <xdr:rowOff>16027</xdr:rowOff>
    </xdr:to>
    <xdr:cxnSp macro="">
      <xdr:nvCxnSpPr>
        <xdr:cNvPr id="467" name="直線コネクタ 466"/>
        <xdr:cNvCxnSpPr/>
      </xdr:nvCxnSpPr>
      <xdr:spPr>
        <a:xfrm>
          <a:off x="6972300" y="1698519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71793</xdr:rowOff>
    </xdr:from>
    <xdr:to>
      <xdr:col>15</xdr:col>
      <xdr:colOff>231775</xdr:colOff>
      <xdr:row>99</xdr:row>
      <xdr:rowOff>1943</xdr:rowOff>
    </xdr:to>
    <xdr:sp macro="" textlink="">
      <xdr:nvSpPr>
        <xdr:cNvPr id="477" name="円/楕円 476"/>
        <xdr:cNvSpPr/>
      </xdr:nvSpPr>
      <xdr:spPr>
        <a:xfrm>
          <a:off x="10426700" y="168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158170</xdr:rowOff>
    </xdr:from>
    <xdr:ext cx="534377" cy="259045"/>
    <xdr:sp macro="" textlink="">
      <xdr:nvSpPr>
        <xdr:cNvPr id="478" name="土木費該当値テキスト"/>
        <xdr:cNvSpPr txBox="1"/>
      </xdr:nvSpPr>
      <xdr:spPr>
        <a:xfrm>
          <a:off x="10528300" y="1678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106331</xdr:rowOff>
    </xdr:from>
    <xdr:to>
      <xdr:col>14</xdr:col>
      <xdr:colOff>79375</xdr:colOff>
      <xdr:row>99</xdr:row>
      <xdr:rowOff>36481</xdr:rowOff>
    </xdr:to>
    <xdr:sp macro="" textlink="">
      <xdr:nvSpPr>
        <xdr:cNvPr id="479" name="円/楕円 478"/>
        <xdr:cNvSpPr/>
      </xdr:nvSpPr>
      <xdr:spPr>
        <a:xfrm>
          <a:off x="9588500" y="169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27608</xdr:rowOff>
    </xdr:from>
    <xdr:ext cx="534377" cy="259045"/>
    <xdr:sp macro="" textlink="">
      <xdr:nvSpPr>
        <xdr:cNvPr id="480" name="テキスト ボックス 479"/>
        <xdr:cNvSpPr txBox="1"/>
      </xdr:nvSpPr>
      <xdr:spPr>
        <a:xfrm>
          <a:off x="9372111" y="170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108731</xdr:rowOff>
    </xdr:from>
    <xdr:to>
      <xdr:col>12</xdr:col>
      <xdr:colOff>561975</xdr:colOff>
      <xdr:row>99</xdr:row>
      <xdr:rowOff>38881</xdr:rowOff>
    </xdr:to>
    <xdr:sp macro="" textlink="">
      <xdr:nvSpPr>
        <xdr:cNvPr id="481" name="円/楕円 480"/>
        <xdr:cNvSpPr/>
      </xdr:nvSpPr>
      <xdr:spPr>
        <a:xfrm>
          <a:off x="8699500" y="169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30008</xdr:rowOff>
    </xdr:from>
    <xdr:ext cx="534377" cy="259045"/>
    <xdr:sp macro="" textlink="">
      <xdr:nvSpPr>
        <xdr:cNvPr id="482" name="テキスト ボックス 481"/>
        <xdr:cNvSpPr txBox="1"/>
      </xdr:nvSpPr>
      <xdr:spPr>
        <a:xfrm>
          <a:off x="8483111" y="170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136677</xdr:rowOff>
    </xdr:from>
    <xdr:to>
      <xdr:col>11</xdr:col>
      <xdr:colOff>358775</xdr:colOff>
      <xdr:row>99</xdr:row>
      <xdr:rowOff>66827</xdr:rowOff>
    </xdr:to>
    <xdr:sp macro="" textlink="">
      <xdr:nvSpPr>
        <xdr:cNvPr id="483" name="円/楕円 482"/>
        <xdr:cNvSpPr/>
      </xdr:nvSpPr>
      <xdr:spPr>
        <a:xfrm>
          <a:off x="7810500" y="169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57954</xdr:rowOff>
    </xdr:from>
    <xdr:ext cx="534377" cy="259045"/>
    <xdr:sp macro="" textlink="">
      <xdr:nvSpPr>
        <xdr:cNvPr id="484" name="テキスト ボックス 483"/>
        <xdr:cNvSpPr txBox="1"/>
      </xdr:nvSpPr>
      <xdr:spPr>
        <a:xfrm>
          <a:off x="7594111" y="170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132296</xdr:rowOff>
    </xdr:from>
    <xdr:to>
      <xdr:col>10</xdr:col>
      <xdr:colOff>155575</xdr:colOff>
      <xdr:row>99</xdr:row>
      <xdr:rowOff>62446</xdr:rowOff>
    </xdr:to>
    <xdr:sp macro="" textlink="">
      <xdr:nvSpPr>
        <xdr:cNvPr id="485" name="円/楕円 484"/>
        <xdr:cNvSpPr/>
      </xdr:nvSpPr>
      <xdr:spPr>
        <a:xfrm>
          <a:off x="6921500" y="169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53573</xdr:rowOff>
    </xdr:from>
    <xdr:ext cx="534377" cy="259045"/>
    <xdr:sp macro="" textlink="">
      <xdr:nvSpPr>
        <xdr:cNvPr id="486" name="テキスト ボックス 485"/>
        <xdr:cNvSpPr txBox="1"/>
      </xdr:nvSpPr>
      <xdr:spPr>
        <a:xfrm>
          <a:off x="6705111" y="1702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18107</xdr:rowOff>
    </xdr:from>
    <xdr:to>
      <xdr:col>23</xdr:col>
      <xdr:colOff>517525</xdr:colOff>
      <xdr:row>38</xdr:row>
      <xdr:rowOff>50328</xdr:rowOff>
    </xdr:to>
    <xdr:cxnSp macro="">
      <xdr:nvCxnSpPr>
        <xdr:cNvPr id="518" name="直線コネクタ 517"/>
        <xdr:cNvCxnSpPr/>
      </xdr:nvCxnSpPr>
      <xdr:spPr>
        <a:xfrm>
          <a:off x="15481300" y="6361757"/>
          <a:ext cx="838200" cy="20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18107</xdr:rowOff>
    </xdr:from>
    <xdr:to>
      <xdr:col>22</xdr:col>
      <xdr:colOff>365125</xdr:colOff>
      <xdr:row>37</xdr:row>
      <xdr:rowOff>113248</xdr:rowOff>
    </xdr:to>
    <xdr:cxnSp macro="">
      <xdr:nvCxnSpPr>
        <xdr:cNvPr id="521" name="直線コネクタ 520"/>
        <xdr:cNvCxnSpPr/>
      </xdr:nvCxnSpPr>
      <xdr:spPr>
        <a:xfrm flipV="1">
          <a:off x="14592300" y="6361757"/>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149279</xdr:rowOff>
    </xdr:from>
    <xdr:to>
      <xdr:col>21</xdr:col>
      <xdr:colOff>161925</xdr:colOff>
      <xdr:row>37</xdr:row>
      <xdr:rowOff>113248</xdr:rowOff>
    </xdr:to>
    <xdr:cxnSp macro="">
      <xdr:nvCxnSpPr>
        <xdr:cNvPr id="524" name="直線コネクタ 523"/>
        <xdr:cNvCxnSpPr/>
      </xdr:nvCxnSpPr>
      <xdr:spPr>
        <a:xfrm>
          <a:off x="13703300" y="5292779"/>
          <a:ext cx="889000" cy="116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149279</xdr:rowOff>
    </xdr:from>
    <xdr:to>
      <xdr:col>19</xdr:col>
      <xdr:colOff>644525</xdr:colOff>
      <xdr:row>38</xdr:row>
      <xdr:rowOff>12011</xdr:rowOff>
    </xdr:to>
    <xdr:cxnSp macro="">
      <xdr:nvCxnSpPr>
        <xdr:cNvPr id="527" name="直線コネクタ 526"/>
        <xdr:cNvCxnSpPr/>
      </xdr:nvCxnSpPr>
      <xdr:spPr>
        <a:xfrm flipV="1">
          <a:off x="12814300" y="5292779"/>
          <a:ext cx="889000" cy="123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29" name="テキスト ボックス 528"/>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170978</xdr:rowOff>
    </xdr:from>
    <xdr:to>
      <xdr:col>23</xdr:col>
      <xdr:colOff>568325</xdr:colOff>
      <xdr:row>38</xdr:row>
      <xdr:rowOff>101128</xdr:rowOff>
    </xdr:to>
    <xdr:sp macro="" textlink="">
      <xdr:nvSpPr>
        <xdr:cNvPr id="537" name="円/楕円 536"/>
        <xdr:cNvSpPr/>
      </xdr:nvSpPr>
      <xdr:spPr>
        <a:xfrm>
          <a:off x="162687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149405</xdr:rowOff>
    </xdr:from>
    <xdr:ext cx="534377" cy="259045"/>
    <xdr:sp macro="" textlink="">
      <xdr:nvSpPr>
        <xdr:cNvPr id="538" name="消防費該当値テキスト"/>
        <xdr:cNvSpPr txBox="1"/>
      </xdr:nvSpPr>
      <xdr:spPr>
        <a:xfrm>
          <a:off x="16370300" y="64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138757</xdr:rowOff>
    </xdr:from>
    <xdr:to>
      <xdr:col>22</xdr:col>
      <xdr:colOff>415925</xdr:colOff>
      <xdr:row>37</xdr:row>
      <xdr:rowOff>68907</xdr:rowOff>
    </xdr:to>
    <xdr:sp macro="" textlink="">
      <xdr:nvSpPr>
        <xdr:cNvPr id="539" name="円/楕円 538"/>
        <xdr:cNvSpPr/>
      </xdr:nvSpPr>
      <xdr:spPr>
        <a:xfrm>
          <a:off x="15430500" y="63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60034</xdr:rowOff>
    </xdr:from>
    <xdr:ext cx="534377" cy="259045"/>
    <xdr:sp macro="" textlink="">
      <xdr:nvSpPr>
        <xdr:cNvPr id="540" name="テキスト ボックス 539"/>
        <xdr:cNvSpPr txBox="1"/>
      </xdr:nvSpPr>
      <xdr:spPr>
        <a:xfrm>
          <a:off x="15214111" y="64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62448</xdr:rowOff>
    </xdr:from>
    <xdr:to>
      <xdr:col>21</xdr:col>
      <xdr:colOff>212725</xdr:colOff>
      <xdr:row>37</xdr:row>
      <xdr:rowOff>164047</xdr:rowOff>
    </xdr:to>
    <xdr:sp macro="" textlink="">
      <xdr:nvSpPr>
        <xdr:cNvPr id="541" name="円/楕円 540"/>
        <xdr:cNvSpPr/>
      </xdr:nvSpPr>
      <xdr:spPr>
        <a:xfrm>
          <a:off x="145415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155174</xdr:rowOff>
    </xdr:from>
    <xdr:ext cx="534377" cy="259045"/>
    <xdr:sp macro="" textlink="">
      <xdr:nvSpPr>
        <xdr:cNvPr id="542" name="テキスト ボックス 541"/>
        <xdr:cNvSpPr txBox="1"/>
      </xdr:nvSpPr>
      <xdr:spPr>
        <a:xfrm>
          <a:off x="14325111" y="64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98479</xdr:rowOff>
    </xdr:from>
    <xdr:to>
      <xdr:col>20</xdr:col>
      <xdr:colOff>9525</xdr:colOff>
      <xdr:row>31</xdr:row>
      <xdr:rowOff>28629</xdr:rowOff>
    </xdr:to>
    <xdr:sp macro="" textlink="">
      <xdr:nvSpPr>
        <xdr:cNvPr id="543" name="円/楕円 542"/>
        <xdr:cNvSpPr/>
      </xdr:nvSpPr>
      <xdr:spPr>
        <a:xfrm>
          <a:off x="13652500" y="5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45156</xdr:rowOff>
    </xdr:from>
    <xdr:ext cx="534377" cy="259045"/>
    <xdr:sp macro="" textlink="">
      <xdr:nvSpPr>
        <xdr:cNvPr id="544" name="テキスト ボックス 543"/>
        <xdr:cNvSpPr txBox="1"/>
      </xdr:nvSpPr>
      <xdr:spPr>
        <a:xfrm>
          <a:off x="13436111" y="5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132661</xdr:rowOff>
    </xdr:from>
    <xdr:to>
      <xdr:col>18</xdr:col>
      <xdr:colOff>492125</xdr:colOff>
      <xdr:row>38</xdr:row>
      <xdr:rowOff>62810</xdr:rowOff>
    </xdr:to>
    <xdr:sp macro="" textlink="">
      <xdr:nvSpPr>
        <xdr:cNvPr id="545" name="円/楕円 544"/>
        <xdr:cNvSpPr/>
      </xdr:nvSpPr>
      <xdr:spPr>
        <a:xfrm>
          <a:off x="127635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53938</xdr:rowOff>
    </xdr:from>
    <xdr:ext cx="534377" cy="259045"/>
    <xdr:sp macro="" textlink="">
      <xdr:nvSpPr>
        <xdr:cNvPr id="546" name="テキスト ボックス 545"/>
        <xdr:cNvSpPr txBox="1"/>
      </xdr:nvSpPr>
      <xdr:spPr>
        <a:xfrm>
          <a:off x="12547111" y="6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106462</xdr:rowOff>
    </xdr:from>
    <xdr:to>
      <xdr:col>23</xdr:col>
      <xdr:colOff>517525</xdr:colOff>
      <xdr:row>57</xdr:row>
      <xdr:rowOff>122486</xdr:rowOff>
    </xdr:to>
    <xdr:cxnSp macro="">
      <xdr:nvCxnSpPr>
        <xdr:cNvPr id="574" name="直線コネクタ 573"/>
        <xdr:cNvCxnSpPr/>
      </xdr:nvCxnSpPr>
      <xdr:spPr>
        <a:xfrm>
          <a:off x="15481300" y="9879112"/>
          <a:ext cx="8382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106462</xdr:rowOff>
    </xdr:from>
    <xdr:to>
      <xdr:col>22</xdr:col>
      <xdr:colOff>365125</xdr:colOff>
      <xdr:row>57</xdr:row>
      <xdr:rowOff>145072</xdr:rowOff>
    </xdr:to>
    <xdr:cxnSp macro="">
      <xdr:nvCxnSpPr>
        <xdr:cNvPr id="577" name="直線コネクタ 576"/>
        <xdr:cNvCxnSpPr/>
      </xdr:nvCxnSpPr>
      <xdr:spPr>
        <a:xfrm flipV="1">
          <a:off x="14592300" y="9879112"/>
          <a:ext cx="8890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101936</xdr:rowOff>
    </xdr:from>
    <xdr:to>
      <xdr:col>21</xdr:col>
      <xdr:colOff>161925</xdr:colOff>
      <xdr:row>57</xdr:row>
      <xdr:rowOff>145072</xdr:rowOff>
    </xdr:to>
    <xdr:cxnSp macro="">
      <xdr:nvCxnSpPr>
        <xdr:cNvPr id="580" name="直線コネクタ 579"/>
        <xdr:cNvCxnSpPr/>
      </xdr:nvCxnSpPr>
      <xdr:spPr>
        <a:xfrm>
          <a:off x="13703300" y="9874586"/>
          <a:ext cx="889000" cy="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101936</xdr:rowOff>
    </xdr:from>
    <xdr:to>
      <xdr:col>19</xdr:col>
      <xdr:colOff>644525</xdr:colOff>
      <xdr:row>57</xdr:row>
      <xdr:rowOff>156868</xdr:rowOff>
    </xdr:to>
    <xdr:cxnSp macro="">
      <xdr:nvCxnSpPr>
        <xdr:cNvPr id="583" name="直線コネクタ 582"/>
        <xdr:cNvCxnSpPr/>
      </xdr:nvCxnSpPr>
      <xdr:spPr>
        <a:xfrm flipV="1">
          <a:off x="12814300" y="9874586"/>
          <a:ext cx="889000" cy="5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71686</xdr:rowOff>
    </xdr:from>
    <xdr:to>
      <xdr:col>23</xdr:col>
      <xdr:colOff>568325</xdr:colOff>
      <xdr:row>58</xdr:row>
      <xdr:rowOff>1836</xdr:rowOff>
    </xdr:to>
    <xdr:sp macro="" textlink="">
      <xdr:nvSpPr>
        <xdr:cNvPr id="593" name="円/楕円 592"/>
        <xdr:cNvSpPr/>
      </xdr:nvSpPr>
      <xdr:spPr>
        <a:xfrm>
          <a:off x="16268700" y="98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50113</xdr:rowOff>
    </xdr:from>
    <xdr:ext cx="534377" cy="259045"/>
    <xdr:sp macro="" textlink="">
      <xdr:nvSpPr>
        <xdr:cNvPr id="594" name="教育費該当値テキスト"/>
        <xdr:cNvSpPr txBox="1"/>
      </xdr:nvSpPr>
      <xdr:spPr>
        <a:xfrm>
          <a:off x="16370300" y="98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55662</xdr:rowOff>
    </xdr:from>
    <xdr:to>
      <xdr:col>22</xdr:col>
      <xdr:colOff>415925</xdr:colOff>
      <xdr:row>57</xdr:row>
      <xdr:rowOff>157262</xdr:rowOff>
    </xdr:to>
    <xdr:sp macro="" textlink="">
      <xdr:nvSpPr>
        <xdr:cNvPr id="595" name="円/楕円 594"/>
        <xdr:cNvSpPr/>
      </xdr:nvSpPr>
      <xdr:spPr>
        <a:xfrm>
          <a:off x="15430500" y="98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148389</xdr:rowOff>
    </xdr:from>
    <xdr:ext cx="534377" cy="259045"/>
    <xdr:sp macro="" textlink="">
      <xdr:nvSpPr>
        <xdr:cNvPr id="596" name="テキスト ボックス 595"/>
        <xdr:cNvSpPr txBox="1"/>
      </xdr:nvSpPr>
      <xdr:spPr>
        <a:xfrm>
          <a:off x="15214111" y="99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94272</xdr:rowOff>
    </xdr:from>
    <xdr:to>
      <xdr:col>21</xdr:col>
      <xdr:colOff>212725</xdr:colOff>
      <xdr:row>58</xdr:row>
      <xdr:rowOff>24422</xdr:rowOff>
    </xdr:to>
    <xdr:sp macro="" textlink="">
      <xdr:nvSpPr>
        <xdr:cNvPr id="597" name="円/楕円 596"/>
        <xdr:cNvSpPr/>
      </xdr:nvSpPr>
      <xdr:spPr>
        <a:xfrm>
          <a:off x="145415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15549</xdr:rowOff>
    </xdr:from>
    <xdr:ext cx="534377" cy="259045"/>
    <xdr:sp macro="" textlink="">
      <xdr:nvSpPr>
        <xdr:cNvPr id="598" name="テキスト ボックス 597"/>
        <xdr:cNvSpPr txBox="1"/>
      </xdr:nvSpPr>
      <xdr:spPr>
        <a:xfrm>
          <a:off x="14325111" y="99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51136</xdr:rowOff>
    </xdr:from>
    <xdr:to>
      <xdr:col>20</xdr:col>
      <xdr:colOff>9525</xdr:colOff>
      <xdr:row>57</xdr:row>
      <xdr:rowOff>152736</xdr:rowOff>
    </xdr:to>
    <xdr:sp macro="" textlink="">
      <xdr:nvSpPr>
        <xdr:cNvPr id="599" name="円/楕円 598"/>
        <xdr:cNvSpPr/>
      </xdr:nvSpPr>
      <xdr:spPr>
        <a:xfrm>
          <a:off x="13652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143863</xdr:rowOff>
    </xdr:from>
    <xdr:ext cx="534377" cy="259045"/>
    <xdr:sp macro="" textlink="">
      <xdr:nvSpPr>
        <xdr:cNvPr id="600" name="テキスト ボックス 599"/>
        <xdr:cNvSpPr txBox="1"/>
      </xdr:nvSpPr>
      <xdr:spPr>
        <a:xfrm>
          <a:off x="13436111" y="991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106068</xdr:rowOff>
    </xdr:from>
    <xdr:to>
      <xdr:col>18</xdr:col>
      <xdr:colOff>492125</xdr:colOff>
      <xdr:row>58</xdr:row>
      <xdr:rowOff>36218</xdr:rowOff>
    </xdr:to>
    <xdr:sp macro="" textlink="">
      <xdr:nvSpPr>
        <xdr:cNvPr id="601" name="円/楕円 600"/>
        <xdr:cNvSpPr/>
      </xdr:nvSpPr>
      <xdr:spPr>
        <a:xfrm>
          <a:off x="12763500" y="98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27345</xdr:rowOff>
    </xdr:from>
    <xdr:ext cx="534377" cy="259045"/>
    <xdr:sp macro="" textlink="">
      <xdr:nvSpPr>
        <xdr:cNvPr id="602" name="テキスト ボックス 601"/>
        <xdr:cNvSpPr txBox="1"/>
      </xdr:nvSpPr>
      <xdr:spPr>
        <a:xfrm>
          <a:off x="12547111" y="997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64751</xdr:rowOff>
    </xdr:from>
    <xdr:to>
      <xdr:col>23</xdr:col>
      <xdr:colOff>517525</xdr:colOff>
      <xdr:row>79</xdr:row>
      <xdr:rowOff>76346</xdr:rowOff>
    </xdr:to>
    <xdr:cxnSp macro="">
      <xdr:nvCxnSpPr>
        <xdr:cNvPr id="633" name="直線コネクタ 632"/>
        <xdr:cNvCxnSpPr/>
      </xdr:nvCxnSpPr>
      <xdr:spPr>
        <a:xfrm>
          <a:off x="15481300" y="13609301"/>
          <a:ext cx="8382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2049</xdr:rowOff>
    </xdr:from>
    <xdr:to>
      <xdr:col>22</xdr:col>
      <xdr:colOff>365125</xdr:colOff>
      <xdr:row>79</xdr:row>
      <xdr:rowOff>64751</xdr:rowOff>
    </xdr:to>
    <xdr:cxnSp macro="">
      <xdr:nvCxnSpPr>
        <xdr:cNvPr id="636" name="直線コネクタ 635"/>
        <xdr:cNvCxnSpPr/>
      </xdr:nvCxnSpPr>
      <xdr:spPr>
        <a:xfrm>
          <a:off x="14592300" y="13546599"/>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2049</xdr:rowOff>
    </xdr:from>
    <xdr:to>
      <xdr:col>21</xdr:col>
      <xdr:colOff>161925</xdr:colOff>
      <xdr:row>79</xdr:row>
      <xdr:rowOff>3519</xdr:rowOff>
    </xdr:to>
    <xdr:cxnSp macro="">
      <xdr:nvCxnSpPr>
        <xdr:cNvPr id="639" name="直線コネクタ 638"/>
        <xdr:cNvCxnSpPr/>
      </xdr:nvCxnSpPr>
      <xdr:spPr>
        <a:xfrm flipV="1">
          <a:off x="13703300" y="1354659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3519</xdr:rowOff>
    </xdr:from>
    <xdr:to>
      <xdr:col>19</xdr:col>
      <xdr:colOff>644525</xdr:colOff>
      <xdr:row>79</xdr:row>
      <xdr:rowOff>53158</xdr:rowOff>
    </xdr:to>
    <xdr:cxnSp macro="">
      <xdr:nvCxnSpPr>
        <xdr:cNvPr id="642" name="直線コネクタ 641"/>
        <xdr:cNvCxnSpPr/>
      </xdr:nvCxnSpPr>
      <xdr:spPr>
        <a:xfrm flipV="1">
          <a:off x="12814300" y="13548069"/>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25546</xdr:rowOff>
    </xdr:from>
    <xdr:to>
      <xdr:col>23</xdr:col>
      <xdr:colOff>568325</xdr:colOff>
      <xdr:row>79</xdr:row>
      <xdr:rowOff>127146</xdr:rowOff>
    </xdr:to>
    <xdr:sp macro="" textlink="">
      <xdr:nvSpPr>
        <xdr:cNvPr id="652" name="円/楕円 651"/>
        <xdr:cNvSpPr/>
      </xdr:nvSpPr>
      <xdr:spPr>
        <a:xfrm>
          <a:off x="16268700" y="135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111923</xdr:rowOff>
    </xdr:from>
    <xdr:ext cx="378565" cy="259045"/>
    <xdr:sp macro="" textlink="">
      <xdr:nvSpPr>
        <xdr:cNvPr id="653" name="災害復旧費該当値テキスト"/>
        <xdr:cNvSpPr txBox="1"/>
      </xdr:nvSpPr>
      <xdr:spPr>
        <a:xfrm>
          <a:off x="16370300" y="1348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13951</xdr:rowOff>
    </xdr:from>
    <xdr:to>
      <xdr:col>22</xdr:col>
      <xdr:colOff>415925</xdr:colOff>
      <xdr:row>79</xdr:row>
      <xdr:rowOff>115551</xdr:rowOff>
    </xdr:to>
    <xdr:sp macro="" textlink="">
      <xdr:nvSpPr>
        <xdr:cNvPr id="654" name="円/楕円 653"/>
        <xdr:cNvSpPr/>
      </xdr:nvSpPr>
      <xdr:spPr>
        <a:xfrm>
          <a:off x="15430500" y="13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106678</xdr:rowOff>
    </xdr:from>
    <xdr:ext cx="378565" cy="259045"/>
    <xdr:sp macro="" textlink="">
      <xdr:nvSpPr>
        <xdr:cNvPr id="655" name="テキスト ボックス 654"/>
        <xdr:cNvSpPr txBox="1"/>
      </xdr:nvSpPr>
      <xdr:spPr>
        <a:xfrm>
          <a:off x="15292017" y="1365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122699</xdr:rowOff>
    </xdr:from>
    <xdr:to>
      <xdr:col>21</xdr:col>
      <xdr:colOff>212725</xdr:colOff>
      <xdr:row>79</xdr:row>
      <xdr:rowOff>52849</xdr:rowOff>
    </xdr:to>
    <xdr:sp macro="" textlink="">
      <xdr:nvSpPr>
        <xdr:cNvPr id="656" name="円/楕円 655"/>
        <xdr:cNvSpPr/>
      </xdr:nvSpPr>
      <xdr:spPr>
        <a:xfrm>
          <a:off x="14541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43976</xdr:rowOff>
    </xdr:from>
    <xdr:ext cx="378565" cy="259045"/>
    <xdr:sp macro="" textlink="">
      <xdr:nvSpPr>
        <xdr:cNvPr id="657" name="テキスト ボックス 656"/>
        <xdr:cNvSpPr txBox="1"/>
      </xdr:nvSpPr>
      <xdr:spPr>
        <a:xfrm>
          <a:off x="14403017" y="1358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124169</xdr:rowOff>
    </xdr:from>
    <xdr:to>
      <xdr:col>20</xdr:col>
      <xdr:colOff>9525</xdr:colOff>
      <xdr:row>79</xdr:row>
      <xdr:rowOff>54319</xdr:rowOff>
    </xdr:to>
    <xdr:sp macro="" textlink="">
      <xdr:nvSpPr>
        <xdr:cNvPr id="658" name="円/楕円 657"/>
        <xdr:cNvSpPr/>
      </xdr:nvSpPr>
      <xdr:spPr>
        <a:xfrm>
          <a:off x="13652500" y="13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45446</xdr:rowOff>
    </xdr:from>
    <xdr:ext cx="378565" cy="259045"/>
    <xdr:sp macro="" textlink="">
      <xdr:nvSpPr>
        <xdr:cNvPr id="659" name="テキスト ボックス 658"/>
        <xdr:cNvSpPr txBox="1"/>
      </xdr:nvSpPr>
      <xdr:spPr>
        <a:xfrm>
          <a:off x="13514017"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2358</xdr:rowOff>
    </xdr:from>
    <xdr:to>
      <xdr:col>18</xdr:col>
      <xdr:colOff>492125</xdr:colOff>
      <xdr:row>79</xdr:row>
      <xdr:rowOff>103958</xdr:rowOff>
    </xdr:to>
    <xdr:sp macro="" textlink="">
      <xdr:nvSpPr>
        <xdr:cNvPr id="660" name="円/楕円 659"/>
        <xdr:cNvSpPr/>
      </xdr:nvSpPr>
      <xdr:spPr>
        <a:xfrm>
          <a:off x="12763500" y="135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95085</xdr:rowOff>
    </xdr:from>
    <xdr:ext cx="378565" cy="259045"/>
    <xdr:sp macro="" textlink="">
      <xdr:nvSpPr>
        <xdr:cNvPr id="661" name="テキスト ボックス 660"/>
        <xdr:cNvSpPr txBox="1"/>
      </xdr:nvSpPr>
      <xdr:spPr>
        <a:xfrm>
          <a:off x="12625017" y="1363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6693</xdr:rowOff>
    </xdr:from>
    <xdr:to>
      <xdr:col>23</xdr:col>
      <xdr:colOff>517525</xdr:colOff>
      <xdr:row>98</xdr:row>
      <xdr:rowOff>11844</xdr:rowOff>
    </xdr:to>
    <xdr:cxnSp macro="">
      <xdr:nvCxnSpPr>
        <xdr:cNvPr id="690" name="直線コネクタ 689"/>
        <xdr:cNvCxnSpPr/>
      </xdr:nvCxnSpPr>
      <xdr:spPr>
        <a:xfrm flipV="1">
          <a:off x="15481300" y="16808793"/>
          <a:ext cx="8382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80378</xdr:rowOff>
    </xdr:from>
    <xdr:to>
      <xdr:col>22</xdr:col>
      <xdr:colOff>365125</xdr:colOff>
      <xdr:row>98</xdr:row>
      <xdr:rowOff>11844</xdr:rowOff>
    </xdr:to>
    <xdr:cxnSp macro="">
      <xdr:nvCxnSpPr>
        <xdr:cNvPr id="693" name="直線コネクタ 692"/>
        <xdr:cNvCxnSpPr/>
      </xdr:nvCxnSpPr>
      <xdr:spPr>
        <a:xfrm>
          <a:off x="14592300" y="16711028"/>
          <a:ext cx="8890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80378</xdr:rowOff>
    </xdr:from>
    <xdr:to>
      <xdr:col>21</xdr:col>
      <xdr:colOff>161925</xdr:colOff>
      <xdr:row>97</xdr:row>
      <xdr:rowOff>130411</xdr:rowOff>
    </xdr:to>
    <xdr:cxnSp macro="">
      <xdr:nvCxnSpPr>
        <xdr:cNvPr id="696" name="直線コネクタ 695"/>
        <xdr:cNvCxnSpPr/>
      </xdr:nvCxnSpPr>
      <xdr:spPr>
        <a:xfrm flipV="1">
          <a:off x="13703300" y="16711028"/>
          <a:ext cx="889000" cy="5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8" name="テキスト ボックス 697"/>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130411</xdr:rowOff>
    </xdr:from>
    <xdr:to>
      <xdr:col>19</xdr:col>
      <xdr:colOff>644525</xdr:colOff>
      <xdr:row>97</xdr:row>
      <xdr:rowOff>154476</xdr:rowOff>
    </xdr:to>
    <xdr:cxnSp macro="">
      <xdr:nvCxnSpPr>
        <xdr:cNvPr id="699" name="直線コネクタ 698"/>
        <xdr:cNvCxnSpPr/>
      </xdr:nvCxnSpPr>
      <xdr:spPr>
        <a:xfrm flipV="1">
          <a:off x="12814300" y="16761061"/>
          <a:ext cx="8890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127343</xdr:rowOff>
    </xdr:from>
    <xdr:to>
      <xdr:col>23</xdr:col>
      <xdr:colOff>568325</xdr:colOff>
      <xdr:row>98</xdr:row>
      <xdr:rowOff>57493</xdr:rowOff>
    </xdr:to>
    <xdr:sp macro="" textlink="">
      <xdr:nvSpPr>
        <xdr:cNvPr id="709" name="円/楕円 708"/>
        <xdr:cNvSpPr/>
      </xdr:nvSpPr>
      <xdr:spPr>
        <a:xfrm>
          <a:off x="16268700" y="167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49534</xdr:rowOff>
    </xdr:from>
    <xdr:ext cx="534377" cy="259045"/>
    <xdr:sp macro="" textlink="">
      <xdr:nvSpPr>
        <xdr:cNvPr id="710" name="公債費該当値テキスト"/>
        <xdr:cNvSpPr txBox="1"/>
      </xdr:nvSpPr>
      <xdr:spPr>
        <a:xfrm>
          <a:off x="16370300" y="166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132494</xdr:rowOff>
    </xdr:from>
    <xdr:to>
      <xdr:col>22</xdr:col>
      <xdr:colOff>415925</xdr:colOff>
      <xdr:row>98</xdr:row>
      <xdr:rowOff>62644</xdr:rowOff>
    </xdr:to>
    <xdr:sp macro="" textlink="">
      <xdr:nvSpPr>
        <xdr:cNvPr id="711" name="円/楕円 710"/>
        <xdr:cNvSpPr/>
      </xdr:nvSpPr>
      <xdr:spPr>
        <a:xfrm>
          <a:off x="15430500" y="167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53771</xdr:rowOff>
    </xdr:from>
    <xdr:ext cx="534377" cy="259045"/>
    <xdr:sp macro="" textlink="">
      <xdr:nvSpPr>
        <xdr:cNvPr id="712" name="テキスト ボックス 711"/>
        <xdr:cNvSpPr txBox="1"/>
      </xdr:nvSpPr>
      <xdr:spPr>
        <a:xfrm>
          <a:off x="15214111" y="168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29578</xdr:rowOff>
    </xdr:from>
    <xdr:to>
      <xdr:col>21</xdr:col>
      <xdr:colOff>212725</xdr:colOff>
      <xdr:row>97</xdr:row>
      <xdr:rowOff>131178</xdr:rowOff>
    </xdr:to>
    <xdr:sp macro="" textlink="">
      <xdr:nvSpPr>
        <xdr:cNvPr id="713" name="円/楕円 712"/>
        <xdr:cNvSpPr/>
      </xdr:nvSpPr>
      <xdr:spPr>
        <a:xfrm>
          <a:off x="14541500" y="166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147705</xdr:rowOff>
    </xdr:from>
    <xdr:ext cx="534377" cy="259045"/>
    <xdr:sp macro="" textlink="">
      <xdr:nvSpPr>
        <xdr:cNvPr id="714" name="テキスト ボックス 713"/>
        <xdr:cNvSpPr txBox="1"/>
      </xdr:nvSpPr>
      <xdr:spPr>
        <a:xfrm>
          <a:off x="14325111" y="164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79611</xdr:rowOff>
    </xdr:from>
    <xdr:to>
      <xdr:col>20</xdr:col>
      <xdr:colOff>9525</xdr:colOff>
      <xdr:row>98</xdr:row>
      <xdr:rowOff>9761</xdr:rowOff>
    </xdr:to>
    <xdr:sp macro="" textlink="">
      <xdr:nvSpPr>
        <xdr:cNvPr id="715" name="円/楕円 714"/>
        <xdr:cNvSpPr/>
      </xdr:nvSpPr>
      <xdr:spPr>
        <a:xfrm>
          <a:off x="13652500" y="167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888</xdr:rowOff>
    </xdr:from>
    <xdr:ext cx="534377" cy="259045"/>
    <xdr:sp macro="" textlink="">
      <xdr:nvSpPr>
        <xdr:cNvPr id="716" name="テキスト ボックス 715"/>
        <xdr:cNvSpPr txBox="1"/>
      </xdr:nvSpPr>
      <xdr:spPr>
        <a:xfrm>
          <a:off x="13436111" y="168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103676</xdr:rowOff>
    </xdr:from>
    <xdr:to>
      <xdr:col>18</xdr:col>
      <xdr:colOff>492125</xdr:colOff>
      <xdr:row>98</xdr:row>
      <xdr:rowOff>33826</xdr:rowOff>
    </xdr:to>
    <xdr:sp macro="" textlink="">
      <xdr:nvSpPr>
        <xdr:cNvPr id="717" name="円/楕円 716"/>
        <xdr:cNvSpPr/>
      </xdr:nvSpPr>
      <xdr:spPr>
        <a:xfrm>
          <a:off x="12763500" y="167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24953</xdr:rowOff>
    </xdr:from>
    <xdr:ext cx="534377" cy="259045"/>
    <xdr:sp macro="" textlink="">
      <xdr:nvSpPr>
        <xdr:cNvPr id="718" name="テキスト ボックス 717"/>
        <xdr:cNvSpPr txBox="1"/>
      </xdr:nvSpPr>
      <xdr:spPr>
        <a:xfrm>
          <a:off x="12547111" y="1682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主な構成項目である民生費は、住民一人当たり１４０，０５６円となって</a:t>
          </a:r>
          <a:r>
            <a:rPr kumimoji="1" lang="ja-JP" altLang="en-US" sz="1300">
              <a:solidFill>
                <a:sysClr val="windowText" lastClr="000000"/>
              </a:solidFill>
              <a:latin typeface="ＭＳ Ｐゴシック"/>
            </a:rPr>
            <a:t>おり、類似団体平均よりは低い傾向にあるものの高齢化に伴い、今後も増加すると見込まれる。また、衛生費に関しては、前年度より７，３３０円増加しているが、これは市営斎場建替事業の影響である。</a:t>
          </a:r>
          <a:endParaRPr kumimoji="1" lang="en-US" altLang="ja-JP"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a:t>
          </a:r>
          <a:r>
            <a:rPr kumimoji="1" lang="ja-JP" altLang="en-US" sz="1400">
              <a:solidFill>
                <a:sysClr val="windowText" lastClr="000000"/>
              </a:solidFill>
              <a:latin typeface="ＭＳ ゴシック" pitchFamily="49" charset="-128"/>
              <a:ea typeface="ＭＳ ゴシック" pitchFamily="49" charset="-128"/>
            </a:rPr>
            <a:t>対する</a:t>
          </a:r>
          <a:r>
            <a:rPr kumimoji="1" lang="ja-JP" altLang="ja-JP" sz="1400">
              <a:solidFill>
                <a:sysClr val="windowText" lastClr="000000"/>
              </a:solidFill>
              <a:effectLst/>
              <a:latin typeface="+mn-lt"/>
              <a:ea typeface="+mn-ea"/>
              <a:cs typeface="+mn-cs"/>
            </a:rPr>
            <a:t>財政調整基金残高の</a:t>
          </a:r>
          <a:r>
            <a:rPr kumimoji="1" lang="ja-JP" altLang="en-US" sz="1400">
              <a:solidFill>
                <a:sysClr val="windowText" lastClr="000000"/>
              </a:solidFill>
              <a:latin typeface="ＭＳ ゴシック" pitchFamily="49" charset="-128"/>
              <a:ea typeface="ＭＳ ゴシック" pitchFamily="49" charset="-128"/>
            </a:rPr>
            <a:t>比率に関して、平成２８年度では、市営斎場建替事業や収支不足などにより財政調整基金を約５１８百万円取り崩したため１．６７ポイント減少した。実質収支については、約１７百万円の黒字を確保したが、実質単年度収支は約５４９百万円の赤字となり、比率は、それぞれ</a:t>
          </a:r>
          <a:r>
            <a:rPr kumimoji="1" lang="ja-JP" altLang="en-US" sz="1400">
              <a:latin typeface="ＭＳ ゴシック" pitchFamily="49" charset="-128"/>
              <a:ea typeface="ＭＳ ゴシック" pitchFamily="49" charset="-128"/>
            </a:rPr>
            <a:t>０．０８％、▲２．６３％となった。</a:t>
          </a:r>
        </a:p>
        <a:p>
          <a:r>
            <a:rPr kumimoji="1" lang="ja-JP" altLang="en-US" sz="1400">
              <a:latin typeface="ＭＳ ゴシック" pitchFamily="49" charset="-128"/>
              <a:ea typeface="ＭＳ ゴシック" pitchFamily="49" charset="-128"/>
            </a:rPr>
            <a:t>　今後も財政調整基金に頼らない財政運営を目指す。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は、国民健康保険事業勘定特別会計において、約９２５百万円の黒字となり、前年度の実質収支額から約２７０百万円増加したが、水道事業会計における資金剰余額が約２，５２２百万円となり、前年度と比べて約２５５百万円減少したことなどにより、全会計の合計の黒字幅は微減している。</a:t>
          </a:r>
        </a:p>
        <a:p>
          <a:r>
            <a:rPr kumimoji="1" lang="ja-JP" altLang="en-US" sz="1400">
              <a:latin typeface="ＭＳ ゴシック" pitchFamily="49" charset="-128"/>
              <a:ea typeface="ＭＳ ゴシック" pitchFamily="49" charset="-128"/>
            </a:rPr>
            <a:t>　今後も、既存事業を見直すことで、健全な財政運営を持続していく。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6001;&#25919;&#12305;/03%20&#27770;&#31639;/26%20&#36001;&#25919;&#29366;&#27841;&#36039;&#26009;&#38598;/&#36001;&#25919;&#29366;&#27841;&#36039;&#26009;&#38598;&#12304;H24&#65374;&#12305;/H30&#65288;H28&#27770;&#31639;&#65289;/05-03&#12481;&#12455;&#12483;&#12463;&#20316;&#26989;&#65288;3&#22238;&#30446;&#65289;/&#12481;&#12455;&#12483;&#12463;&#23436;&#20102;&#12375;&#12383;&#12425;&#12371;&#12385;&#12425;&#12395;&#26684;&#32013;/17kawachinagano_2016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65.099999999999994</v>
          </cell>
          <cell r="O53">
            <v>65.599999999999994</v>
          </cell>
        </row>
        <row r="55">
          <cell r="G55" t="str">
            <v>類似団体内平均値</v>
          </cell>
          <cell r="N55">
            <v>17.8</v>
          </cell>
          <cell r="O55">
            <v>15</v>
          </cell>
        </row>
        <row r="57">
          <cell r="N57">
            <v>56.2</v>
          </cell>
          <cell r="O57">
            <v>63.3</v>
          </cell>
        </row>
        <row r="72">
          <cell r="K72" t="str">
            <v>H24</v>
          </cell>
          <cell r="L72" t="str">
            <v>H25</v>
          </cell>
          <cell r="M72" t="str">
            <v>H26</v>
          </cell>
          <cell r="N72" t="str">
            <v>H27</v>
          </cell>
          <cell r="O72" t="str">
            <v>H28</v>
          </cell>
        </row>
        <row r="73">
          <cell r="G73" t="str">
            <v>当該団体値</v>
          </cell>
        </row>
        <row r="75">
          <cell r="K75">
            <v>9.6999999999999993</v>
          </cell>
          <cell r="L75">
            <v>8.6999999999999993</v>
          </cell>
          <cell r="M75">
            <v>5.5</v>
          </cell>
          <cell r="N75">
            <v>4.5999999999999996</v>
          </cell>
          <cell r="O75">
            <v>3.4</v>
          </cell>
        </row>
        <row r="77">
          <cell r="G77" t="str">
            <v>類似団体内平均値</v>
          </cell>
          <cell r="K77">
            <v>46.1</v>
          </cell>
          <cell r="L77">
            <v>37.6</v>
          </cell>
          <cell r="M77">
            <v>33.799999999999997</v>
          </cell>
          <cell r="N77">
            <v>17.8</v>
          </cell>
          <cell r="O77">
            <v>15</v>
          </cell>
        </row>
        <row r="79">
          <cell r="K79">
            <v>8.5</v>
          </cell>
          <cell r="L79">
            <v>7.9</v>
          </cell>
          <cell r="M79">
            <v>7.1</v>
          </cell>
          <cell r="N79">
            <v>5.3</v>
          </cell>
          <cell r="O79">
            <v>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34730749</v>
      </c>
      <c r="BO4" s="411"/>
      <c r="BP4" s="411"/>
      <c r="BQ4" s="411"/>
      <c r="BR4" s="411"/>
      <c r="BS4" s="411"/>
      <c r="BT4" s="411"/>
      <c r="BU4" s="412"/>
      <c r="BV4" s="410">
        <v>34368702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0.1</v>
      </c>
      <c r="CU4" s="588"/>
      <c r="CV4" s="588"/>
      <c r="CW4" s="588"/>
      <c r="CX4" s="588"/>
      <c r="CY4" s="588"/>
      <c r="CZ4" s="588"/>
      <c r="DA4" s="589"/>
      <c r="DB4" s="587">
        <v>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34651791</v>
      </c>
      <c r="BO5" s="416"/>
      <c r="BP5" s="416"/>
      <c r="BQ5" s="416"/>
      <c r="BR5" s="416"/>
      <c r="BS5" s="416"/>
      <c r="BT5" s="416"/>
      <c r="BU5" s="417"/>
      <c r="BV5" s="415">
        <v>34082758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99.1</v>
      </c>
      <c r="CU5" s="386"/>
      <c r="CV5" s="386"/>
      <c r="CW5" s="386"/>
      <c r="CX5" s="386"/>
      <c r="CY5" s="386"/>
      <c r="CZ5" s="386"/>
      <c r="DA5" s="387"/>
      <c r="DB5" s="385">
        <v>96.4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78958</v>
      </c>
      <c r="BO6" s="416"/>
      <c r="BP6" s="416"/>
      <c r="BQ6" s="416"/>
      <c r="BR6" s="416"/>
      <c r="BS6" s="416"/>
      <c r="BT6" s="416"/>
      <c r="BU6" s="417"/>
      <c r="BV6" s="415">
        <v>285944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105.8</v>
      </c>
      <c r="CU6" s="562"/>
      <c r="CV6" s="562"/>
      <c r="CW6" s="562"/>
      <c r="CX6" s="562"/>
      <c r="CY6" s="562"/>
      <c r="CZ6" s="562"/>
      <c r="DA6" s="563"/>
      <c r="DB6" s="561">
        <v>102.4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61741</v>
      </c>
      <c r="BO7" s="416"/>
      <c r="BP7" s="416"/>
      <c r="BQ7" s="416"/>
      <c r="BR7" s="416"/>
      <c r="BS7" s="416"/>
      <c r="BT7" s="416"/>
      <c r="BU7" s="417"/>
      <c r="BV7" s="415">
        <v>146083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20848544</v>
      </c>
      <c r="CU7" s="416"/>
      <c r="CV7" s="416"/>
      <c r="CW7" s="416"/>
      <c r="CX7" s="416"/>
      <c r="CY7" s="416"/>
      <c r="CZ7" s="416"/>
      <c r="DA7" s="417"/>
      <c r="DB7" s="415">
        <v>21273526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17217</v>
      </c>
      <c r="BO8" s="416"/>
      <c r="BP8" s="416"/>
      <c r="BQ8" s="416"/>
      <c r="BR8" s="416"/>
      <c r="BS8" s="416"/>
      <c r="BT8" s="416"/>
      <c r="BU8" s="417"/>
      <c r="BV8" s="415">
        <v>139861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0.65</v>
      </c>
      <c r="CU8" s="525"/>
      <c r="CV8" s="525"/>
      <c r="CW8" s="525"/>
      <c r="CX8" s="525"/>
      <c r="CY8" s="525"/>
      <c r="CZ8" s="525"/>
      <c r="DA8" s="526"/>
      <c r="DB8" s="524">
        <v>0.63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106987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-122644</v>
      </c>
      <c r="BO9" s="416"/>
      <c r="BP9" s="416"/>
      <c r="BQ9" s="416"/>
      <c r="BR9" s="416"/>
      <c r="BS9" s="416"/>
      <c r="BT9" s="416"/>
      <c r="BU9" s="417"/>
      <c r="BV9" s="415">
        <v>121582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112490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91909</v>
      </c>
      <c r="BO10" s="416"/>
      <c r="BP10" s="416"/>
      <c r="BQ10" s="416"/>
      <c r="BR10" s="416"/>
      <c r="BS10" s="416"/>
      <c r="BT10" s="416"/>
      <c r="BU10" s="417"/>
      <c r="BV10" s="415">
        <v>72178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108488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518367</v>
      </c>
      <c r="BO12" s="416"/>
      <c r="BP12" s="416"/>
      <c r="BQ12" s="416"/>
      <c r="BR12" s="416"/>
      <c r="BS12" s="416"/>
      <c r="BT12" s="416"/>
      <c r="BU12" s="417"/>
      <c r="BV12" s="415">
        <v>174687</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107954</v>
      </c>
      <c r="S13" s="517"/>
      <c r="T13" s="517"/>
      <c r="U13" s="517"/>
      <c r="V13" s="518"/>
      <c r="W13" s="504" t="s">
        <v>123</v>
      </c>
      <c r="X13" s="428"/>
      <c r="Y13" s="428"/>
      <c r="Z13" s="428"/>
      <c r="AA13" s="428"/>
      <c r="AB13" s="429"/>
      <c r="AC13" s="391">
        <v>491</v>
      </c>
      <c r="AD13" s="392"/>
      <c r="AE13" s="392"/>
      <c r="AF13" s="392"/>
      <c r="AG13" s="393"/>
      <c r="AH13" s="391">
        <v>466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-549102</v>
      </c>
      <c r="BO13" s="416"/>
      <c r="BP13" s="416"/>
      <c r="BQ13" s="416"/>
      <c r="BR13" s="416"/>
      <c r="BS13" s="416"/>
      <c r="BT13" s="416"/>
      <c r="BU13" s="417"/>
      <c r="BV13" s="415">
        <v>19073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3.4</v>
      </c>
      <c r="CU13" s="386"/>
      <c r="CV13" s="386"/>
      <c r="CW13" s="386"/>
      <c r="CX13" s="386"/>
      <c r="CY13" s="386"/>
      <c r="CZ13" s="386"/>
      <c r="DA13" s="387"/>
      <c r="DB13" s="385">
        <v>4.5999999999999996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109545</v>
      </c>
      <c r="S14" s="517"/>
      <c r="T14" s="517"/>
      <c r="U14" s="517"/>
      <c r="V14" s="518"/>
      <c r="W14" s="519"/>
      <c r="X14" s="431"/>
      <c r="Y14" s="431"/>
      <c r="Z14" s="431"/>
      <c r="AA14" s="431"/>
      <c r="AB14" s="432"/>
      <c r="AC14" s="509">
        <v>1.2</v>
      </c>
      <c r="AD14" s="510"/>
      <c r="AE14" s="510"/>
      <c r="AF14" s="510"/>
      <c r="AG14" s="511"/>
      <c r="AH14" s="509">
        <v>1.1000000000000001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109060</v>
      </c>
      <c r="S15" s="517"/>
      <c r="T15" s="517"/>
      <c r="U15" s="517"/>
      <c r="V15" s="518"/>
      <c r="W15" s="504" t="s">
        <v>130</v>
      </c>
      <c r="X15" s="428"/>
      <c r="Y15" s="428"/>
      <c r="Z15" s="428"/>
      <c r="AA15" s="428"/>
      <c r="AB15" s="429"/>
      <c r="AC15" s="391">
        <v>8560</v>
      </c>
      <c r="AD15" s="392"/>
      <c r="AE15" s="392"/>
      <c r="AF15" s="392"/>
      <c r="AG15" s="393"/>
      <c r="AH15" s="391">
        <v>9284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10882139</v>
      </c>
      <c r="BO15" s="411"/>
      <c r="BP15" s="411"/>
      <c r="BQ15" s="411"/>
      <c r="BR15" s="411"/>
      <c r="BS15" s="411"/>
      <c r="BT15" s="411"/>
      <c r="BU15" s="412"/>
      <c r="BV15" s="410">
        <v>10759979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21.4</v>
      </c>
      <c r="AD16" s="510"/>
      <c r="AE16" s="510"/>
      <c r="AF16" s="510"/>
      <c r="AG16" s="511"/>
      <c r="AH16" s="509">
        <v>21.5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16600240</v>
      </c>
      <c r="BO16" s="416"/>
      <c r="BP16" s="416"/>
      <c r="BQ16" s="416"/>
      <c r="BR16" s="416"/>
      <c r="BS16" s="416"/>
      <c r="BT16" s="416"/>
      <c r="BU16" s="417"/>
      <c r="BV16" s="415">
        <v>16769814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30981</v>
      </c>
      <c r="AD17" s="392"/>
      <c r="AE17" s="392"/>
      <c r="AF17" s="392"/>
      <c r="AG17" s="393"/>
      <c r="AH17" s="391">
        <v>33438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13814815</v>
      </c>
      <c r="BO17" s="416"/>
      <c r="BP17" s="416"/>
      <c r="BQ17" s="416"/>
      <c r="BR17" s="416"/>
      <c r="BS17" s="416"/>
      <c r="BT17" s="416"/>
      <c r="BU17" s="417"/>
      <c r="BV17" s="415">
        <v>13633444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109.63</v>
      </c>
      <c r="M18" s="480"/>
      <c r="N18" s="480"/>
      <c r="O18" s="480"/>
      <c r="P18" s="480"/>
      <c r="Q18" s="480"/>
      <c r="R18" s="481"/>
      <c r="S18" s="481"/>
      <c r="T18" s="481"/>
      <c r="U18" s="481"/>
      <c r="V18" s="482"/>
      <c r="W18" s="496"/>
      <c r="X18" s="497"/>
      <c r="Y18" s="497"/>
      <c r="Z18" s="497"/>
      <c r="AA18" s="497"/>
      <c r="AB18" s="505"/>
      <c r="AC18" s="379">
        <v>77.400000000000006</v>
      </c>
      <c r="AD18" s="380"/>
      <c r="AE18" s="380"/>
      <c r="AF18" s="380"/>
      <c r="AG18" s="483"/>
      <c r="AH18" s="379">
        <v>77.400000000000006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20583108</v>
      </c>
      <c r="BO18" s="416"/>
      <c r="BP18" s="416"/>
      <c r="BQ18" s="416"/>
      <c r="BR18" s="416"/>
      <c r="BS18" s="416"/>
      <c r="BT18" s="416"/>
      <c r="BU18" s="417"/>
      <c r="BV18" s="415">
        <v>20798132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976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22871716</v>
      </c>
      <c r="BO19" s="416"/>
      <c r="BP19" s="416"/>
      <c r="BQ19" s="416"/>
      <c r="BR19" s="416"/>
      <c r="BS19" s="416"/>
      <c r="BT19" s="416"/>
      <c r="BU19" s="417"/>
      <c r="BV19" s="415">
        <v>23410514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42144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32725338</v>
      </c>
      <c r="BO23" s="416"/>
      <c r="BP23" s="416"/>
      <c r="BQ23" s="416"/>
      <c r="BR23" s="416"/>
      <c r="BS23" s="416"/>
      <c r="BT23" s="416"/>
      <c r="BU23" s="417"/>
      <c r="BV23" s="415">
        <v>32597912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7000</v>
      </c>
      <c r="R24" s="392"/>
      <c r="S24" s="392"/>
      <c r="T24" s="392"/>
      <c r="U24" s="392"/>
      <c r="V24" s="393"/>
      <c r="W24" s="457"/>
      <c r="X24" s="448"/>
      <c r="Y24" s="449"/>
      <c r="Z24" s="388" t="s">
        <v>153</v>
      </c>
      <c r="AA24" s="389"/>
      <c r="AB24" s="389"/>
      <c r="AC24" s="389"/>
      <c r="AD24" s="389"/>
      <c r="AE24" s="389"/>
      <c r="AF24" s="389"/>
      <c r="AG24" s="390"/>
      <c r="AH24" s="391">
        <v>546</v>
      </c>
      <c r="AI24" s="392"/>
      <c r="AJ24" s="392"/>
      <c r="AK24" s="392"/>
      <c r="AL24" s="393"/>
      <c r="AM24" s="391">
        <v>1757028</v>
      </c>
      <c r="AN24" s="392"/>
      <c r="AO24" s="392"/>
      <c r="AP24" s="392"/>
      <c r="AQ24" s="392"/>
      <c r="AR24" s="393"/>
      <c r="AS24" s="391">
        <v>3218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27142319</v>
      </c>
      <c r="BO24" s="416"/>
      <c r="BP24" s="416"/>
      <c r="BQ24" s="416"/>
      <c r="BR24" s="416"/>
      <c r="BS24" s="416"/>
      <c r="BT24" s="416"/>
      <c r="BU24" s="417"/>
      <c r="BV24" s="415">
        <v>27216912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7470</v>
      </c>
      <c r="R25" s="392"/>
      <c r="S25" s="392"/>
      <c r="T25" s="392"/>
      <c r="U25" s="392"/>
      <c r="V25" s="393"/>
      <c r="W25" s="457"/>
      <c r="X25" s="448"/>
      <c r="Y25" s="449"/>
      <c r="Z25" s="388" t="s">
        <v>156</v>
      </c>
      <c r="AA25" s="389"/>
      <c r="AB25" s="389"/>
      <c r="AC25" s="389"/>
      <c r="AD25" s="389"/>
      <c r="AE25" s="389"/>
      <c r="AF25" s="389"/>
      <c r="AG25" s="390"/>
      <c r="AH25" s="391">
        <v>115</v>
      </c>
      <c r="AI25" s="392"/>
      <c r="AJ25" s="392"/>
      <c r="AK25" s="392"/>
      <c r="AL25" s="393"/>
      <c r="AM25" s="391">
        <v>364780</v>
      </c>
      <c r="AN25" s="392"/>
      <c r="AO25" s="392"/>
      <c r="AP25" s="392"/>
      <c r="AQ25" s="392"/>
      <c r="AR25" s="393"/>
      <c r="AS25" s="391">
        <v>3172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3990637</v>
      </c>
      <c r="BO25" s="411"/>
      <c r="BP25" s="411"/>
      <c r="BQ25" s="411"/>
      <c r="BR25" s="411"/>
      <c r="BS25" s="411"/>
      <c r="BT25" s="411"/>
      <c r="BU25" s="412"/>
      <c r="BV25" s="410">
        <v>4576990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7470</v>
      </c>
      <c r="R26" s="392"/>
      <c r="S26" s="392"/>
      <c r="T26" s="392"/>
      <c r="U26" s="392"/>
      <c r="V26" s="393"/>
      <c r="W26" s="457"/>
      <c r="X26" s="448"/>
      <c r="Y26" s="449"/>
      <c r="Z26" s="388" t="s">
        <v>159</v>
      </c>
      <c r="AA26" s="470"/>
      <c r="AB26" s="470"/>
      <c r="AC26" s="470"/>
      <c r="AD26" s="470"/>
      <c r="AE26" s="470"/>
      <c r="AF26" s="470"/>
      <c r="AG26" s="471"/>
      <c r="AH26" s="391">
        <v>11</v>
      </c>
      <c r="AI26" s="392"/>
      <c r="AJ26" s="392"/>
      <c r="AK26" s="392"/>
      <c r="AL26" s="393"/>
      <c r="AM26" s="391">
        <v>39622</v>
      </c>
      <c r="AN26" s="392"/>
      <c r="AO26" s="392"/>
      <c r="AP26" s="392"/>
      <c r="AQ26" s="392"/>
      <c r="AR26" s="393"/>
      <c r="AS26" s="391">
        <v>3602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6600</v>
      </c>
      <c r="R27" s="392"/>
      <c r="S27" s="392"/>
      <c r="T27" s="392"/>
      <c r="U27" s="392"/>
      <c r="V27" s="393"/>
      <c r="W27" s="457"/>
      <c r="X27" s="448"/>
      <c r="Y27" s="449"/>
      <c r="Z27" s="388" t="s">
        <v>162</v>
      </c>
      <c r="AA27" s="389"/>
      <c r="AB27" s="389"/>
      <c r="AC27" s="389"/>
      <c r="AD27" s="389"/>
      <c r="AE27" s="389"/>
      <c r="AF27" s="389"/>
      <c r="AG27" s="390"/>
      <c r="AH27" s="391">
        <v>12</v>
      </c>
      <c r="AI27" s="392"/>
      <c r="AJ27" s="392"/>
      <c r="AK27" s="392"/>
      <c r="AL27" s="393"/>
      <c r="AM27" s="391">
        <v>53470</v>
      </c>
      <c r="AN27" s="392"/>
      <c r="AO27" s="392"/>
      <c r="AP27" s="392"/>
      <c r="AQ27" s="392"/>
      <c r="AR27" s="393"/>
      <c r="AS27" s="391">
        <v>4456</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1074509</v>
      </c>
      <c r="BO27" s="419"/>
      <c r="BP27" s="419"/>
      <c r="BQ27" s="419"/>
      <c r="BR27" s="419"/>
      <c r="BS27" s="419"/>
      <c r="BT27" s="419"/>
      <c r="BU27" s="420"/>
      <c r="BV27" s="418">
        <v>1074509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6100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3508873</v>
      </c>
      <c r="BO28" s="411"/>
      <c r="BP28" s="411"/>
      <c r="BQ28" s="411"/>
      <c r="BR28" s="411"/>
      <c r="BS28" s="411"/>
      <c r="BT28" s="411"/>
      <c r="BU28" s="412"/>
      <c r="BV28" s="410">
        <v>3935331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16</v>
      </c>
      <c r="M29" s="392"/>
      <c r="N29" s="392"/>
      <c r="O29" s="392"/>
      <c r="P29" s="393"/>
      <c r="Q29" s="391">
        <v>5700</v>
      </c>
      <c r="R29" s="392"/>
      <c r="S29" s="392"/>
      <c r="T29" s="392"/>
      <c r="U29" s="392"/>
      <c r="V29" s="393"/>
      <c r="W29" s="458"/>
      <c r="X29" s="459"/>
      <c r="Y29" s="460"/>
      <c r="Z29" s="388" t="s">
        <v>169</v>
      </c>
      <c r="AA29" s="389"/>
      <c r="AB29" s="389"/>
      <c r="AC29" s="389"/>
      <c r="AD29" s="389"/>
      <c r="AE29" s="389"/>
      <c r="AF29" s="389"/>
      <c r="AG29" s="390"/>
      <c r="AH29" s="391">
        <v>558</v>
      </c>
      <c r="AI29" s="392"/>
      <c r="AJ29" s="392"/>
      <c r="AK29" s="392"/>
      <c r="AL29" s="393"/>
      <c r="AM29" s="391">
        <v>1810498</v>
      </c>
      <c r="AN29" s="392"/>
      <c r="AO29" s="392"/>
      <c r="AP29" s="392"/>
      <c r="AQ29" s="392"/>
      <c r="AR29" s="393"/>
      <c r="AS29" s="391">
        <v>3245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404528</v>
      </c>
      <c r="BO29" s="416"/>
      <c r="BP29" s="416"/>
      <c r="BQ29" s="416"/>
      <c r="BR29" s="416"/>
      <c r="BS29" s="416"/>
      <c r="BT29" s="416"/>
      <c r="BU29" s="417"/>
      <c r="BV29" s="415">
        <v>410229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3380897</v>
      </c>
      <c r="BO30" s="419"/>
      <c r="BP30" s="419"/>
      <c r="BQ30" s="419"/>
      <c r="BR30" s="419"/>
      <c r="BS30" s="419"/>
      <c r="BT30" s="419"/>
      <c r="BU30" s="420"/>
      <c r="BV30" s="418">
        <v>3276902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南河内環境事業組合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河内長野市公園緑化協会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大阪府後期高齢者医療広域連合　一般会計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河内長野市勤労者福祉サービスセンター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大阪府後期高齢者医療広域連合　後期高齢者医療特別会計</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河内長野市文化振興財団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大阪府広域水道企業団　水道事業会計</v>
      </c>
      <c r="BZ37" s="374"/>
      <c r="CA37" s="374"/>
      <c r="CB37" s="374"/>
      <c r="CC37" s="374"/>
      <c r="CD37" s="374"/>
      <c r="CE37" s="374"/>
      <c r="CF37" s="374"/>
      <c r="CG37" s="374"/>
      <c r="CH37" s="374"/>
      <c r="CI37" s="374"/>
      <c r="CJ37" s="374"/>
      <c r="CK37" s="374"/>
      <c r="CL37" s="374"/>
      <c r="CM37" s="374"/>
      <c r="CN37" s="167"/>
      <c r="CO37" s="375">
        <f t="shared" si="3"/>
        <v>16</v>
      </c>
      <c r="CP37" s="375"/>
      <c r="CQ37" s="374" t="str">
        <f>IF('各会計、関係団体の財政状況及び健全化判断比率'!BS10="","",'各会計、関係団体の財政状況及び健全化判断比率'!BS10)</f>
        <v>河内長野都市開発</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大阪府広域水道企業団　工業用水道事業会計</v>
      </c>
      <c r="BZ38" s="374"/>
      <c r="CA38" s="374"/>
      <c r="CB38" s="374"/>
      <c r="CC38" s="374"/>
      <c r="CD38" s="374"/>
      <c r="CE38" s="374"/>
      <c r="CF38" s="374"/>
      <c r="CG38" s="374"/>
      <c r="CH38" s="374"/>
      <c r="CI38" s="374"/>
      <c r="CJ38" s="374"/>
      <c r="CK38" s="374"/>
      <c r="CL38" s="374"/>
      <c r="CM38" s="374"/>
      <c r="CN38" s="167"/>
      <c r="CO38" s="375">
        <f t="shared" si="3"/>
        <v>17</v>
      </c>
      <c r="CP38" s="375"/>
      <c r="CQ38" s="374" t="str">
        <f>IF('各会計、関係団体の財政状況及び健全化判断比率'!BS11="","",'各会計、関係団体の財政状況及び健全化判断比率'!BS11)</f>
        <v>三日市都市開発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18</v>
      </c>
      <c r="CP39" s="375"/>
      <c r="CQ39" s="374" t="str">
        <f>IF('各会計、関係団体の財政状況及び健全化判断比率'!BS12="","",'各会計、関係団体の財政状況及び健全化判断比率'!BS12)</f>
        <v>三日市町駅整備</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523</v>
      </c>
      <c r="D34" s="1184"/>
      <c r="E34" s="1185"/>
      <c r="F34" s="32">
        <v>9.86</v>
      </c>
      <c r="G34" s="33">
        <v>10.02</v>
      </c>
      <c r="H34" s="33">
        <v>12.08</v>
      </c>
      <c r="I34" s="33">
        <v>13.05</v>
      </c>
      <c r="J34" s="34">
        <v>12.09</v>
      </c>
      <c r="K34" s="22"/>
      <c r="L34" s="22"/>
      <c r="M34" s="22"/>
      <c r="N34" s="22"/>
      <c r="O34" s="22"/>
      <c r="P34" s="22"/>
    </row>
    <row r="35" spans="1:16" ht="39" customHeight="1" x14ac:dyDescent="0.15">
      <c r="A35" s="22"/>
      <c r="B35" s="35"/>
      <c r="C35" s="1178" t="s">
        <v>524</v>
      </c>
      <c r="D35" s="1179"/>
      <c r="E35" s="1180"/>
      <c r="F35" s="36">
        <v>3.19</v>
      </c>
      <c r="G35" s="37">
        <v>1.93</v>
      </c>
      <c r="H35" s="37">
        <v>2.41</v>
      </c>
      <c r="I35" s="37">
        <v>3.07</v>
      </c>
      <c r="J35" s="38">
        <v>4.43</v>
      </c>
      <c r="K35" s="22"/>
      <c r="L35" s="22"/>
      <c r="M35" s="22"/>
      <c r="N35" s="22"/>
      <c r="O35" s="22"/>
      <c r="P35" s="22"/>
    </row>
    <row r="36" spans="1:16" ht="39" customHeight="1" x14ac:dyDescent="0.15">
      <c r="A36" s="22"/>
      <c r="B36" s="35"/>
      <c r="C36" s="1178" t="s">
        <v>525</v>
      </c>
      <c r="D36" s="1179"/>
      <c r="E36" s="1180"/>
      <c r="F36" s="36" t="s">
        <v>476</v>
      </c>
      <c r="G36" s="37" t="s">
        <v>476</v>
      </c>
      <c r="H36" s="37" t="s">
        <v>476</v>
      </c>
      <c r="I36" s="37" t="s">
        <v>476</v>
      </c>
      <c r="J36" s="38">
        <v>1.67</v>
      </c>
      <c r="K36" s="22"/>
      <c r="L36" s="22"/>
      <c r="M36" s="22"/>
      <c r="N36" s="22"/>
      <c r="O36" s="22"/>
      <c r="P36" s="22"/>
    </row>
    <row r="37" spans="1:16" ht="39" customHeight="1" x14ac:dyDescent="0.15">
      <c r="A37" s="22"/>
      <c r="B37" s="35"/>
      <c r="C37" s="1178" t="s">
        <v>526</v>
      </c>
      <c r="D37" s="1179"/>
      <c r="E37" s="1180"/>
      <c r="F37" s="36">
        <v>0</v>
      </c>
      <c r="G37" s="37">
        <v>7.0000000000000007E-2</v>
      </c>
      <c r="H37" s="37">
        <v>0.17</v>
      </c>
      <c r="I37" s="37">
        <v>0.67</v>
      </c>
      <c r="J37" s="38">
        <v>0.94</v>
      </c>
      <c r="K37" s="22"/>
      <c r="L37" s="22"/>
      <c r="M37" s="22"/>
      <c r="N37" s="22"/>
      <c r="O37" s="22"/>
      <c r="P37" s="22"/>
    </row>
    <row r="38" spans="1:16" ht="39" customHeight="1" x14ac:dyDescent="0.15">
      <c r="A38" s="22"/>
      <c r="B38" s="35"/>
      <c r="C38" s="1178" t="s">
        <v>527</v>
      </c>
      <c r="D38" s="1179"/>
      <c r="E38" s="1180"/>
      <c r="F38" s="36">
        <v>0.19</v>
      </c>
      <c r="G38" s="37">
        <v>0.19</v>
      </c>
      <c r="H38" s="37">
        <v>0.23</v>
      </c>
      <c r="I38" s="37">
        <v>0.23</v>
      </c>
      <c r="J38" s="38">
        <v>0.25</v>
      </c>
      <c r="K38" s="22"/>
      <c r="L38" s="22"/>
      <c r="M38" s="22"/>
      <c r="N38" s="22"/>
      <c r="O38" s="22"/>
      <c r="P38" s="22"/>
    </row>
    <row r="39" spans="1:16" ht="39" customHeight="1" x14ac:dyDescent="0.15">
      <c r="A39" s="22"/>
      <c r="B39" s="35"/>
      <c r="C39" s="1178" t="s">
        <v>528</v>
      </c>
      <c r="D39" s="1179"/>
      <c r="E39" s="1180"/>
      <c r="F39" s="36">
        <v>0.05</v>
      </c>
      <c r="G39" s="37">
        <v>0.2</v>
      </c>
      <c r="H39" s="37">
        <v>0.08</v>
      </c>
      <c r="I39" s="37">
        <v>0.65</v>
      </c>
      <c r="J39" s="38">
        <v>0.08</v>
      </c>
      <c r="K39" s="22"/>
      <c r="L39" s="22"/>
      <c r="M39" s="22"/>
      <c r="N39" s="22"/>
      <c r="O39" s="22"/>
      <c r="P39" s="22"/>
    </row>
    <row r="40" spans="1:16" ht="39" customHeight="1" x14ac:dyDescent="0.15">
      <c r="A40" s="22"/>
      <c r="B40" s="35"/>
      <c r="C40" s="1178" t="s">
        <v>529</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v>0</v>
      </c>
      <c r="G43" s="42">
        <v>0</v>
      </c>
      <c r="H43" s="42">
        <v>0</v>
      </c>
      <c r="I43" s="42">
        <v>1.38</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3449</v>
      </c>
      <c r="L45" s="60">
        <v>3781</v>
      </c>
      <c r="M45" s="60">
        <v>4469</v>
      </c>
      <c r="N45" s="60">
        <v>2932</v>
      </c>
      <c r="O45" s="61">
        <v>2978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943</v>
      </c>
      <c r="L48" s="64">
        <v>999</v>
      </c>
      <c r="M48" s="64">
        <v>1034</v>
      </c>
      <c r="N48" s="64">
        <v>1060</v>
      </c>
      <c r="O48" s="65">
        <v>1142</v>
      </c>
      <c r="P48" s="48"/>
      <c r="Q48" s="48"/>
      <c r="R48" s="48"/>
      <c r="S48" s="48"/>
      <c r="T48" s="48"/>
      <c r="U48" s="48"/>
    </row>
    <row r="49" spans="1:21" ht="30.75" customHeight="1" x14ac:dyDescent="0.15">
      <c r="A49" s="48"/>
      <c r="B49" s="1196"/>
      <c r="C49" s="1197"/>
      <c r="D49" s="62"/>
      <c r="E49" s="1188" t="s">
        <v>16</v>
      </c>
      <c r="F49" s="1188"/>
      <c r="G49" s="1188"/>
      <c r="H49" s="1188"/>
      <c r="I49" s="1188"/>
      <c r="J49" s="1189"/>
      <c r="K49" s="63">
        <v>284</v>
      </c>
      <c r="L49" s="64">
        <v>271</v>
      </c>
      <c r="M49" s="64">
        <v>252</v>
      </c>
      <c r="N49" s="64">
        <v>47</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4127</v>
      </c>
      <c r="L52" s="64">
        <v>4136</v>
      </c>
      <c r="M52" s="64">
        <v>4253</v>
      </c>
      <c r="N52" s="64">
        <v>3944</v>
      </c>
      <c r="O52" s="65">
        <v>3920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549</v>
      </c>
      <c r="L53" s="69">
        <v>915</v>
      </c>
      <c r="M53" s="69">
        <v>1502</v>
      </c>
      <c r="N53" s="69">
        <v>95</v>
      </c>
      <c r="O53" s="70">
        <v>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4" t="s">
        <v>24</v>
      </c>
      <c r="C41" s="1215"/>
      <c r="D41" s="81"/>
      <c r="E41" s="1216" t="s">
        <v>25</v>
      </c>
      <c r="F41" s="1216"/>
      <c r="G41" s="1216"/>
      <c r="H41" s="1217"/>
      <c r="I41" s="82">
        <v>33331</v>
      </c>
      <c r="J41" s="83">
        <v>33591</v>
      </c>
      <c r="K41" s="83">
        <v>32738</v>
      </c>
      <c r="L41" s="83">
        <v>32598</v>
      </c>
      <c r="M41" s="84">
        <v>32725</v>
      </c>
    </row>
    <row r="42" spans="2:13" ht="27.75" customHeight="1" x14ac:dyDescent="0.15">
      <c r="B42" s="1204"/>
      <c r="C42" s="1205"/>
      <c r="D42" s="85"/>
      <c r="E42" s="1208" t="s">
        <v>26</v>
      </c>
      <c r="F42" s="1208"/>
      <c r="G42" s="1208"/>
      <c r="H42" s="1209"/>
      <c r="I42" s="86" t="s">
        <v>476</v>
      </c>
      <c r="J42" s="87" t="s">
        <v>476</v>
      </c>
      <c r="K42" s="87" t="s">
        <v>476</v>
      </c>
      <c r="L42" s="87" t="s">
        <v>476</v>
      </c>
      <c r="M42" s="88" t="s">
        <v>476</v>
      </c>
    </row>
    <row r="43" spans="2:13" ht="27.75" customHeight="1" x14ac:dyDescent="0.15">
      <c r="B43" s="1204"/>
      <c r="C43" s="1205"/>
      <c r="D43" s="85"/>
      <c r="E43" s="1208" t="s">
        <v>27</v>
      </c>
      <c r="F43" s="1208"/>
      <c r="G43" s="1208"/>
      <c r="H43" s="1209"/>
      <c r="I43" s="86">
        <v>17785</v>
      </c>
      <c r="J43" s="87">
        <v>16950</v>
      </c>
      <c r="K43" s="87">
        <v>16817</v>
      </c>
      <c r="L43" s="87">
        <v>16929</v>
      </c>
      <c r="M43" s="88">
        <v>16732</v>
      </c>
    </row>
    <row r="44" spans="2:13" ht="27.75" customHeight="1" x14ac:dyDescent="0.15">
      <c r="B44" s="1204"/>
      <c r="C44" s="1205"/>
      <c r="D44" s="85"/>
      <c r="E44" s="1208" t="s">
        <v>28</v>
      </c>
      <c r="F44" s="1208"/>
      <c r="G44" s="1208"/>
      <c r="H44" s="1209"/>
      <c r="I44" s="86">
        <v>583</v>
      </c>
      <c r="J44" s="87">
        <v>321</v>
      </c>
      <c r="K44" s="87">
        <v>74</v>
      </c>
      <c r="L44" s="87">
        <v>27</v>
      </c>
      <c r="M44" s="88">
        <v>7</v>
      </c>
    </row>
    <row r="45" spans="2:13" ht="27.75" customHeight="1" x14ac:dyDescent="0.15">
      <c r="B45" s="1204"/>
      <c r="C45" s="1205"/>
      <c r="D45" s="85"/>
      <c r="E45" s="1208" t="s">
        <v>29</v>
      </c>
      <c r="F45" s="1208"/>
      <c r="G45" s="1208"/>
      <c r="H45" s="1209"/>
      <c r="I45" s="86">
        <v>5874</v>
      </c>
      <c r="J45" s="87">
        <v>5707</v>
      </c>
      <c r="K45" s="87">
        <v>5182</v>
      </c>
      <c r="L45" s="87">
        <v>4975</v>
      </c>
      <c r="M45" s="88">
        <v>4606</v>
      </c>
    </row>
    <row r="46" spans="2:13" ht="27.75" customHeight="1" x14ac:dyDescent="0.15">
      <c r="B46" s="1204"/>
      <c r="C46" s="1205"/>
      <c r="D46" s="89"/>
      <c r="E46" s="1208" t="s">
        <v>30</v>
      </c>
      <c r="F46" s="1208"/>
      <c r="G46" s="1208"/>
      <c r="H46" s="1209"/>
      <c r="I46" s="86">
        <v>0</v>
      </c>
      <c r="J46" s="87">
        <v>0</v>
      </c>
      <c r="K46" s="87">
        <v>0</v>
      </c>
      <c r="L46" s="87">
        <v>0</v>
      </c>
      <c r="M46" s="88">
        <v>0</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8799</v>
      </c>
      <c r="J50" s="87">
        <v>8283</v>
      </c>
      <c r="K50" s="87">
        <v>7534</v>
      </c>
      <c r="L50" s="87">
        <v>7707</v>
      </c>
      <c r="M50" s="88">
        <v>7526</v>
      </c>
    </row>
    <row r="51" spans="2:13" ht="27.75" customHeight="1" x14ac:dyDescent="0.15">
      <c r="B51" s="1204"/>
      <c r="C51" s="1205"/>
      <c r="D51" s="85"/>
      <c r="E51" s="1208" t="s">
        <v>36</v>
      </c>
      <c r="F51" s="1208"/>
      <c r="G51" s="1208"/>
      <c r="H51" s="1209"/>
      <c r="I51" s="86">
        <v>13717</v>
      </c>
      <c r="J51" s="87">
        <v>12868</v>
      </c>
      <c r="K51" s="87">
        <v>11910</v>
      </c>
      <c r="L51" s="87">
        <v>11812</v>
      </c>
      <c r="M51" s="88">
        <v>11587</v>
      </c>
    </row>
    <row r="52" spans="2:13" ht="27.75" customHeight="1" x14ac:dyDescent="0.15">
      <c r="B52" s="1206"/>
      <c r="C52" s="1207"/>
      <c r="D52" s="85"/>
      <c r="E52" s="1208" t="s">
        <v>37</v>
      </c>
      <c r="F52" s="1208"/>
      <c r="G52" s="1208"/>
      <c r="H52" s="1209"/>
      <c r="I52" s="86">
        <v>37793</v>
      </c>
      <c r="J52" s="87">
        <v>37948</v>
      </c>
      <c r="K52" s="87">
        <v>37493</v>
      </c>
      <c r="L52" s="87">
        <v>37426</v>
      </c>
      <c r="M52" s="88">
        <v>36618</v>
      </c>
    </row>
    <row r="53" spans="2:13" ht="27.75" customHeight="1" thickBot="1" x14ac:dyDescent="0.2">
      <c r="B53" s="1210" t="s">
        <v>21</v>
      </c>
      <c r="C53" s="1211"/>
      <c r="D53" s="92"/>
      <c r="E53" s="1212" t="s">
        <v>38</v>
      </c>
      <c r="F53" s="1212"/>
      <c r="G53" s="1212"/>
      <c r="H53" s="1213"/>
      <c r="I53" s="93">
        <v>-2736</v>
      </c>
      <c r="J53" s="94">
        <v>-2529</v>
      </c>
      <c r="K53" s="94">
        <v>-2127</v>
      </c>
      <c r="L53" s="94">
        <v>-2415</v>
      </c>
      <c r="M53" s="95">
        <v>-1660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21" t="s">
        <v>551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30"/>
      <c r="H50" s="1231"/>
      <c r="I50" s="1231"/>
      <c r="J50" s="1232"/>
      <c r="K50" s="356" t="s">
        <v>515</v>
      </c>
      <c r="L50" s="356" t="s">
        <v>516</v>
      </c>
      <c r="M50" s="356" t="s">
        <v>517</v>
      </c>
      <c r="N50" s="356" t="s">
        <v>518</v>
      </c>
      <c r="O50" s="356" t="s">
        <v>519</v>
      </c>
    </row>
    <row r="51" spans="1:17" x14ac:dyDescent="0.15">
      <c r="B51" s="250"/>
      <c r="C51" s="246"/>
      <c r="D51" s="246"/>
      <c r="E51" s="246"/>
      <c r="F51" s="246"/>
      <c r="G51" s="1233" t="s">
        <v>553</v>
      </c>
      <c r="H51" s="1234"/>
      <c r="I51" s="1239" t="s">
        <v>554</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560</v>
      </c>
      <c r="J53" s="1243"/>
      <c r="K53" s="1250"/>
      <c r="L53" s="1250"/>
      <c r="M53" s="1250"/>
      <c r="N53" s="1252">
        <v>65.099999999999994</v>
      </c>
      <c r="O53" s="1252">
        <v>65.599999999999994</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555</v>
      </c>
      <c r="H55" s="1245"/>
      <c r="I55" s="1243" t="s">
        <v>554</v>
      </c>
      <c r="J55" s="1243"/>
      <c r="K55" s="1241"/>
      <c r="L55" s="1241"/>
      <c r="M55" s="1241"/>
      <c r="N55" s="1242">
        <v>17.8</v>
      </c>
      <c r="O55" s="1242">
        <v>15</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560</v>
      </c>
      <c r="J57" s="1253"/>
      <c r="K57" s="1250"/>
      <c r="L57" s="1250"/>
      <c r="M57" s="1250"/>
      <c r="N57" s="1252">
        <v>56.2</v>
      </c>
      <c r="O57" s="1252">
        <v>63.3</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21" t="s">
        <v>557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30"/>
      <c r="H72" s="1231"/>
      <c r="I72" s="1231"/>
      <c r="J72" s="1232"/>
      <c r="K72" s="356" t="s">
        <v>515</v>
      </c>
      <c r="L72" s="356" t="s">
        <v>516</v>
      </c>
      <c r="M72" s="356" t="s">
        <v>517</v>
      </c>
      <c r="N72" s="356" t="s">
        <v>518</v>
      </c>
      <c r="O72" s="356" t="s">
        <v>519</v>
      </c>
    </row>
    <row r="73" spans="2:30" x14ac:dyDescent="0.15">
      <c r="B73" s="250"/>
      <c r="C73" s="246"/>
      <c r="D73" s="246"/>
      <c r="E73" s="246"/>
      <c r="F73" s="246"/>
      <c r="G73" s="1233" t="s">
        <v>553</v>
      </c>
      <c r="H73" s="1234"/>
      <c r="I73" s="1239" t="s">
        <v>554</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559</v>
      </c>
      <c r="J75" s="1243"/>
      <c r="K75" s="1252">
        <v>9.6999999999999993</v>
      </c>
      <c r="L75" s="1252">
        <v>8.6999999999999993</v>
      </c>
      <c r="M75" s="1252">
        <v>5.5</v>
      </c>
      <c r="N75" s="1252">
        <v>4.5999999999999996</v>
      </c>
      <c r="O75" s="1252">
        <v>3.4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555</v>
      </c>
      <c r="H77" s="1245"/>
      <c r="I77" s="1243" t="s">
        <v>554</v>
      </c>
      <c r="J77" s="1243"/>
      <c r="K77" s="1254">
        <v>46.1</v>
      </c>
      <c r="L77" s="1254">
        <v>37.6</v>
      </c>
      <c r="M77" s="1242">
        <v>33.799999999999997</v>
      </c>
      <c r="N77" s="1242">
        <v>17.8</v>
      </c>
      <c r="O77" s="1242">
        <v>15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559</v>
      </c>
      <c r="J79" s="1253"/>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18746</v>
      </c>
      <c r="E3" s="118"/>
      <c r="F3" s="119">
        <v>43493</v>
      </c>
      <c r="G3" s="120"/>
      <c r="H3" s="121"/>
    </row>
    <row r="4" spans="1:8" x14ac:dyDescent="0.15">
      <c r="A4" s="122"/>
      <c r="B4" s="123"/>
      <c r="C4" s="124"/>
      <c r="D4" s="125">
        <v>8891</v>
      </c>
      <c r="E4" s="126"/>
      <c r="F4" s="127">
        <v>23254</v>
      </c>
      <c r="G4" s="128"/>
      <c r="H4" s="129"/>
    </row>
    <row r="5" spans="1:8" x14ac:dyDescent="0.15">
      <c r="A5" s="110" t="s">
        <v>509</v>
      </c>
      <c r="B5" s="115"/>
      <c r="C5" s="116"/>
      <c r="D5" s="117">
        <v>32381</v>
      </c>
      <c r="E5" s="118"/>
      <c r="F5" s="119">
        <v>50840</v>
      </c>
      <c r="G5" s="120"/>
      <c r="H5" s="121"/>
    </row>
    <row r="6" spans="1:8" x14ac:dyDescent="0.15">
      <c r="A6" s="122"/>
      <c r="B6" s="123"/>
      <c r="C6" s="124"/>
      <c r="D6" s="125">
        <v>20582</v>
      </c>
      <c r="E6" s="126"/>
      <c r="F6" s="127">
        <v>25367</v>
      </c>
      <c r="G6" s="128"/>
      <c r="H6" s="129"/>
    </row>
    <row r="7" spans="1:8" x14ac:dyDescent="0.15">
      <c r="A7" s="110" t="s">
        <v>510</v>
      </c>
      <c r="B7" s="115"/>
      <c r="C7" s="116"/>
      <c r="D7" s="117">
        <v>21278</v>
      </c>
      <c r="E7" s="118"/>
      <c r="F7" s="119">
        <v>53605</v>
      </c>
      <c r="G7" s="120"/>
      <c r="H7" s="121"/>
    </row>
    <row r="8" spans="1:8" x14ac:dyDescent="0.15">
      <c r="A8" s="122"/>
      <c r="B8" s="123"/>
      <c r="C8" s="124"/>
      <c r="D8" s="125">
        <v>10072</v>
      </c>
      <c r="E8" s="126"/>
      <c r="F8" s="127">
        <v>28343</v>
      </c>
      <c r="G8" s="128"/>
      <c r="H8" s="129"/>
    </row>
    <row r="9" spans="1:8" x14ac:dyDescent="0.15">
      <c r="A9" s="110" t="s">
        <v>511</v>
      </c>
      <c r="B9" s="115"/>
      <c r="C9" s="116"/>
      <c r="D9" s="117">
        <v>21115</v>
      </c>
      <c r="E9" s="118"/>
      <c r="F9" s="119">
        <v>44267</v>
      </c>
      <c r="G9" s="120"/>
      <c r="H9" s="121"/>
    </row>
    <row r="10" spans="1:8" x14ac:dyDescent="0.15">
      <c r="A10" s="122"/>
      <c r="B10" s="123"/>
      <c r="C10" s="124"/>
      <c r="D10" s="125">
        <v>12516</v>
      </c>
      <c r="E10" s="126"/>
      <c r="F10" s="127">
        <v>26161</v>
      </c>
      <c r="G10" s="128"/>
      <c r="H10" s="129"/>
    </row>
    <row r="11" spans="1:8" x14ac:dyDescent="0.15">
      <c r="A11" s="110" t="s">
        <v>512</v>
      </c>
      <c r="B11" s="115"/>
      <c r="C11" s="116"/>
      <c r="D11" s="117">
        <v>25279</v>
      </c>
      <c r="E11" s="118"/>
      <c r="F11" s="119">
        <v>40879</v>
      </c>
      <c r="G11" s="120"/>
      <c r="H11" s="121"/>
    </row>
    <row r="12" spans="1:8" x14ac:dyDescent="0.15">
      <c r="A12" s="122"/>
      <c r="B12" s="123"/>
      <c r="C12" s="130"/>
      <c r="D12" s="125">
        <v>16308</v>
      </c>
      <c r="E12" s="126"/>
      <c r="F12" s="127">
        <v>24087</v>
      </c>
      <c r="G12" s="128"/>
      <c r="H12" s="129"/>
    </row>
    <row r="13" spans="1:8" x14ac:dyDescent="0.15">
      <c r="A13" s="110"/>
      <c r="B13" s="115"/>
      <c r="C13" s="131"/>
      <c r="D13" s="132">
        <v>23760</v>
      </c>
      <c r="E13" s="133"/>
      <c r="F13" s="134">
        <v>46617</v>
      </c>
      <c r="G13" s="135"/>
      <c r="H13" s="121"/>
    </row>
    <row r="14" spans="1:8" x14ac:dyDescent="0.15">
      <c r="A14" s="122"/>
      <c r="B14" s="123"/>
      <c r="C14" s="124"/>
      <c r="D14" s="125">
        <v>13674</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0.06</v>
      </c>
      <c r="C19" s="136">
        <f>ROUND(VALUE(SUBSTITUTE(実質収支比率等に係る経年分析!G$48,"▲","-")),2)</f>
        <v>0.2</v>
      </c>
      <c r="D19" s="136">
        <f>ROUND(VALUE(SUBSTITUTE(実質収支比率等に係る経年分析!H$48,"▲","-")),2)</f>
        <v>0.09</v>
      </c>
      <c r="E19" s="136">
        <f>ROUND(VALUE(SUBSTITUTE(実質収支比率等に係る経年分析!I$48,"▲","-")),2)</f>
        <v>0.66</v>
      </c>
      <c r="F19" s="136">
        <f>ROUND(VALUE(SUBSTITUTE(実質収支比率等に係る経年分析!J$48,"▲","-")),2)</f>
        <v>0.08</v>
      </c>
    </row>
    <row r="20" spans="1:11" x14ac:dyDescent="0.15">
      <c r="A20" s="136" t="s">
        <v>43</v>
      </c>
      <c r="B20" s="136">
        <f>ROUND(VALUE(SUBSTITUTE(実質収支比率等に係る経年分析!F$47,"▲","-")),2)</f>
        <v>20.39</v>
      </c>
      <c r="C20" s="136">
        <f>ROUND(VALUE(SUBSTITUTE(実質収支比率等に係る経年分析!G$47,"▲","-")),2)</f>
        <v>21.66</v>
      </c>
      <c r="D20" s="136">
        <f>ROUND(VALUE(SUBSTITUTE(実質収支比率等に係る経年分析!H$47,"▲","-")),2)</f>
        <v>19.100000000000001</v>
      </c>
      <c r="E20" s="136">
        <f>ROUND(VALUE(SUBSTITUTE(実質収支比率等に係る経年分析!I$47,"▲","-")),2)</f>
        <v>18.5</v>
      </c>
      <c r="F20" s="136">
        <f>ROUND(VALUE(SUBSTITUTE(実質収支比率等に係る経年分析!J$47,"▲","-")),2)</f>
        <v>16.829999999999998</v>
      </c>
    </row>
    <row r="21" spans="1:11" x14ac:dyDescent="0.15">
      <c r="A21" s="136" t="s">
        <v>44</v>
      </c>
      <c r="B21" s="136">
        <f>IF(ISNUMBER(VALUE(SUBSTITUTE(実質収支比率等に係る経年分析!F$49,"▲","-"))),ROUND(VALUE(SUBSTITUTE(実質収支比率等に係る経年分析!F$49,"▲","-")),2),NA())</f>
        <v>-0.67</v>
      </c>
      <c r="C21" s="136">
        <f>IF(ISNUMBER(VALUE(SUBSTITUTE(実質収支比率等に係る経年分析!G$49,"▲","-"))),ROUND(VALUE(SUBSTITUTE(実質収支比率等に係る経年分析!G$49,"▲","-")),2),NA())</f>
        <v>1.45</v>
      </c>
      <c r="D21" s="136">
        <f>IF(ISNUMBER(VALUE(SUBSTITUTE(実質収支比率等に係る経年分析!H$49,"▲","-"))),ROUND(VALUE(SUBSTITUTE(実質収支比率等に係る経年分析!H$49,"▲","-")),2),NA())</f>
        <v>-2.81</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-2.63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1.38</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0.94</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1.67</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4127</v>
      </c>
      <c r="E42" s="138"/>
      <c r="F42" s="138"/>
      <c r="G42" s="138">
        <f>'実質公債費比率（分子）の構造'!L$52</f>
        <v>4136</v>
      </c>
      <c r="H42" s="138"/>
      <c r="I42" s="138"/>
      <c r="J42" s="138">
        <f>'実質公債費比率（分子）の構造'!M$52</f>
        <v>4253</v>
      </c>
      <c r="K42" s="138"/>
      <c r="L42" s="138"/>
      <c r="M42" s="138">
        <f>'実質公債費比率（分子）の構造'!N$52</f>
        <v>3944</v>
      </c>
      <c r="N42" s="138"/>
      <c r="O42" s="138"/>
      <c r="P42" s="138">
        <f>'実質公債費比率（分子）の構造'!O$52</f>
        <v>3920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284</v>
      </c>
      <c r="C45" s="138"/>
      <c r="D45" s="138"/>
      <c r="E45" s="138">
        <f>'実質公債費比率（分子）の構造'!L$49</f>
        <v>271</v>
      </c>
      <c r="F45" s="138"/>
      <c r="G45" s="138"/>
      <c r="H45" s="138">
        <f>'実質公債費比率（分子）の構造'!M$49</f>
        <v>252</v>
      </c>
      <c r="I45" s="138"/>
      <c r="J45" s="138"/>
      <c r="K45" s="138">
        <f>'実質公債費比率（分子）の構造'!N$49</f>
        <v>47</v>
      </c>
      <c r="L45" s="138"/>
      <c r="M45" s="138"/>
      <c r="N45" s="138">
        <f>'実質公債費比率（分子）の構造'!O$49</f>
        <v>20</v>
      </c>
      <c r="O45" s="138"/>
      <c r="P45" s="138"/>
    </row>
    <row r="46" spans="1:16" x14ac:dyDescent="0.15">
      <c r="A46" s="138" t="s">
        <v>55</v>
      </c>
      <c r="B46" s="138">
        <f>'実質公債費比率（分子）の構造'!K$48</f>
        <v>943</v>
      </c>
      <c r="C46" s="138"/>
      <c r="D46" s="138"/>
      <c r="E46" s="138">
        <f>'実質公債費比率（分子）の構造'!L$48</f>
        <v>999</v>
      </c>
      <c r="F46" s="138"/>
      <c r="G46" s="138"/>
      <c r="H46" s="138">
        <f>'実質公債費比率（分子）の構造'!M$48</f>
        <v>1034</v>
      </c>
      <c r="I46" s="138"/>
      <c r="J46" s="138"/>
      <c r="K46" s="138">
        <f>'実質公債費比率（分子）の構造'!N$48</f>
        <v>1060</v>
      </c>
      <c r="L46" s="138"/>
      <c r="M46" s="138"/>
      <c r="N46" s="138">
        <f>'実質公債費比率（分子）の構造'!O$48</f>
        <v>1142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3449</v>
      </c>
      <c r="C49" s="138"/>
      <c r="D49" s="138"/>
      <c r="E49" s="138">
        <f>'実質公債費比率（分子）の構造'!L$45</f>
        <v>3781</v>
      </c>
      <c r="F49" s="138"/>
      <c r="G49" s="138"/>
      <c r="H49" s="138">
        <f>'実質公債費比率（分子）の構造'!M$45</f>
        <v>4469</v>
      </c>
      <c r="I49" s="138"/>
      <c r="J49" s="138"/>
      <c r="K49" s="138">
        <f>'実質公債費比率（分子）の構造'!N$45</f>
        <v>2932</v>
      </c>
      <c r="L49" s="138"/>
      <c r="M49" s="138"/>
      <c r="N49" s="138">
        <f>'実質公債費比率（分子）の構造'!O$45</f>
        <v>2978</v>
      </c>
      <c r="O49" s="138"/>
      <c r="P49" s="138"/>
    </row>
    <row r="50" spans="1:16" x14ac:dyDescent="0.15">
      <c r="A50" s="138" t="s">
        <v>59</v>
      </c>
      <c r="B50" s="138" t="e">
        <f>NA()</f>
        <v>#N/A</v>
      </c>
      <c r="C50" s="138">
        <f>IF(ISNUMBER('実質公債費比率（分子）の構造'!K$53),'実質公債費比率（分子）の構造'!K$53,NA())</f>
        <v>549</v>
      </c>
      <c r="D50" s="138" t="e">
        <f>NA()</f>
        <v>#N/A</v>
      </c>
      <c r="E50" s="138" t="e">
        <f>NA()</f>
        <v>#N/A</v>
      </c>
      <c r="F50" s="138">
        <f>IF(ISNUMBER('実質公債費比率（分子）の構造'!L$53),'実質公債費比率（分子）の構造'!L$53,NA())</f>
        <v>915</v>
      </c>
      <c r="G50" s="138" t="e">
        <f>NA()</f>
        <v>#N/A</v>
      </c>
      <c r="H50" s="138" t="e">
        <f>NA()</f>
        <v>#N/A</v>
      </c>
      <c r="I50" s="138">
        <f>IF(ISNUMBER('実質公債費比率（分子）の構造'!M$53),'実質公債費比率（分子）の構造'!M$53,NA())</f>
        <v>1502</v>
      </c>
      <c r="J50" s="138" t="e">
        <f>NA()</f>
        <v>#N/A</v>
      </c>
      <c r="K50" s="138" t="e">
        <f>NA()</f>
        <v>#N/A</v>
      </c>
      <c r="L50" s="138">
        <f>IF(ISNUMBER('実質公債費比率（分子）の構造'!N$53),'実質公債費比率（分子）の構造'!N$53,NA())</f>
        <v>95</v>
      </c>
      <c r="M50" s="138" t="e">
        <f>NA()</f>
        <v>#N/A</v>
      </c>
      <c r="N50" s="138" t="e">
        <f>NA()</f>
        <v>#N/A</v>
      </c>
      <c r="O50" s="138">
        <f>IF(ISNUMBER('実質公債費比率（分子）の構造'!O$53),'実質公債費比率（分子）の構造'!O$53,NA())</f>
        <v>220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37793</v>
      </c>
      <c r="E56" s="137"/>
      <c r="F56" s="137"/>
      <c r="G56" s="137">
        <f>'将来負担比率（分子）の構造'!J$52</f>
        <v>37948</v>
      </c>
      <c r="H56" s="137"/>
      <c r="I56" s="137"/>
      <c r="J56" s="137">
        <f>'将来負担比率（分子）の構造'!K$52</f>
        <v>37493</v>
      </c>
      <c r="K56" s="137"/>
      <c r="L56" s="137"/>
      <c r="M56" s="137">
        <f>'将来負担比率（分子）の構造'!L$52</f>
        <v>37426</v>
      </c>
      <c r="N56" s="137"/>
      <c r="O56" s="137"/>
      <c r="P56" s="137">
        <f>'将来負担比率（分子）の構造'!M$52</f>
        <v>36618</v>
      </c>
    </row>
    <row r="57" spans="1:16" x14ac:dyDescent="0.15">
      <c r="A57" s="137" t="s">
        <v>36</v>
      </c>
      <c r="B57" s="137"/>
      <c r="C57" s="137"/>
      <c r="D57" s="137">
        <f>'将来負担比率（分子）の構造'!I$51</f>
        <v>13717</v>
      </c>
      <c r="E57" s="137"/>
      <c r="F57" s="137"/>
      <c r="G57" s="137">
        <f>'将来負担比率（分子）の構造'!J$51</f>
        <v>12868</v>
      </c>
      <c r="H57" s="137"/>
      <c r="I57" s="137"/>
      <c r="J57" s="137">
        <f>'将来負担比率（分子）の構造'!K$51</f>
        <v>11910</v>
      </c>
      <c r="K57" s="137"/>
      <c r="L57" s="137"/>
      <c r="M57" s="137">
        <f>'将来負担比率（分子）の構造'!L$51</f>
        <v>11812</v>
      </c>
      <c r="N57" s="137"/>
      <c r="O57" s="137"/>
      <c r="P57" s="137">
        <f>'将来負担比率（分子）の構造'!M$51</f>
        <v>11587</v>
      </c>
    </row>
    <row r="58" spans="1:16" x14ac:dyDescent="0.15">
      <c r="A58" s="137" t="s">
        <v>35</v>
      </c>
      <c r="B58" s="137"/>
      <c r="C58" s="137"/>
      <c r="D58" s="137">
        <f>'将来負担比率（分子）の構造'!I$50</f>
        <v>8799</v>
      </c>
      <c r="E58" s="137"/>
      <c r="F58" s="137"/>
      <c r="G58" s="137">
        <f>'将来負担比率（分子）の構造'!J$50</f>
        <v>8283</v>
      </c>
      <c r="H58" s="137"/>
      <c r="I58" s="137"/>
      <c r="J58" s="137">
        <f>'将来負担比率（分子）の構造'!K$50</f>
        <v>7534</v>
      </c>
      <c r="K58" s="137"/>
      <c r="L58" s="137"/>
      <c r="M58" s="137">
        <f>'将来負担比率（分子）の構造'!L$50</f>
        <v>7707</v>
      </c>
      <c r="N58" s="137"/>
      <c r="O58" s="137"/>
      <c r="P58" s="137">
        <f>'将来負担比率（分子）の構造'!M$50</f>
        <v>7526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5874</v>
      </c>
      <c r="C62" s="137"/>
      <c r="D62" s="137"/>
      <c r="E62" s="137">
        <f>'将来負担比率（分子）の構造'!J$45</f>
        <v>5707</v>
      </c>
      <c r="F62" s="137"/>
      <c r="G62" s="137"/>
      <c r="H62" s="137">
        <f>'将来負担比率（分子）の構造'!K$45</f>
        <v>5182</v>
      </c>
      <c r="I62" s="137"/>
      <c r="J62" s="137"/>
      <c r="K62" s="137">
        <f>'将来負担比率（分子）の構造'!L$45</f>
        <v>4975</v>
      </c>
      <c r="L62" s="137"/>
      <c r="M62" s="137"/>
      <c r="N62" s="137">
        <f>'将来負担比率（分子）の構造'!M$45</f>
        <v>4606</v>
      </c>
      <c r="O62" s="137"/>
      <c r="P62" s="137"/>
    </row>
    <row r="63" spans="1:16" x14ac:dyDescent="0.15">
      <c r="A63" s="137" t="s">
        <v>28</v>
      </c>
      <c r="B63" s="137">
        <f>'将来負担比率（分子）の構造'!I$44</f>
        <v>583</v>
      </c>
      <c r="C63" s="137"/>
      <c r="D63" s="137"/>
      <c r="E63" s="137">
        <f>'将来負担比率（分子）の構造'!J$44</f>
        <v>321</v>
      </c>
      <c r="F63" s="137"/>
      <c r="G63" s="137"/>
      <c r="H63" s="137">
        <f>'将来負担比率（分子）の構造'!K$44</f>
        <v>74</v>
      </c>
      <c r="I63" s="137"/>
      <c r="J63" s="137"/>
      <c r="K63" s="137">
        <f>'将来負担比率（分子）の構造'!L$44</f>
        <v>27</v>
      </c>
      <c r="L63" s="137"/>
      <c r="M63" s="137"/>
      <c r="N63" s="137">
        <f>'将来負担比率（分子）の構造'!M$44</f>
        <v>7</v>
      </c>
      <c r="O63" s="137"/>
      <c r="P63" s="137"/>
    </row>
    <row r="64" spans="1:16" x14ac:dyDescent="0.15">
      <c r="A64" s="137" t="s">
        <v>27</v>
      </c>
      <c r="B64" s="137">
        <f>'将来負担比率（分子）の構造'!I$43</f>
        <v>17785</v>
      </c>
      <c r="C64" s="137"/>
      <c r="D64" s="137"/>
      <c r="E64" s="137">
        <f>'将来負担比率（分子）の構造'!J$43</f>
        <v>16950</v>
      </c>
      <c r="F64" s="137"/>
      <c r="G64" s="137"/>
      <c r="H64" s="137">
        <f>'将来負担比率（分子）の構造'!K$43</f>
        <v>16817</v>
      </c>
      <c r="I64" s="137"/>
      <c r="J64" s="137"/>
      <c r="K64" s="137">
        <f>'将来負担比率（分子）の構造'!L$43</f>
        <v>16929</v>
      </c>
      <c r="L64" s="137"/>
      <c r="M64" s="137"/>
      <c r="N64" s="137">
        <f>'将来負担比率（分子）の構造'!M$43</f>
        <v>16732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33331</v>
      </c>
      <c r="C66" s="137"/>
      <c r="D66" s="137"/>
      <c r="E66" s="137">
        <f>'将来負担比率（分子）の構造'!J$41</f>
        <v>33591</v>
      </c>
      <c r="F66" s="137"/>
      <c r="G66" s="137"/>
      <c r="H66" s="137">
        <f>'将来負担比率（分子）の構造'!K$41</f>
        <v>32738</v>
      </c>
      <c r="I66" s="137"/>
      <c r="J66" s="137"/>
      <c r="K66" s="137">
        <f>'将来負担比率（分子）の構造'!L$41</f>
        <v>32598</v>
      </c>
      <c r="L66" s="137"/>
      <c r="M66" s="137"/>
      <c r="N66" s="137">
        <f>'将来負担比率（分子）の構造'!M$41</f>
        <v>32725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12182282</v>
      </c>
      <c r="S5" s="671"/>
      <c r="T5" s="671"/>
      <c r="U5" s="671"/>
      <c r="V5" s="671"/>
      <c r="W5" s="671"/>
      <c r="X5" s="671"/>
      <c r="Y5" s="718"/>
      <c r="Z5" s="731">
        <v>35.1</v>
      </c>
      <c r="AA5" s="731"/>
      <c r="AB5" s="731"/>
      <c r="AC5" s="731"/>
      <c r="AD5" s="732">
        <v>11268120</v>
      </c>
      <c r="AE5" s="732"/>
      <c r="AF5" s="732"/>
      <c r="AG5" s="732"/>
      <c r="AH5" s="732"/>
      <c r="AI5" s="732"/>
      <c r="AJ5" s="732"/>
      <c r="AK5" s="732"/>
      <c r="AL5" s="719">
        <v>57.9</v>
      </c>
      <c r="AM5" s="688"/>
      <c r="AN5" s="688"/>
      <c r="AO5" s="720"/>
      <c r="AP5" s="707" t="s">
        <v>208</v>
      </c>
      <c r="AQ5" s="708"/>
      <c r="AR5" s="708"/>
      <c r="AS5" s="708"/>
      <c r="AT5" s="708"/>
      <c r="AU5" s="708"/>
      <c r="AV5" s="708"/>
      <c r="AW5" s="708"/>
      <c r="AX5" s="708"/>
      <c r="AY5" s="708"/>
      <c r="AZ5" s="708"/>
      <c r="BA5" s="708"/>
      <c r="BB5" s="708"/>
      <c r="BC5" s="708"/>
      <c r="BD5" s="708"/>
      <c r="BE5" s="708"/>
      <c r="BF5" s="709"/>
      <c r="BG5" s="620">
        <v>11265308</v>
      </c>
      <c r="BH5" s="621"/>
      <c r="BI5" s="621"/>
      <c r="BJ5" s="621"/>
      <c r="BK5" s="621"/>
      <c r="BL5" s="621"/>
      <c r="BM5" s="621"/>
      <c r="BN5" s="622"/>
      <c r="BO5" s="673">
        <v>92.5</v>
      </c>
      <c r="BP5" s="673"/>
      <c r="BQ5" s="673"/>
      <c r="BR5" s="673"/>
      <c r="BS5" s="674">
        <v>70924</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226435</v>
      </c>
      <c r="S6" s="621"/>
      <c r="T6" s="621"/>
      <c r="U6" s="621"/>
      <c r="V6" s="621"/>
      <c r="W6" s="621"/>
      <c r="X6" s="621"/>
      <c r="Y6" s="622"/>
      <c r="Z6" s="673">
        <v>0.7</v>
      </c>
      <c r="AA6" s="673"/>
      <c r="AB6" s="673"/>
      <c r="AC6" s="673"/>
      <c r="AD6" s="674">
        <v>226435</v>
      </c>
      <c r="AE6" s="674"/>
      <c r="AF6" s="674"/>
      <c r="AG6" s="674"/>
      <c r="AH6" s="674"/>
      <c r="AI6" s="674"/>
      <c r="AJ6" s="674"/>
      <c r="AK6" s="674"/>
      <c r="AL6" s="643">
        <v>1.2</v>
      </c>
      <c r="AM6" s="675"/>
      <c r="AN6" s="675"/>
      <c r="AO6" s="676"/>
      <c r="AP6" s="617" t="s">
        <v>213</v>
      </c>
      <c r="AQ6" s="618"/>
      <c r="AR6" s="618"/>
      <c r="AS6" s="618"/>
      <c r="AT6" s="618"/>
      <c r="AU6" s="618"/>
      <c r="AV6" s="618"/>
      <c r="AW6" s="618"/>
      <c r="AX6" s="618"/>
      <c r="AY6" s="618"/>
      <c r="AZ6" s="618"/>
      <c r="BA6" s="618"/>
      <c r="BB6" s="618"/>
      <c r="BC6" s="618"/>
      <c r="BD6" s="618"/>
      <c r="BE6" s="618"/>
      <c r="BF6" s="619"/>
      <c r="BG6" s="620">
        <v>11265308</v>
      </c>
      <c r="BH6" s="621"/>
      <c r="BI6" s="621"/>
      <c r="BJ6" s="621"/>
      <c r="BK6" s="621"/>
      <c r="BL6" s="621"/>
      <c r="BM6" s="621"/>
      <c r="BN6" s="622"/>
      <c r="BO6" s="673">
        <v>92.5</v>
      </c>
      <c r="BP6" s="673"/>
      <c r="BQ6" s="673"/>
      <c r="BR6" s="673"/>
      <c r="BS6" s="674">
        <v>70924</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296027</v>
      </c>
      <c r="CS6" s="621"/>
      <c r="CT6" s="621"/>
      <c r="CU6" s="621"/>
      <c r="CV6" s="621"/>
      <c r="CW6" s="621"/>
      <c r="CX6" s="621"/>
      <c r="CY6" s="622"/>
      <c r="CZ6" s="673">
        <v>0.9</v>
      </c>
      <c r="DA6" s="673"/>
      <c r="DB6" s="673"/>
      <c r="DC6" s="673"/>
      <c r="DD6" s="626" t="s">
        <v>215</v>
      </c>
      <c r="DE6" s="621"/>
      <c r="DF6" s="621"/>
      <c r="DG6" s="621"/>
      <c r="DH6" s="621"/>
      <c r="DI6" s="621"/>
      <c r="DJ6" s="621"/>
      <c r="DK6" s="621"/>
      <c r="DL6" s="621"/>
      <c r="DM6" s="621"/>
      <c r="DN6" s="621"/>
      <c r="DO6" s="621"/>
      <c r="DP6" s="622"/>
      <c r="DQ6" s="626">
        <v>295995</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21652</v>
      </c>
      <c r="S7" s="621"/>
      <c r="T7" s="621"/>
      <c r="U7" s="621"/>
      <c r="V7" s="621"/>
      <c r="W7" s="621"/>
      <c r="X7" s="621"/>
      <c r="Y7" s="622"/>
      <c r="Z7" s="673">
        <v>0.1</v>
      </c>
      <c r="AA7" s="673"/>
      <c r="AB7" s="673"/>
      <c r="AC7" s="673"/>
      <c r="AD7" s="674">
        <v>21652</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6174210</v>
      </c>
      <c r="BH7" s="621"/>
      <c r="BI7" s="621"/>
      <c r="BJ7" s="621"/>
      <c r="BK7" s="621"/>
      <c r="BL7" s="621"/>
      <c r="BM7" s="621"/>
      <c r="BN7" s="622"/>
      <c r="BO7" s="673">
        <v>50.7</v>
      </c>
      <c r="BP7" s="673"/>
      <c r="BQ7" s="673"/>
      <c r="BR7" s="673"/>
      <c r="BS7" s="674">
        <v>70924</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3866470</v>
      </c>
      <c r="CS7" s="621"/>
      <c r="CT7" s="621"/>
      <c r="CU7" s="621"/>
      <c r="CV7" s="621"/>
      <c r="CW7" s="621"/>
      <c r="CX7" s="621"/>
      <c r="CY7" s="622"/>
      <c r="CZ7" s="673">
        <v>11.2</v>
      </c>
      <c r="DA7" s="673"/>
      <c r="DB7" s="673"/>
      <c r="DC7" s="673"/>
      <c r="DD7" s="626">
        <v>159814</v>
      </c>
      <c r="DE7" s="621"/>
      <c r="DF7" s="621"/>
      <c r="DG7" s="621"/>
      <c r="DH7" s="621"/>
      <c r="DI7" s="621"/>
      <c r="DJ7" s="621"/>
      <c r="DK7" s="621"/>
      <c r="DL7" s="621"/>
      <c r="DM7" s="621"/>
      <c r="DN7" s="621"/>
      <c r="DO7" s="621"/>
      <c r="DP7" s="622"/>
      <c r="DQ7" s="626">
        <v>3234096</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78908</v>
      </c>
      <c r="S8" s="621"/>
      <c r="T8" s="621"/>
      <c r="U8" s="621"/>
      <c r="V8" s="621"/>
      <c r="W8" s="621"/>
      <c r="X8" s="621"/>
      <c r="Y8" s="622"/>
      <c r="Z8" s="673">
        <v>0.2</v>
      </c>
      <c r="AA8" s="673"/>
      <c r="AB8" s="673"/>
      <c r="AC8" s="673"/>
      <c r="AD8" s="674">
        <v>78908</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175642</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15194390</v>
      </c>
      <c r="CS8" s="621"/>
      <c r="CT8" s="621"/>
      <c r="CU8" s="621"/>
      <c r="CV8" s="621"/>
      <c r="CW8" s="621"/>
      <c r="CX8" s="621"/>
      <c r="CY8" s="622"/>
      <c r="CZ8" s="673">
        <v>43.8</v>
      </c>
      <c r="DA8" s="673"/>
      <c r="DB8" s="673"/>
      <c r="DC8" s="673"/>
      <c r="DD8" s="626">
        <v>41616</v>
      </c>
      <c r="DE8" s="621"/>
      <c r="DF8" s="621"/>
      <c r="DG8" s="621"/>
      <c r="DH8" s="621"/>
      <c r="DI8" s="621"/>
      <c r="DJ8" s="621"/>
      <c r="DK8" s="621"/>
      <c r="DL8" s="621"/>
      <c r="DM8" s="621"/>
      <c r="DN8" s="621"/>
      <c r="DO8" s="621"/>
      <c r="DP8" s="622"/>
      <c r="DQ8" s="626">
        <v>7013096</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46182</v>
      </c>
      <c r="S9" s="621"/>
      <c r="T9" s="621"/>
      <c r="U9" s="621"/>
      <c r="V9" s="621"/>
      <c r="W9" s="621"/>
      <c r="X9" s="621"/>
      <c r="Y9" s="622"/>
      <c r="Z9" s="673">
        <v>0.1</v>
      </c>
      <c r="AA9" s="673"/>
      <c r="AB9" s="673"/>
      <c r="AC9" s="673"/>
      <c r="AD9" s="674">
        <v>46182</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5458013</v>
      </c>
      <c r="BH9" s="621"/>
      <c r="BI9" s="621"/>
      <c r="BJ9" s="621"/>
      <c r="BK9" s="621"/>
      <c r="BL9" s="621"/>
      <c r="BM9" s="621"/>
      <c r="BN9" s="622"/>
      <c r="BO9" s="673">
        <v>44.8</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4627337</v>
      </c>
      <c r="CS9" s="621"/>
      <c r="CT9" s="621"/>
      <c r="CU9" s="621"/>
      <c r="CV9" s="621"/>
      <c r="CW9" s="621"/>
      <c r="CX9" s="621"/>
      <c r="CY9" s="622"/>
      <c r="CZ9" s="673">
        <v>13.4</v>
      </c>
      <c r="DA9" s="673"/>
      <c r="DB9" s="673"/>
      <c r="DC9" s="673"/>
      <c r="DD9" s="626">
        <v>1535520</v>
      </c>
      <c r="DE9" s="621"/>
      <c r="DF9" s="621"/>
      <c r="DG9" s="621"/>
      <c r="DH9" s="621"/>
      <c r="DI9" s="621"/>
      <c r="DJ9" s="621"/>
      <c r="DK9" s="621"/>
      <c r="DL9" s="621"/>
      <c r="DM9" s="621"/>
      <c r="DN9" s="621"/>
      <c r="DO9" s="621"/>
      <c r="DP9" s="622"/>
      <c r="DQ9" s="626">
        <v>3076999</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1748958</v>
      </c>
      <c r="S10" s="621"/>
      <c r="T10" s="621"/>
      <c r="U10" s="621"/>
      <c r="V10" s="621"/>
      <c r="W10" s="621"/>
      <c r="X10" s="621"/>
      <c r="Y10" s="622"/>
      <c r="Z10" s="673">
        <v>5</v>
      </c>
      <c r="AA10" s="673"/>
      <c r="AB10" s="673"/>
      <c r="AC10" s="673"/>
      <c r="AD10" s="674">
        <v>1748958</v>
      </c>
      <c r="AE10" s="674"/>
      <c r="AF10" s="674"/>
      <c r="AG10" s="674"/>
      <c r="AH10" s="674"/>
      <c r="AI10" s="674"/>
      <c r="AJ10" s="674"/>
      <c r="AK10" s="674"/>
      <c r="AL10" s="643">
        <v>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199804</v>
      </c>
      <c r="BH10" s="621"/>
      <c r="BI10" s="621"/>
      <c r="BJ10" s="621"/>
      <c r="BK10" s="621"/>
      <c r="BL10" s="621"/>
      <c r="BM10" s="621"/>
      <c r="BN10" s="622"/>
      <c r="BO10" s="673">
        <v>1.6</v>
      </c>
      <c r="BP10" s="673"/>
      <c r="BQ10" s="673"/>
      <c r="BR10" s="673"/>
      <c r="BS10" s="626">
        <v>19140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40519</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40024</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20094</v>
      </c>
      <c r="S11" s="621"/>
      <c r="T11" s="621"/>
      <c r="U11" s="621"/>
      <c r="V11" s="621"/>
      <c r="W11" s="621"/>
      <c r="X11" s="621"/>
      <c r="Y11" s="622"/>
      <c r="Z11" s="673">
        <v>0.1</v>
      </c>
      <c r="AA11" s="673"/>
      <c r="AB11" s="673"/>
      <c r="AC11" s="673"/>
      <c r="AD11" s="674">
        <v>20094</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340751</v>
      </c>
      <c r="BH11" s="621"/>
      <c r="BI11" s="621"/>
      <c r="BJ11" s="621"/>
      <c r="BK11" s="621"/>
      <c r="BL11" s="621"/>
      <c r="BM11" s="621"/>
      <c r="BN11" s="622"/>
      <c r="BO11" s="673">
        <v>2.8</v>
      </c>
      <c r="BP11" s="673"/>
      <c r="BQ11" s="673"/>
      <c r="BR11" s="673"/>
      <c r="BS11" s="626">
        <v>51784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463913</v>
      </c>
      <c r="CS11" s="621"/>
      <c r="CT11" s="621"/>
      <c r="CU11" s="621"/>
      <c r="CV11" s="621"/>
      <c r="CW11" s="621"/>
      <c r="CX11" s="621"/>
      <c r="CY11" s="622"/>
      <c r="CZ11" s="673">
        <v>1.3</v>
      </c>
      <c r="DA11" s="673"/>
      <c r="DB11" s="673"/>
      <c r="DC11" s="673"/>
      <c r="DD11" s="626">
        <v>136147</v>
      </c>
      <c r="DE11" s="621"/>
      <c r="DF11" s="621"/>
      <c r="DG11" s="621"/>
      <c r="DH11" s="621"/>
      <c r="DI11" s="621"/>
      <c r="DJ11" s="621"/>
      <c r="DK11" s="621"/>
      <c r="DL11" s="621"/>
      <c r="DM11" s="621"/>
      <c r="DN11" s="621"/>
      <c r="DO11" s="621"/>
      <c r="DP11" s="622"/>
      <c r="DQ11" s="626">
        <v>295855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4430902</v>
      </c>
      <c r="BH12" s="621"/>
      <c r="BI12" s="621"/>
      <c r="BJ12" s="621"/>
      <c r="BK12" s="621"/>
      <c r="BL12" s="621"/>
      <c r="BM12" s="621"/>
      <c r="BN12" s="622"/>
      <c r="BO12" s="673">
        <v>36.4</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207688</v>
      </c>
      <c r="CS12" s="621"/>
      <c r="CT12" s="621"/>
      <c r="CU12" s="621"/>
      <c r="CV12" s="621"/>
      <c r="CW12" s="621"/>
      <c r="CX12" s="621"/>
      <c r="CY12" s="622"/>
      <c r="CZ12" s="673">
        <v>0.6</v>
      </c>
      <c r="DA12" s="673"/>
      <c r="DB12" s="673"/>
      <c r="DC12" s="673"/>
      <c r="DD12" s="626" t="s">
        <v>111</v>
      </c>
      <c r="DE12" s="621"/>
      <c r="DF12" s="621"/>
      <c r="DG12" s="621"/>
      <c r="DH12" s="621"/>
      <c r="DI12" s="621"/>
      <c r="DJ12" s="621"/>
      <c r="DK12" s="621"/>
      <c r="DL12" s="621"/>
      <c r="DM12" s="621"/>
      <c r="DN12" s="621"/>
      <c r="DO12" s="621"/>
      <c r="DP12" s="622"/>
      <c r="DQ12" s="626">
        <v>166692</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90272</v>
      </c>
      <c r="S13" s="621"/>
      <c r="T13" s="621"/>
      <c r="U13" s="621"/>
      <c r="V13" s="621"/>
      <c r="W13" s="621"/>
      <c r="X13" s="621"/>
      <c r="Y13" s="622"/>
      <c r="Z13" s="673">
        <v>0.3</v>
      </c>
      <c r="AA13" s="673"/>
      <c r="AB13" s="673"/>
      <c r="AC13" s="673"/>
      <c r="AD13" s="674">
        <v>90272</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4359903</v>
      </c>
      <c r="BH13" s="621"/>
      <c r="BI13" s="621"/>
      <c r="BJ13" s="621"/>
      <c r="BK13" s="621"/>
      <c r="BL13" s="621"/>
      <c r="BM13" s="621"/>
      <c r="BN13" s="622"/>
      <c r="BO13" s="673">
        <v>35.799999999999997</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2701088</v>
      </c>
      <c r="CS13" s="621"/>
      <c r="CT13" s="621"/>
      <c r="CU13" s="621"/>
      <c r="CV13" s="621"/>
      <c r="CW13" s="621"/>
      <c r="CX13" s="621"/>
      <c r="CY13" s="622"/>
      <c r="CZ13" s="673">
        <v>7.8</v>
      </c>
      <c r="DA13" s="673"/>
      <c r="DB13" s="673"/>
      <c r="DC13" s="673"/>
      <c r="DD13" s="626">
        <v>378754</v>
      </c>
      <c r="DE13" s="621"/>
      <c r="DF13" s="621"/>
      <c r="DG13" s="621"/>
      <c r="DH13" s="621"/>
      <c r="DI13" s="621"/>
      <c r="DJ13" s="621"/>
      <c r="DK13" s="621"/>
      <c r="DL13" s="621"/>
      <c r="DM13" s="621"/>
      <c r="DN13" s="621"/>
      <c r="DO13" s="621"/>
      <c r="DP13" s="622"/>
      <c r="DQ13" s="626">
        <v>2342121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178615</v>
      </c>
      <c r="BH14" s="621"/>
      <c r="BI14" s="621"/>
      <c r="BJ14" s="621"/>
      <c r="BK14" s="621"/>
      <c r="BL14" s="621"/>
      <c r="BM14" s="621"/>
      <c r="BN14" s="622"/>
      <c r="BO14" s="673">
        <v>1.5</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1195625</v>
      </c>
      <c r="CS14" s="621"/>
      <c r="CT14" s="621"/>
      <c r="CU14" s="621"/>
      <c r="CV14" s="621"/>
      <c r="CW14" s="621"/>
      <c r="CX14" s="621"/>
      <c r="CY14" s="622"/>
      <c r="CZ14" s="673">
        <v>3.5</v>
      </c>
      <c r="DA14" s="673"/>
      <c r="DB14" s="673"/>
      <c r="DC14" s="673"/>
      <c r="DD14" s="626">
        <v>78968</v>
      </c>
      <c r="DE14" s="621"/>
      <c r="DF14" s="621"/>
      <c r="DG14" s="621"/>
      <c r="DH14" s="621"/>
      <c r="DI14" s="621"/>
      <c r="DJ14" s="621"/>
      <c r="DK14" s="621"/>
      <c r="DL14" s="621"/>
      <c r="DM14" s="621"/>
      <c r="DN14" s="621"/>
      <c r="DO14" s="621"/>
      <c r="DP14" s="622"/>
      <c r="DQ14" s="626">
        <v>1110186</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55989</v>
      </c>
      <c r="S15" s="621"/>
      <c r="T15" s="621"/>
      <c r="U15" s="621"/>
      <c r="V15" s="621"/>
      <c r="W15" s="621"/>
      <c r="X15" s="621"/>
      <c r="Y15" s="622"/>
      <c r="Z15" s="673">
        <v>0.2</v>
      </c>
      <c r="AA15" s="673"/>
      <c r="AB15" s="673"/>
      <c r="AC15" s="673"/>
      <c r="AD15" s="674">
        <v>55989</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481581</v>
      </c>
      <c r="BH15" s="621"/>
      <c r="BI15" s="621"/>
      <c r="BJ15" s="621"/>
      <c r="BK15" s="621"/>
      <c r="BL15" s="621"/>
      <c r="BM15" s="621"/>
      <c r="BN15" s="622"/>
      <c r="BO15" s="673">
        <v>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3065136</v>
      </c>
      <c r="CS15" s="621"/>
      <c r="CT15" s="621"/>
      <c r="CU15" s="621"/>
      <c r="CV15" s="621"/>
      <c r="CW15" s="621"/>
      <c r="CX15" s="621"/>
      <c r="CY15" s="622"/>
      <c r="CZ15" s="673">
        <v>8.8000000000000007</v>
      </c>
      <c r="DA15" s="673"/>
      <c r="DB15" s="673"/>
      <c r="DC15" s="673"/>
      <c r="DD15" s="626">
        <v>411621</v>
      </c>
      <c r="DE15" s="621"/>
      <c r="DF15" s="621"/>
      <c r="DG15" s="621"/>
      <c r="DH15" s="621"/>
      <c r="DI15" s="621"/>
      <c r="DJ15" s="621"/>
      <c r="DK15" s="621"/>
      <c r="DL15" s="621"/>
      <c r="DM15" s="621"/>
      <c r="DN15" s="621"/>
      <c r="DO15" s="621"/>
      <c r="DP15" s="622"/>
      <c r="DQ15" s="626">
        <v>2279874</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5906416</v>
      </c>
      <c r="S16" s="621"/>
      <c r="T16" s="621"/>
      <c r="U16" s="621"/>
      <c r="V16" s="621"/>
      <c r="W16" s="621"/>
      <c r="X16" s="621"/>
      <c r="Y16" s="622"/>
      <c r="Z16" s="673">
        <v>17</v>
      </c>
      <c r="AA16" s="673"/>
      <c r="AB16" s="673"/>
      <c r="AC16" s="673"/>
      <c r="AD16" s="674">
        <v>5702810</v>
      </c>
      <c r="AE16" s="674"/>
      <c r="AF16" s="674"/>
      <c r="AG16" s="674"/>
      <c r="AH16" s="674"/>
      <c r="AI16" s="674"/>
      <c r="AJ16" s="674"/>
      <c r="AK16" s="674"/>
      <c r="AL16" s="643">
        <v>29.3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15008</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2920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5702810</v>
      </c>
      <c r="S17" s="621"/>
      <c r="T17" s="621"/>
      <c r="U17" s="621"/>
      <c r="V17" s="621"/>
      <c r="W17" s="621"/>
      <c r="X17" s="621"/>
      <c r="Y17" s="622"/>
      <c r="Z17" s="673">
        <v>16.399999999999999</v>
      </c>
      <c r="AA17" s="673"/>
      <c r="AB17" s="673"/>
      <c r="AC17" s="673"/>
      <c r="AD17" s="674">
        <v>5702810</v>
      </c>
      <c r="AE17" s="674"/>
      <c r="AF17" s="674"/>
      <c r="AG17" s="674"/>
      <c r="AH17" s="674"/>
      <c r="AI17" s="674"/>
      <c r="AJ17" s="674"/>
      <c r="AK17" s="674"/>
      <c r="AL17" s="643">
        <v>29.3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2978590</v>
      </c>
      <c r="CS17" s="621"/>
      <c r="CT17" s="621"/>
      <c r="CU17" s="621"/>
      <c r="CV17" s="621"/>
      <c r="CW17" s="621"/>
      <c r="CX17" s="621"/>
      <c r="CY17" s="622"/>
      <c r="CZ17" s="673">
        <v>8.6</v>
      </c>
      <c r="DA17" s="673"/>
      <c r="DB17" s="673"/>
      <c r="DC17" s="673"/>
      <c r="DD17" s="626" t="s">
        <v>111</v>
      </c>
      <c r="DE17" s="621"/>
      <c r="DF17" s="621"/>
      <c r="DG17" s="621"/>
      <c r="DH17" s="621"/>
      <c r="DI17" s="621"/>
      <c r="DJ17" s="621"/>
      <c r="DK17" s="621"/>
      <c r="DL17" s="621"/>
      <c r="DM17" s="621"/>
      <c r="DN17" s="621"/>
      <c r="DO17" s="621"/>
      <c r="DP17" s="622"/>
      <c r="DQ17" s="626">
        <v>2934900</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203606</v>
      </c>
      <c r="S18" s="621"/>
      <c r="T18" s="621"/>
      <c r="U18" s="621"/>
      <c r="V18" s="621"/>
      <c r="W18" s="621"/>
      <c r="X18" s="621"/>
      <c r="Y18" s="622"/>
      <c r="Z18" s="673">
        <v>0.6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916974</v>
      </c>
      <c r="BH19" s="621"/>
      <c r="BI19" s="621"/>
      <c r="BJ19" s="621"/>
      <c r="BK19" s="621"/>
      <c r="BL19" s="621"/>
      <c r="BM19" s="621"/>
      <c r="BN19" s="622"/>
      <c r="BO19" s="673">
        <v>7.5</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20377188</v>
      </c>
      <c r="S20" s="621"/>
      <c r="T20" s="621"/>
      <c r="U20" s="621"/>
      <c r="V20" s="621"/>
      <c r="W20" s="621"/>
      <c r="X20" s="621"/>
      <c r="Y20" s="622"/>
      <c r="Z20" s="673">
        <v>58.7</v>
      </c>
      <c r="AA20" s="673"/>
      <c r="AB20" s="673"/>
      <c r="AC20" s="673"/>
      <c r="AD20" s="674">
        <v>19259420</v>
      </c>
      <c r="AE20" s="674"/>
      <c r="AF20" s="674"/>
      <c r="AG20" s="674"/>
      <c r="AH20" s="674"/>
      <c r="AI20" s="674"/>
      <c r="AJ20" s="674"/>
      <c r="AK20" s="674"/>
      <c r="AL20" s="643">
        <v>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916974</v>
      </c>
      <c r="BH20" s="621"/>
      <c r="BI20" s="621"/>
      <c r="BJ20" s="621"/>
      <c r="BK20" s="621"/>
      <c r="BL20" s="621"/>
      <c r="BM20" s="621"/>
      <c r="BN20" s="622"/>
      <c r="BO20" s="673">
        <v>7.5</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34651791</v>
      </c>
      <c r="CS20" s="621"/>
      <c r="CT20" s="621"/>
      <c r="CU20" s="621"/>
      <c r="CV20" s="621"/>
      <c r="CW20" s="621"/>
      <c r="CX20" s="621"/>
      <c r="CY20" s="622"/>
      <c r="CZ20" s="673">
        <v>100</v>
      </c>
      <c r="DA20" s="673"/>
      <c r="DB20" s="673"/>
      <c r="DC20" s="673"/>
      <c r="DD20" s="626">
        <v>2742440</v>
      </c>
      <c r="DE20" s="621"/>
      <c r="DF20" s="621"/>
      <c r="DG20" s="621"/>
      <c r="DH20" s="621"/>
      <c r="DI20" s="621"/>
      <c r="DJ20" s="621"/>
      <c r="DK20" s="621"/>
      <c r="DL20" s="621"/>
      <c r="DM20" s="621"/>
      <c r="DN20" s="621"/>
      <c r="DO20" s="621"/>
      <c r="DP20" s="622"/>
      <c r="DQ20" s="626">
        <v>22792758</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16119</v>
      </c>
      <c r="S21" s="621"/>
      <c r="T21" s="621"/>
      <c r="U21" s="621"/>
      <c r="V21" s="621"/>
      <c r="W21" s="621"/>
      <c r="X21" s="621"/>
      <c r="Y21" s="622"/>
      <c r="Z21" s="673">
        <v>0</v>
      </c>
      <c r="AA21" s="673"/>
      <c r="AB21" s="673"/>
      <c r="AC21" s="673"/>
      <c r="AD21" s="674">
        <v>16119</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2812</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388345</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333445</v>
      </c>
      <c r="S23" s="621"/>
      <c r="T23" s="621"/>
      <c r="U23" s="621"/>
      <c r="V23" s="621"/>
      <c r="W23" s="621"/>
      <c r="X23" s="621"/>
      <c r="Y23" s="622"/>
      <c r="Z23" s="673">
        <v>1</v>
      </c>
      <c r="AA23" s="673"/>
      <c r="AB23" s="673"/>
      <c r="AC23" s="673"/>
      <c r="AD23" s="674">
        <v>169203</v>
      </c>
      <c r="AE23" s="674"/>
      <c r="AF23" s="674"/>
      <c r="AG23" s="674"/>
      <c r="AH23" s="674"/>
      <c r="AI23" s="674"/>
      <c r="AJ23" s="674"/>
      <c r="AK23" s="674"/>
      <c r="AL23" s="643">
        <v>0.9</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914162</v>
      </c>
      <c r="BH23" s="621"/>
      <c r="BI23" s="621"/>
      <c r="BJ23" s="621"/>
      <c r="BK23" s="621"/>
      <c r="BL23" s="621"/>
      <c r="BM23" s="621"/>
      <c r="BN23" s="622"/>
      <c r="BO23" s="673">
        <v>7.5</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320177</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18822221</v>
      </c>
      <c r="CS24" s="671"/>
      <c r="CT24" s="671"/>
      <c r="CU24" s="671"/>
      <c r="CV24" s="671"/>
      <c r="CW24" s="671"/>
      <c r="CX24" s="671"/>
      <c r="CY24" s="718"/>
      <c r="CZ24" s="722">
        <v>54.3</v>
      </c>
      <c r="DA24" s="723"/>
      <c r="DB24" s="723"/>
      <c r="DC24" s="724"/>
      <c r="DD24" s="717">
        <v>11033180</v>
      </c>
      <c r="DE24" s="671"/>
      <c r="DF24" s="671"/>
      <c r="DG24" s="671"/>
      <c r="DH24" s="671"/>
      <c r="DI24" s="671"/>
      <c r="DJ24" s="671"/>
      <c r="DK24" s="718"/>
      <c r="DL24" s="717">
        <v>10883990</v>
      </c>
      <c r="DM24" s="671"/>
      <c r="DN24" s="671"/>
      <c r="DO24" s="671"/>
      <c r="DP24" s="671"/>
      <c r="DQ24" s="671"/>
      <c r="DR24" s="671"/>
      <c r="DS24" s="671"/>
      <c r="DT24" s="671"/>
      <c r="DU24" s="671"/>
      <c r="DV24" s="718"/>
      <c r="DW24" s="719">
        <v>52.4</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6295954</v>
      </c>
      <c r="S25" s="621"/>
      <c r="T25" s="621"/>
      <c r="U25" s="621"/>
      <c r="V25" s="621"/>
      <c r="W25" s="621"/>
      <c r="X25" s="621"/>
      <c r="Y25" s="622"/>
      <c r="Z25" s="673">
        <v>18.100000000000001</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6189077</v>
      </c>
      <c r="CS25" s="639"/>
      <c r="CT25" s="639"/>
      <c r="CU25" s="639"/>
      <c r="CV25" s="639"/>
      <c r="CW25" s="639"/>
      <c r="CX25" s="639"/>
      <c r="CY25" s="640"/>
      <c r="CZ25" s="623">
        <v>17.899999999999999</v>
      </c>
      <c r="DA25" s="641"/>
      <c r="DB25" s="641"/>
      <c r="DC25" s="642"/>
      <c r="DD25" s="626">
        <v>5566901</v>
      </c>
      <c r="DE25" s="639"/>
      <c r="DF25" s="639"/>
      <c r="DG25" s="639"/>
      <c r="DH25" s="639"/>
      <c r="DI25" s="639"/>
      <c r="DJ25" s="639"/>
      <c r="DK25" s="640"/>
      <c r="DL25" s="626">
        <v>5417711</v>
      </c>
      <c r="DM25" s="639"/>
      <c r="DN25" s="639"/>
      <c r="DO25" s="639"/>
      <c r="DP25" s="639"/>
      <c r="DQ25" s="639"/>
      <c r="DR25" s="639"/>
      <c r="DS25" s="639"/>
      <c r="DT25" s="639"/>
      <c r="DU25" s="639"/>
      <c r="DV25" s="640"/>
      <c r="DW25" s="643">
        <v>26.1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3626287</v>
      </c>
      <c r="CS26" s="621"/>
      <c r="CT26" s="621"/>
      <c r="CU26" s="621"/>
      <c r="CV26" s="621"/>
      <c r="CW26" s="621"/>
      <c r="CX26" s="621"/>
      <c r="CY26" s="622"/>
      <c r="CZ26" s="623">
        <v>10.5</v>
      </c>
      <c r="DA26" s="641"/>
      <c r="DB26" s="641"/>
      <c r="DC26" s="642"/>
      <c r="DD26" s="626">
        <v>3354901</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2551012</v>
      </c>
      <c r="S27" s="621"/>
      <c r="T27" s="621"/>
      <c r="U27" s="621"/>
      <c r="V27" s="621"/>
      <c r="W27" s="621"/>
      <c r="X27" s="621"/>
      <c r="Y27" s="622"/>
      <c r="Z27" s="673">
        <v>7.3</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12182282</v>
      </c>
      <c r="BH27" s="621"/>
      <c r="BI27" s="621"/>
      <c r="BJ27" s="621"/>
      <c r="BK27" s="621"/>
      <c r="BL27" s="621"/>
      <c r="BM27" s="621"/>
      <c r="BN27" s="622"/>
      <c r="BO27" s="673">
        <v>100</v>
      </c>
      <c r="BP27" s="673"/>
      <c r="BQ27" s="673"/>
      <c r="BR27" s="673"/>
      <c r="BS27" s="626">
        <v>70924</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9654554</v>
      </c>
      <c r="CS27" s="639"/>
      <c r="CT27" s="639"/>
      <c r="CU27" s="639"/>
      <c r="CV27" s="639"/>
      <c r="CW27" s="639"/>
      <c r="CX27" s="639"/>
      <c r="CY27" s="640"/>
      <c r="CZ27" s="623">
        <v>27.9</v>
      </c>
      <c r="DA27" s="641"/>
      <c r="DB27" s="641"/>
      <c r="DC27" s="642"/>
      <c r="DD27" s="626">
        <v>2531379</v>
      </c>
      <c r="DE27" s="639"/>
      <c r="DF27" s="639"/>
      <c r="DG27" s="639"/>
      <c r="DH27" s="639"/>
      <c r="DI27" s="639"/>
      <c r="DJ27" s="639"/>
      <c r="DK27" s="640"/>
      <c r="DL27" s="626">
        <v>2531379</v>
      </c>
      <c r="DM27" s="639"/>
      <c r="DN27" s="639"/>
      <c r="DO27" s="639"/>
      <c r="DP27" s="639"/>
      <c r="DQ27" s="639"/>
      <c r="DR27" s="639"/>
      <c r="DS27" s="639"/>
      <c r="DT27" s="639"/>
      <c r="DU27" s="639"/>
      <c r="DV27" s="640"/>
      <c r="DW27" s="643">
        <v>12.2</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139591</v>
      </c>
      <c r="S28" s="621"/>
      <c r="T28" s="621"/>
      <c r="U28" s="621"/>
      <c r="V28" s="621"/>
      <c r="W28" s="621"/>
      <c r="X28" s="621"/>
      <c r="Y28" s="622"/>
      <c r="Z28" s="673">
        <v>0.4</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2978590</v>
      </c>
      <c r="CS28" s="621"/>
      <c r="CT28" s="621"/>
      <c r="CU28" s="621"/>
      <c r="CV28" s="621"/>
      <c r="CW28" s="621"/>
      <c r="CX28" s="621"/>
      <c r="CY28" s="622"/>
      <c r="CZ28" s="623">
        <v>8.6</v>
      </c>
      <c r="DA28" s="641"/>
      <c r="DB28" s="641"/>
      <c r="DC28" s="642"/>
      <c r="DD28" s="626">
        <v>2934900</v>
      </c>
      <c r="DE28" s="621"/>
      <c r="DF28" s="621"/>
      <c r="DG28" s="621"/>
      <c r="DH28" s="621"/>
      <c r="DI28" s="621"/>
      <c r="DJ28" s="621"/>
      <c r="DK28" s="622"/>
      <c r="DL28" s="626">
        <v>2934900</v>
      </c>
      <c r="DM28" s="621"/>
      <c r="DN28" s="621"/>
      <c r="DO28" s="621"/>
      <c r="DP28" s="621"/>
      <c r="DQ28" s="621"/>
      <c r="DR28" s="621"/>
      <c r="DS28" s="621"/>
      <c r="DT28" s="621"/>
      <c r="DU28" s="621"/>
      <c r="DV28" s="622"/>
      <c r="DW28" s="643">
        <v>14.1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35995</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2977926</v>
      </c>
      <c r="CS29" s="639"/>
      <c r="CT29" s="639"/>
      <c r="CU29" s="639"/>
      <c r="CV29" s="639"/>
      <c r="CW29" s="639"/>
      <c r="CX29" s="639"/>
      <c r="CY29" s="640"/>
      <c r="CZ29" s="623">
        <v>8.6</v>
      </c>
      <c r="DA29" s="641"/>
      <c r="DB29" s="641"/>
      <c r="DC29" s="642"/>
      <c r="DD29" s="626">
        <v>2934236</v>
      </c>
      <c r="DE29" s="639"/>
      <c r="DF29" s="639"/>
      <c r="DG29" s="639"/>
      <c r="DH29" s="639"/>
      <c r="DI29" s="639"/>
      <c r="DJ29" s="639"/>
      <c r="DK29" s="640"/>
      <c r="DL29" s="626">
        <v>2934236</v>
      </c>
      <c r="DM29" s="639"/>
      <c r="DN29" s="639"/>
      <c r="DO29" s="639"/>
      <c r="DP29" s="639"/>
      <c r="DQ29" s="639"/>
      <c r="DR29" s="639"/>
      <c r="DS29" s="639"/>
      <c r="DT29" s="639"/>
      <c r="DU29" s="639"/>
      <c r="DV29" s="640"/>
      <c r="DW29" s="643">
        <v>14.1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743946</v>
      </c>
      <c r="S30" s="621"/>
      <c r="T30" s="621"/>
      <c r="U30" s="621"/>
      <c r="V30" s="621"/>
      <c r="W30" s="621"/>
      <c r="X30" s="621"/>
      <c r="Y30" s="622"/>
      <c r="Z30" s="673">
        <v>2.1</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99.3</v>
      </c>
      <c r="BH30" s="687"/>
      <c r="BI30" s="687"/>
      <c r="BJ30" s="687"/>
      <c r="BK30" s="687"/>
      <c r="BL30" s="687"/>
      <c r="BM30" s="688">
        <v>96.6</v>
      </c>
      <c r="BN30" s="687"/>
      <c r="BO30" s="687"/>
      <c r="BP30" s="687"/>
      <c r="BQ30" s="689"/>
      <c r="BR30" s="686">
        <v>99.3</v>
      </c>
      <c r="BS30" s="687"/>
      <c r="BT30" s="687"/>
      <c r="BU30" s="687"/>
      <c r="BV30" s="687"/>
      <c r="BW30" s="687"/>
      <c r="BX30" s="688">
        <v>96.1</v>
      </c>
      <c r="BY30" s="687"/>
      <c r="BZ30" s="687"/>
      <c r="CA30" s="687"/>
      <c r="CB30" s="689"/>
      <c r="CD30" s="692"/>
      <c r="CE30" s="693"/>
      <c r="CF30" s="657" t="s">
        <v>291</v>
      </c>
      <c r="CG30" s="654"/>
      <c r="CH30" s="654"/>
      <c r="CI30" s="654"/>
      <c r="CJ30" s="654"/>
      <c r="CK30" s="654"/>
      <c r="CL30" s="654"/>
      <c r="CM30" s="654"/>
      <c r="CN30" s="654"/>
      <c r="CO30" s="654"/>
      <c r="CP30" s="654"/>
      <c r="CQ30" s="655"/>
      <c r="CR30" s="620">
        <v>2678074</v>
      </c>
      <c r="CS30" s="621"/>
      <c r="CT30" s="621"/>
      <c r="CU30" s="621"/>
      <c r="CV30" s="621"/>
      <c r="CW30" s="621"/>
      <c r="CX30" s="621"/>
      <c r="CY30" s="622"/>
      <c r="CZ30" s="623">
        <v>7.7</v>
      </c>
      <c r="DA30" s="641"/>
      <c r="DB30" s="641"/>
      <c r="DC30" s="642"/>
      <c r="DD30" s="626">
        <v>2651394</v>
      </c>
      <c r="DE30" s="621"/>
      <c r="DF30" s="621"/>
      <c r="DG30" s="621"/>
      <c r="DH30" s="621"/>
      <c r="DI30" s="621"/>
      <c r="DJ30" s="621"/>
      <c r="DK30" s="622"/>
      <c r="DL30" s="626">
        <v>2651394</v>
      </c>
      <c r="DM30" s="621"/>
      <c r="DN30" s="621"/>
      <c r="DO30" s="621"/>
      <c r="DP30" s="621"/>
      <c r="DQ30" s="621"/>
      <c r="DR30" s="621"/>
      <c r="DS30" s="621"/>
      <c r="DT30" s="621"/>
      <c r="DU30" s="621"/>
      <c r="DV30" s="622"/>
      <c r="DW30" s="643">
        <v>12.8</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285944</v>
      </c>
      <c r="S31" s="621"/>
      <c r="T31" s="621"/>
      <c r="U31" s="621"/>
      <c r="V31" s="621"/>
      <c r="W31" s="621"/>
      <c r="X31" s="621"/>
      <c r="Y31" s="622"/>
      <c r="Z31" s="673">
        <v>0.8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97.4</v>
      </c>
      <c r="BN31" s="685"/>
      <c r="BO31" s="685"/>
      <c r="BP31" s="685"/>
      <c r="BQ31" s="649"/>
      <c r="BR31" s="684">
        <v>99.2</v>
      </c>
      <c r="BS31" s="639"/>
      <c r="BT31" s="639"/>
      <c r="BU31" s="639"/>
      <c r="BV31" s="639"/>
      <c r="BW31" s="639"/>
      <c r="BX31" s="675">
        <v>97</v>
      </c>
      <c r="BY31" s="685"/>
      <c r="BZ31" s="685"/>
      <c r="CA31" s="685"/>
      <c r="CB31" s="649"/>
      <c r="CD31" s="692"/>
      <c r="CE31" s="693"/>
      <c r="CF31" s="657" t="s">
        <v>295</v>
      </c>
      <c r="CG31" s="654"/>
      <c r="CH31" s="654"/>
      <c r="CI31" s="654"/>
      <c r="CJ31" s="654"/>
      <c r="CK31" s="654"/>
      <c r="CL31" s="654"/>
      <c r="CM31" s="654"/>
      <c r="CN31" s="654"/>
      <c r="CO31" s="654"/>
      <c r="CP31" s="654"/>
      <c r="CQ31" s="655"/>
      <c r="CR31" s="620">
        <v>299852</v>
      </c>
      <c r="CS31" s="639"/>
      <c r="CT31" s="639"/>
      <c r="CU31" s="639"/>
      <c r="CV31" s="639"/>
      <c r="CW31" s="639"/>
      <c r="CX31" s="639"/>
      <c r="CY31" s="640"/>
      <c r="CZ31" s="623">
        <v>0.9</v>
      </c>
      <c r="DA31" s="641"/>
      <c r="DB31" s="641"/>
      <c r="DC31" s="642"/>
      <c r="DD31" s="626">
        <v>282842</v>
      </c>
      <c r="DE31" s="639"/>
      <c r="DF31" s="639"/>
      <c r="DG31" s="639"/>
      <c r="DH31" s="639"/>
      <c r="DI31" s="639"/>
      <c r="DJ31" s="639"/>
      <c r="DK31" s="640"/>
      <c r="DL31" s="626">
        <v>282842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437533</v>
      </c>
      <c r="S32" s="621"/>
      <c r="T32" s="621"/>
      <c r="U32" s="621"/>
      <c r="V32" s="621"/>
      <c r="W32" s="621"/>
      <c r="X32" s="621"/>
      <c r="Y32" s="622"/>
      <c r="Z32" s="673">
        <v>1.3</v>
      </c>
      <c r="AA32" s="673"/>
      <c r="AB32" s="673"/>
      <c r="AC32" s="673"/>
      <c r="AD32" s="674">
        <v>1948</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99.4</v>
      </c>
      <c r="BH32" s="605"/>
      <c r="BI32" s="605"/>
      <c r="BJ32" s="605"/>
      <c r="BK32" s="605"/>
      <c r="BL32" s="605"/>
      <c r="BM32" s="668">
        <v>95.5</v>
      </c>
      <c r="BN32" s="605"/>
      <c r="BO32" s="605"/>
      <c r="BP32" s="605"/>
      <c r="BQ32" s="662"/>
      <c r="BR32" s="683">
        <v>99.3</v>
      </c>
      <c r="BS32" s="605"/>
      <c r="BT32" s="605"/>
      <c r="BU32" s="605"/>
      <c r="BV32" s="605"/>
      <c r="BW32" s="605"/>
      <c r="BX32" s="668">
        <v>94.7</v>
      </c>
      <c r="BY32" s="605"/>
      <c r="BZ32" s="605"/>
      <c r="CA32" s="605"/>
      <c r="CB32" s="662"/>
      <c r="CD32" s="694"/>
      <c r="CE32" s="695"/>
      <c r="CF32" s="657" t="s">
        <v>298</v>
      </c>
      <c r="CG32" s="654"/>
      <c r="CH32" s="654"/>
      <c r="CI32" s="654"/>
      <c r="CJ32" s="654"/>
      <c r="CK32" s="654"/>
      <c r="CL32" s="654"/>
      <c r="CM32" s="654"/>
      <c r="CN32" s="654"/>
      <c r="CO32" s="654"/>
      <c r="CP32" s="654"/>
      <c r="CQ32" s="655"/>
      <c r="CR32" s="620">
        <v>664</v>
      </c>
      <c r="CS32" s="621"/>
      <c r="CT32" s="621"/>
      <c r="CU32" s="621"/>
      <c r="CV32" s="621"/>
      <c r="CW32" s="621"/>
      <c r="CX32" s="621"/>
      <c r="CY32" s="622"/>
      <c r="CZ32" s="623">
        <v>0</v>
      </c>
      <c r="DA32" s="641"/>
      <c r="DB32" s="641"/>
      <c r="DC32" s="642"/>
      <c r="DD32" s="626">
        <v>664</v>
      </c>
      <c r="DE32" s="621"/>
      <c r="DF32" s="621"/>
      <c r="DG32" s="621"/>
      <c r="DH32" s="621"/>
      <c r="DI32" s="621"/>
      <c r="DJ32" s="621"/>
      <c r="DK32" s="622"/>
      <c r="DL32" s="626">
        <v>664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2805500</v>
      </c>
      <c r="S33" s="621"/>
      <c r="T33" s="621"/>
      <c r="U33" s="621"/>
      <c r="V33" s="621"/>
      <c r="W33" s="621"/>
      <c r="X33" s="621"/>
      <c r="Y33" s="622"/>
      <c r="Z33" s="673">
        <v>8.1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13072122</v>
      </c>
      <c r="CS33" s="639"/>
      <c r="CT33" s="639"/>
      <c r="CU33" s="639"/>
      <c r="CV33" s="639"/>
      <c r="CW33" s="639"/>
      <c r="CX33" s="639"/>
      <c r="CY33" s="640"/>
      <c r="CZ33" s="623">
        <v>37.700000000000003</v>
      </c>
      <c r="DA33" s="641"/>
      <c r="DB33" s="641"/>
      <c r="DC33" s="642"/>
      <c r="DD33" s="626">
        <v>11155484</v>
      </c>
      <c r="DE33" s="639"/>
      <c r="DF33" s="639"/>
      <c r="DG33" s="639"/>
      <c r="DH33" s="639"/>
      <c r="DI33" s="639"/>
      <c r="DJ33" s="639"/>
      <c r="DK33" s="640"/>
      <c r="DL33" s="626">
        <v>9699118</v>
      </c>
      <c r="DM33" s="639"/>
      <c r="DN33" s="639"/>
      <c r="DO33" s="639"/>
      <c r="DP33" s="639"/>
      <c r="DQ33" s="639"/>
      <c r="DR33" s="639"/>
      <c r="DS33" s="639"/>
      <c r="DT33" s="639"/>
      <c r="DU33" s="639"/>
      <c r="DV33" s="640"/>
      <c r="DW33" s="643">
        <v>46.7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5014632</v>
      </c>
      <c r="CS34" s="621"/>
      <c r="CT34" s="621"/>
      <c r="CU34" s="621"/>
      <c r="CV34" s="621"/>
      <c r="CW34" s="621"/>
      <c r="CX34" s="621"/>
      <c r="CY34" s="622"/>
      <c r="CZ34" s="623">
        <v>14.5</v>
      </c>
      <c r="DA34" s="641"/>
      <c r="DB34" s="641"/>
      <c r="DC34" s="642"/>
      <c r="DD34" s="626">
        <v>4220899</v>
      </c>
      <c r="DE34" s="621"/>
      <c r="DF34" s="621"/>
      <c r="DG34" s="621"/>
      <c r="DH34" s="621"/>
      <c r="DI34" s="621"/>
      <c r="DJ34" s="621"/>
      <c r="DK34" s="622"/>
      <c r="DL34" s="626">
        <v>3993597</v>
      </c>
      <c r="DM34" s="621"/>
      <c r="DN34" s="621"/>
      <c r="DO34" s="621"/>
      <c r="DP34" s="621"/>
      <c r="DQ34" s="621"/>
      <c r="DR34" s="621"/>
      <c r="DS34" s="621"/>
      <c r="DT34" s="621"/>
      <c r="DU34" s="621"/>
      <c r="DV34" s="622"/>
      <c r="DW34" s="643">
        <v>19.2</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1330900</v>
      </c>
      <c r="S35" s="621"/>
      <c r="T35" s="621"/>
      <c r="U35" s="621"/>
      <c r="V35" s="621"/>
      <c r="W35" s="621"/>
      <c r="X35" s="621"/>
      <c r="Y35" s="622"/>
      <c r="Z35" s="673">
        <v>3.8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5283410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925011</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273123</v>
      </c>
      <c r="CS35" s="639"/>
      <c r="CT35" s="639"/>
      <c r="CU35" s="639"/>
      <c r="CV35" s="639"/>
      <c r="CW35" s="639"/>
      <c r="CX35" s="639"/>
      <c r="CY35" s="640"/>
      <c r="CZ35" s="623">
        <v>0.8</v>
      </c>
      <c r="DA35" s="641"/>
      <c r="DB35" s="641"/>
      <c r="DC35" s="642"/>
      <c r="DD35" s="626">
        <v>259451</v>
      </c>
      <c r="DE35" s="639"/>
      <c r="DF35" s="639"/>
      <c r="DG35" s="639"/>
      <c r="DH35" s="639"/>
      <c r="DI35" s="639"/>
      <c r="DJ35" s="639"/>
      <c r="DK35" s="640"/>
      <c r="DL35" s="626">
        <v>259451</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34730749</v>
      </c>
      <c r="S36" s="661"/>
      <c r="T36" s="661"/>
      <c r="U36" s="661"/>
      <c r="V36" s="661"/>
      <c r="W36" s="661"/>
      <c r="X36" s="661"/>
      <c r="Y36" s="664"/>
      <c r="Z36" s="665">
        <v>100</v>
      </c>
      <c r="AA36" s="665"/>
      <c r="AB36" s="665"/>
      <c r="AC36" s="665"/>
      <c r="AD36" s="666">
        <v>19446690</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1279294</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873839</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3470505</v>
      </c>
      <c r="CS36" s="621"/>
      <c r="CT36" s="621"/>
      <c r="CU36" s="621"/>
      <c r="CV36" s="621"/>
      <c r="CW36" s="621"/>
      <c r="CX36" s="621"/>
      <c r="CY36" s="622"/>
      <c r="CZ36" s="623">
        <v>10</v>
      </c>
      <c r="DA36" s="641"/>
      <c r="DB36" s="641"/>
      <c r="DC36" s="642"/>
      <c r="DD36" s="626">
        <v>3215147</v>
      </c>
      <c r="DE36" s="621"/>
      <c r="DF36" s="621"/>
      <c r="DG36" s="621"/>
      <c r="DH36" s="621"/>
      <c r="DI36" s="621"/>
      <c r="DJ36" s="621"/>
      <c r="DK36" s="622"/>
      <c r="DL36" s="626">
        <v>2395870</v>
      </c>
      <c r="DM36" s="621"/>
      <c r="DN36" s="621"/>
      <c r="DO36" s="621"/>
      <c r="DP36" s="621"/>
      <c r="DQ36" s="621"/>
      <c r="DR36" s="621"/>
      <c r="DS36" s="621"/>
      <c r="DT36" s="621"/>
      <c r="DU36" s="621"/>
      <c r="DV36" s="622"/>
      <c r="DW36" s="643">
        <v>11.5</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118929</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16660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547585</v>
      </c>
      <c r="CS37" s="639"/>
      <c r="CT37" s="639"/>
      <c r="CU37" s="639"/>
      <c r="CV37" s="639"/>
      <c r="CW37" s="639"/>
      <c r="CX37" s="639"/>
      <c r="CY37" s="640"/>
      <c r="CZ37" s="623">
        <v>1.6</v>
      </c>
      <c r="DA37" s="641"/>
      <c r="DB37" s="641"/>
      <c r="DC37" s="642"/>
      <c r="DD37" s="626">
        <v>547585</v>
      </c>
      <c r="DE37" s="639"/>
      <c r="DF37" s="639"/>
      <c r="DG37" s="639"/>
      <c r="DH37" s="639"/>
      <c r="DI37" s="639"/>
      <c r="DJ37" s="639"/>
      <c r="DK37" s="640"/>
      <c r="DL37" s="626">
        <v>469402</v>
      </c>
      <c r="DM37" s="639"/>
      <c r="DN37" s="639"/>
      <c r="DO37" s="639"/>
      <c r="DP37" s="639"/>
      <c r="DQ37" s="639"/>
      <c r="DR37" s="639"/>
      <c r="DS37" s="639"/>
      <c r="DT37" s="639"/>
      <c r="DU37" s="639"/>
      <c r="DV37" s="640"/>
      <c r="DW37" s="643">
        <v>2.2999999999999998</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27627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3885187</v>
      </c>
      <c r="CS38" s="621"/>
      <c r="CT38" s="621"/>
      <c r="CU38" s="621"/>
      <c r="CV38" s="621"/>
      <c r="CW38" s="621"/>
      <c r="CX38" s="621"/>
      <c r="CY38" s="622"/>
      <c r="CZ38" s="623">
        <v>11.2</v>
      </c>
      <c r="DA38" s="641"/>
      <c r="DB38" s="641"/>
      <c r="DC38" s="642"/>
      <c r="DD38" s="626">
        <v>3133696</v>
      </c>
      <c r="DE38" s="621"/>
      <c r="DF38" s="621"/>
      <c r="DG38" s="621"/>
      <c r="DH38" s="621"/>
      <c r="DI38" s="621"/>
      <c r="DJ38" s="621"/>
      <c r="DK38" s="622"/>
      <c r="DL38" s="626">
        <v>3050200</v>
      </c>
      <c r="DM38" s="621"/>
      <c r="DN38" s="621"/>
      <c r="DO38" s="621"/>
      <c r="DP38" s="621"/>
      <c r="DQ38" s="621"/>
      <c r="DR38" s="621"/>
      <c r="DS38" s="621"/>
      <c r="DT38" s="621"/>
      <c r="DU38" s="621"/>
      <c r="DV38" s="622"/>
      <c r="DW38" s="643">
        <v>14.7</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398705</v>
      </c>
      <c r="CS39" s="639"/>
      <c r="CT39" s="639"/>
      <c r="CU39" s="639"/>
      <c r="CV39" s="639"/>
      <c r="CW39" s="639"/>
      <c r="CX39" s="639"/>
      <c r="CY39" s="640"/>
      <c r="CZ39" s="623">
        <v>1.2</v>
      </c>
      <c r="DA39" s="641"/>
      <c r="DB39" s="641"/>
      <c r="DC39" s="642"/>
      <c r="DD39" s="626">
        <v>326291</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978393</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29970</v>
      </c>
      <c r="CS40" s="621"/>
      <c r="CT40" s="621"/>
      <c r="CU40" s="621"/>
      <c r="CV40" s="621"/>
      <c r="CW40" s="621"/>
      <c r="CX40" s="621"/>
      <c r="CY40" s="622"/>
      <c r="CZ40" s="623">
        <v>0.1</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2906794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343</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2757448</v>
      </c>
      <c r="CS42" s="621"/>
      <c r="CT42" s="621"/>
      <c r="CU42" s="621"/>
      <c r="CV42" s="621"/>
      <c r="CW42" s="621"/>
      <c r="CX42" s="621"/>
      <c r="CY42" s="622"/>
      <c r="CZ42" s="623">
        <v>8</v>
      </c>
      <c r="DA42" s="624"/>
      <c r="DB42" s="624"/>
      <c r="DC42" s="625"/>
      <c r="DD42" s="626">
        <v>604094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33838</v>
      </c>
      <c r="CS43" s="639"/>
      <c r="CT43" s="639"/>
      <c r="CU43" s="639"/>
      <c r="CV43" s="639"/>
      <c r="CW43" s="639"/>
      <c r="CX43" s="639"/>
      <c r="CY43" s="640"/>
      <c r="CZ43" s="623">
        <v>0.1</v>
      </c>
      <c r="DA43" s="641"/>
      <c r="DB43" s="641"/>
      <c r="DC43" s="642"/>
      <c r="DD43" s="626">
        <v>33838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2742440</v>
      </c>
      <c r="CS44" s="621"/>
      <c r="CT44" s="621"/>
      <c r="CU44" s="621"/>
      <c r="CV44" s="621"/>
      <c r="CW44" s="621"/>
      <c r="CX44" s="621"/>
      <c r="CY44" s="622"/>
      <c r="CZ44" s="623">
        <v>7.9</v>
      </c>
      <c r="DA44" s="624"/>
      <c r="DB44" s="624"/>
      <c r="DC44" s="625"/>
      <c r="DD44" s="626">
        <v>601174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854603</v>
      </c>
      <c r="CS45" s="639"/>
      <c r="CT45" s="639"/>
      <c r="CU45" s="639"/>
      <c r="CV45" s="639"/>
      <c r="CW45" s="639"/>
      <c r="CX45" s="639"/>
      <c r="CY45" s="640"/>
      <c r="CZ45" s="623">
        <v>2.5</v>
      </c>
      <c r="DA45" s="641"/>
      <c r="DB45" s="641"/>
      <c r="DC45" s="642"/>
      <c r="DD45" s="626">
        <v>31468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1769232</v>
      </c>
      <c r="CS46" s="621"/>
      <c r="CT46" s="621"/>
      <c r="CU46" s="621"/>
      <c r="CV46" s="621"/>
      <c r="CW46" s="621"/>
      <c r="CX46" s="621"/>
      <c r="CY46" s="622"/>
      <c r="CZ46" s="623">
        <v>5.0999999999999996</v>
      </c>
      <c r="DA46" s="624"/>
      <c r="DB46" s="624"/>
      <c r="DC46" s="625"/>
      <c r="DD46" s="626">
        <v>559670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15008</v>
      </c>
      <c r="CS47" s="639"/>
      <c r="CT47" s="639"/>
      <c r="CU47" s="639"/>
      <c r="CV47" s="639"/>
      <c r="CW47" s="639"/>
      <c r="CX47" s="639"/>
      <c r="CY47" s="640"/>
      <c r="CZ47" s="623">
        <v>0</v>
      </c>
      <c r="DA47" s="641"/>
      <c r="DB47" s="641"/>
      <c r="DC47" s="642"/>
      <c r="DD47" s="626">
        <v>2920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34651791</v>
      </c>
      <c r="CS49" s="605"/>
      <c r="CT49" s="605"/>
      <c r="CU49" s="605"/>
      <c r="CV49" s="605"/>
      <c r="CW49" s="605"/>
      <c r="CX49" s="605"/>
      <c r="CY49" s="606"/>
      <c r="CZ49" s="607">
        <v>100</v>
      </c>
      <c r="DA49" s="608"/>
      <c r="DB49" s="608"/>
      <c r="DC49" s="609"/>
      <c r="DD49" s="610">
        <v>22792758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34744</v>
      </c>
      <c r="R7" s="1134"/>
      <c r="S7" s="1134"/>
      <c r="T7" s="1134"/>
      <c r="U7" s="1134"/>
      <c r="V7" s="1134">
        <v>34665</v>
      </c>
      <c r="W7" s="1134"/>
      <c r="X7" s="1134"/>
      <c r="Y7" s="1134"/>
      <c r="Z7" s="1134"/>
      <c r="AA7" s="1134">
        <v>79</v>
      </c>
      <c r="AB7" s="1134"/>
      <c r="AC7" s="1134"/>
      <c r="AD7" s="1134"/>
      <c r="AE7" s="1135"/>
      <c r="AF7" s="1136">
        <v>17</v>
      </c>
      <c r="AG7" s="1137"/>
      <c r="AH7" s="1137"/>
      <c r="AI7" s="1137"/>
      <c r="AJ7" s="1138"/>
      <c r="AK7" s="1120">
        <v>749</v>
      </c>
      <c r="AL7" s="1121"/>
      <c r="AM7" s="1121"/>
      <c r="AN7" s="1121"/>
      <c r="AO7" s="1121"/>
      <c r="AP7" s="1121">
        <v>31783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v>25</v>
      </c>
      <c r="CI7" s="1118"/>
      <c r="CJ7" s="1118"/>
      <c r="CK7" s="1118"/>
      <c r="CL7" s="1119"/>
      <c r="CM7" s="1117">
        <v>354</v>
      </c>
      <c r="CN7" s="1118"/>
      <c r="CO7" s="1118"/>
      <c r="CP7" s="1118"/>
      <c r="CQ7" s="1119"/>
      <c r="CR7" s="1117">
        <v>300</v>
      </c>
      <c r="CS7" s="1118"/>
      <c r="CT7" s="1118"/>
      <c r="CU7" s="1118"/>
      <c r="CV7" s="1119"/>
      <c r="CW7" s="1117" t="s">
        <v>533</v>
      </c>
      <c r="CX7" s="1118"/>
      <c r="CY7" s="1118"/>
      <c r="CZ7" s="1118"/>
      <c r="DA7" s="1119"/>
      <c r="DB7" s="1117" t="s">
        <v>532</v>
      </c>
      <c r="DC7" s="1118"/>
      <c r="DD7" s="1118"/>
      <c r="DE7" s="1118"/>
      <c r="DF7" s="1119"/>
      <c r="DG7" s="1117" t="s">
        <v>533</v>
      </c>
      <c r="DH7" s="1118"/>
      <c r="DI7" s="1118"/>
      <c r="DJ7" s="1118"/>
      <c r="DK7" s="1119"/>
      <c r="DL7" s="1117" t="s">
        <v>532</v>
      </c>
      <c r="DM7" s="1118"/>
      <c r="DN7" s="1118"/>
      <c r="DO7" s="1118"/>
      <c r="DP7" s="1119"/>
      <c r="DQ7" s="1117" t="s">
        <v>532</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125</v>
      </c>
      <c r="R8" s="1073"/>
      <c r="S8" s="1073"/>
      <c r="T8" s="1073"/>
      <c r="U8" s="1073"/>
      <c r="V8" s="1073">
        <v>125</v>
      </c>
      <c r="W8" s="1073"/>
      <c r="X8" s="1073"/>
      <c r="Y8" s="1073"/>
      <c r="Z8" s="1073"/>
      <c r="AA8" s="1073" t="s">
        <v>532</v>
      </c>
      <c r="AB8" s="1073"/>
      <c r="AC8" s="1073"/>
      <c r="AD8" s="1073"/>
      <c r="AE8" s="1074"/>
      <c r="AF8" s="1048" t="s">
        <v>111</v>
      </c>
      <c r="AG8" s="1049"/>
      <c r="AH8" s="1049"/>
      <c r="AI8" s="1049"/>
      <c r="AJ8" s="1050"/>
      <c r="AK8" s="1115">
        <v>82</v>
      </c>
      <c r="AL8" s="1116"/>
      <c r="AM8" s="1116"/>
      <c r="AN8" s="1116"/>
      <c r="AO8" s="1116"/>
      <c r="AP8" s="1116">
        <v>942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540</v>
      </c>
      <c r="BT8" s="1044"/>
      <c r="BU8" s="1044"/>
      <c r="BV8" s="1044"/>
      <c r="BW8" s="1044"/>
      <c r="BX8" s="1044"/>
      <c r="BY8" s="1044"/>
      <c r="BZ8" s="1044"/>
      <c r="CA8" s="1044"/>
      <c r="CB8" s="1044"/>
      <c r="CC8" s="1044"/>
      <c r="CD8" s="1044"/>
      <c r="CE8" s="1044"/>
      <c r="CF8" s="1044"/>
      <c r="CG8" s="1045"/>
      <c r="CH8" s="1018">
        <v>0</v>
      </c>
      <c r="CI8" s="1019"/>
      <c r="CJ8" s="1019"/>
      <c r="CK8" s="1019"/>
      <c r="CL8" s="1020"/>
      <c r="CM8" s="1018">
        <v>49</v>
      </c>
      <c r="CN8" s="1019"/>
      <c r="CO8" s="1019"/>
      <c r="CP8" s="1019"/>
      <c r="CQ8" s="1020"/>
      <c r="CR8" s="1018">
        <v>5</v>
      </c>
      <c r="CS8" s="1019"/>
      <c r="CT8" s="1019"/>
      <c r="CU8" s="1019"/>
      <c r="CV8" s="1020"/>
      <c r="CW8" s="1018">
        <v>2</v>
      </c>
      <c r="CX8" s="1019"/>
      <c r="CY8" s="1019"/>
      <c r="CZ8" s="1019"/>
      <c r="DA8" s="1020"/>
      <c r="DB8" s="1018" t="s">
        <v>532</v>
      </c>
      <c r="DC8" s="1019"/>
      <c r="DD8" s="1019"/>
      <c r="DE8" s="1019"/>
      <c r="DF8" s="1020"/>
      <c r="DG8" s="1018" t="s">
        <v>533</v>
      </c>
      <c r="DH8" s="1019"/>
      <c r="DI8" s="1019"/>
      <c r="DJ8" s="1019"/>
      <c r="DK8" s="1020"/>
      <c r="DL8" s="1018" t="s">
        <v>532</v>
      </c>
      <c r="DM8" s="1019"/>
      <c r="DN8" s="1019"/>
      <c r="DO8" s="1019"/>
      <c r="DP8" s="1020"/>
      <c r="DQ8" s="1018" t="s">
        <v>532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541</v>
      </c>
      <c r="BT9" s="1044"/>
      <c r="BU9" s="1044"/>
      <c r="BV9" s="1044"/>
      <c r="BW9" s="1044"/>
      <c r="BX9" s="1044"/>
      <c r="BY9" s="1044"/>
      <c r="BZ9" s="1044"/>
      <c r="CA9" s="1044"/>
      <c r="CB9" s="1044"/>
      <c r="CC9" s="1044"/>
      <c r="CD9" s="1044"/>
      <c r="CE9" s="1044"/>
      <c r="CF9" s="1044"/>
      <c r="CG9" s="1045"/>
      <c r="CH9" s="1018">
        <v>17</v>
      </c>
      <c r="CI9" s="1019"/>
      <c r="CJ9" s="1019"/>
      <c r="CK9" s="1019"/>
      <c r="CL9" s="1020"/>
      <c r="CM9" s="1018">
        <v>350</v>
      </c>
      <c r="CN9" s="1019"/>
      <c r="CO9" s="1019"/>
      <c r="CP9" s="1019"/>
      <c r="CQ9" s="1020"/>
      <c r="CR9" s="1018">
        <v>200</v>
      </c>
      <c r="CS9" s="1019"/>
      <c r="CT9" s="1019"/>
      <c r="CU9" s="1019"/>
      <c r="CV9" s="1020"/>
      <c r="CW9" s="1018" t="s">
        <v>532</v>
      </c>
      <c r="CX9" s="1019"/>
      <c r="CY9" s="1019"/>
      <c r="CZ9" s="1019"/>
      <c r="DA9" s="1020"/>
      <c r="DB9" s="1018" t="s">
        <v>533</v>
      </c>
      <c r="DC9" s="1019"/>
      <c r="DD9" s="1019"/>
      <c r="DE9" s="1019"/>
      <c r="DF9" s="1020"/>
      <c r="DG9" s="1018" t="s">
        <v>532</v>
      </c>
      <c r="DH9" s="1019"/>
      <c r="DI9" s="1019"/>
      <c r="DJ9" s="1019"/>
      <c r="DK9" s="1020"/>
      <c r="DL9" s="1018" t="s">
        <v>532</v>
      </c>
      <c r="DM9" s="1019"/>
      <c r="DN9" s="1019"/>
      <c r="DO9" s="1019"/>
      <c r="DP9" s="1020"/>
      <c r="DQ9" s="1018" t="s">
        <v>532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542</v>
      </c>
      <c r="BT10" s="1044"/>
      <c r="BU10" s="1044"/>
      <c r="BV10" s="1044"/>
      <c r="BW10" s="1044"/>
      <c r="BX10" s="1044"/>
      <c r="BY10" s="1044"/>
      <c r="BZ10" s="1044"/>
      <c r="CA10" s="1044"/>
      <c r="CB10" s="1044"/>
      <c r="CC10" s="1044"/>
      <c r="CD10" s="1044"/>
      <c r="CE10" s="1044"/>
      <c r="CF10" s="1044"/>
      <c r="CG10" s="1045"/>
      <c r="CH10" s="1018">
        <v>26</v>
      </c>
      <c r="CI10" s="1019"/>
      <c r="CJ10" s="1019"/>
      <c r="CK10" s="1019"/>
      <c r="CL10" s="1020"/>
      <c r="CM10" s="1018">
        <v>690</v>
      </c>
      <c r="CN10" s="1019"/>
      <c r="CO10" s="1019"/>
      <c r="CP10" s="1019"/>
      <c r="CQ10" s="1020"/>
      <c r="CR10" s="1018">
        <v>100</v>
      </c>
      <c r="CS10" s="1019"/>
      <c r="CT10" s="1019"/>
      <c r="CU10" s="1019"/>
      <c r="CV10" s="1020"/>
      <c r="CW10" s="1018" t="s">
        <v>532</v>
      </c>
      <c r="CX10" s="1019"/>
      <c r="CY10" s="1019"/>
      <c r="CZ10" s="1019"/>
      <c r="DA10" s="1020"/>
      <c r="DB10" s="1018" t="s">
        <v>532</v>
      </c>
      <c r="DC10" s="1019"/>
      <c r="DD10" s="1019"/>
      <c r="DE10" s="1019"/>
      <c r="DF10" s="1020"/>
      <c r="DG10" s="1018" t="s">
        <v>532</v>
      </c>
      <c r="DH10" s="1019"/>
      <c r="DI10" s="1019"/>
      <c r="DJ10" s="1019"/>
      <c r="DK10" s="1020"/>
      <c r="DL10" s="1018" t="s">
        <v>532</v>
      </c>
      <c r="DM10" s="1019"/>
      <c r="DN10" s="1019"/>
      <c r="DO10" s="1019"/>
      <c r="DP10" s="1020"/>
      <c r="DQ10" s="1018" t="s">
        <v>532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543</v>
      </c>
      <c r="BT11" s="1044"/>
      <c r="BU11" s="1044"/>
      <c r="BV11" s="1044"/>
      <c r="BW11" s="1044"/>
      <c r="BX11" s="1044"/>
      <c r="BY11" s="1044"/>
      <c r="BZ11" s="1044"/>
      <c r="CA11" s="1044"/>
      <c r="CB11" s="1044"/>
      <c r="CC11" s="1044"/>
      <c r="CD11" s="1044"/>
      <c r="CE11" s="1044"/>
      <c r="CF11" s="1044"/>
      <c r="CG11" s="1045"/>
      <c r="CH11" s="1018">
        <v>4</v>
      </c>
      <c r="CI11" s="1019"/>
      <c r="CJ11" s="1019"/>
      <c r="CK11" s="1019"/>
      <c r="CL11" s="1020"/>
      <c r="CM11" s="1018">
        <v>425</v>
      </c>
      <c r="CN11" s="1019"/>
      <c r="CO11" s="1019"/>
      <c r="CP11" s="1019"/>
      <c r="CQ11" s="1020"/>
      <c r="CR11" s="1018">
        <v>320</v>
      </c>
      <c r="CS11" s="1019"/>
      <c r="CT11" s="1019"/>
      <c r="CU11" s="1019"/>
      <c r="CV11" s="1020"/>
      <c r="CW11" s="1018" t="s">
        <v>533</v>
      </c>
      <c r="CX11" s="1019"/>
      <c r="CY11" s="1019"/>
      <c r="CZ11" s="1019"/>
      <c r="DA11" s="1020"/>
      <c r="DB11" s="1018">
        <v>225</v>
      </c>
      <c r="DC11" s="1019"/>
      <c r="DD11" s="1019"/>
      <c r="DE11" s="1019"/>
      <c r="DF11" s="1020"/>
      <c r="DG11" s="1018" t="s">
        <v>533</v>
      </c>
      <c r="DH11" s="1019"/>
      <c r="DI11" s="1019"/>
      <c r="DJ11" s="1019"/>
      <c r="DK11" s="1020"/>
      <c r="DL11" s="1018" t="s">
        <v>533</v>
      </c>
      <c r="DM11" s="1019"/>
      <c r="DN11" s="1019"/>
      <c r="DO11" s="1019"/>
      <c r="DP11" s="1020"/>
      <c r="DQ11" s="1018" t="s">
        <v>532</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544</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8</v>
      </c>
      <c r="CN12" s="1019"/>
      <c r="CO12" s="1019"/>
      <c r="CP12" s="1019"/>
      <c r="CQ12" s="1020"/>
      <c r="CR12" s="1018">
        <v>4</v>
      </c>
      <c r="CS12" s="1019"/>
      <c r="CT12" s="1019"/>
      <c r="CU12" s="1019"/>
      <c r="CV12" s="1020"/>
      <c r="CW12" s="1018" t="s">
        <v>532</v>
      </c>
      <c r="CX12" s="1019"/>
      <c r="CY12" s="1019"/>
      <c r="CZ12" s="1019"/>
      <c r="DA12" s="1020"/>
      <c r="DB12" s="1018" t="s">
        <v>532</v>
      </c>
      <c r="DC12" s="1019"/>
      <c r="DD12" s="1019"/>
      <c r="DE12" s="1019"/>
      <c r="DF12" s="1020"/>
      <c r="DG12" s="1018" t="s">
        <v>532</v>
      </c>
      <c r="DH12" s="1019"/>
      <c r="DI12" s="1019"/>
      <c r="DJ12" s="1019"/>
      <c r="DK12" s="1020"/>
      <c r="DL12" s="1018" t="s">
        <v>532</v>
      </c>
      <c r="DM12" s="1019"/>
      <c r="DN12" s="1019"/>
      <c r="DO12" s="1019"/>
      <c r="DP12" s="1020"/>
      <c r="DQ12" s="1018" t="s">
        <v>533</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34721</v>
      </c>
      <c r="R23" s="1098"/>
      <c r="S23" s="1098"/>
      <c r="T23" s="1098"/>
      <c r="U23" s="1098"/>
      <c r="V23" s="1098">
        <v>34642</v>
      </c>
      <c r="W23" s="1098"/>
      <c r="X23" s="1098"/>
      <c r="Y23" s="1098"/>
      <c r="Z23" s="1098"/>
      <c r="AA23" s="1098">
        <v>79</v>
      </c>
      <c r="AB23" s="1098"/>
      <c r="AC23" s="1098"/>
      <c r="AD23" s="1098"/>
      <c r="AE23" s="1099"/>
      <c r="AF23" s="1100">
        <v>17</v>
      </c>
      <c r="AG23" s="1098"/>
      <c r="AH23" s="1098"/>
      <c r="AI23" s="1098"/>
      <c r="AJ23" s="1101"/>
      <c r="AK23" s="1102"/>
      <c r="AL23" s="1103"/>
      <c r="AM23" s="1103"/>
      <c r="AN23" s="1103"/>
      <c r="AO23" s="1103"/>
      <c r="AP23" s="1098">
        <v>32725</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16128</v>
      </c>
      <c r="R28" s="1083"/>
      <c r="S28" s="1083"/>
      <c r="T28" s="1083"/>
      <c r="U28" s="1083"/>
      <c r="V28" s="1083">
        <v>15203</v>
      </c>
      <c r="W28" s="1083"/>
      <c r="X28" s="1083"/>
      <c r="Y28" s="1083"/>
      <c r="Z28" s="1083"/>
      <c r="AA28" s="1083">
        <v>925</v>
      </c>
      <c r="AB28" s="1083"/>
      <c r="AC28" s="1083"/>
      <c r="AD28" s="1083"/>
      <c r="AE28" s="1084"/>
      <c r="AF28" s="1085">
        <v>925</v>
      </c>
      <c r="AG28" s="1083"/>
      <c r="AH28" s="1083"/>
      <c r="AI28" s="1083"/>
      <c r="AJ28" s="1086"/>
      <c r="AK28" s="1087">
        <v>978</v>
      </c>
      <c r="AL28" s="1075"/>
      <c r="AM28" s="1075"/>
      <c r="AN28" s="1075"/>
      <c r="AO28" s="1075"/>
      <c r="AP28" s="1075" t="s">
        <v>546</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9547</v>
      </c>
      <c r="R29" s="1073"/>
      <c r="S29" s="1073"/>
      <c r="T29" s="1073"/>
      <c r="U29" s="1073"/>
      <c r="V29" s="1073">
        <v>9350</v>
      </c>
      <c r="W29" s="1073"/>
      <c r="X29" s="1073"/>
      <c r="Y29" s="1073"/>
      <c r="Z29" s="1073"/>
      <c r="AA29" s="1073">
        <v>197</v>
      </c>
      <c r="AB29" s="1073"/>
      <c r="AC29" s="1073"/>
      <c r="AD29" s="1073"/>
      <c r="AE29" s="1074"/>
      <c r="AF29" s="1048">
        <v>197</v>
      </c>
      <c r="AG29" s="1049"/>
      <c r="AH29" s="1049"/>
      <c r="AI29" s="1049"/>
      <c r="AJ29" s="1050"/>
      <c r="AK29" s="1009">
        <v>1398</v>
      </c>
      <c r="AL29" s="1000"/>
      <c r="AM29" s="1000"/>
      <c r="AN29" s="1000"/>
      <c r="AO29" s="1000"/>
      <c r="AP29" s="1000" t="s">
        <v>547</v>
      </c>
      <c r="AQ29" s="1000"/>
      <c r="AR29" s="1000"/>
      <c r="AS29" s="1000"/>
      <c r="AT29" s="1000"/>
      <c r="AU29" s="1000" t="s">
        <v>546</v>
      </c>
      <c r="AV29" s="1000"/>
      <c r="AW29" s="1000"/>
      <c r="AX29" s="1000"/>
      <c r="AY29" s="1000"/>
      <c r="AZ29" s="1071" t="s">
        <v>546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1837</v>
      </c>
      <c r="R30" s="1073"/>
      <c r="S30" s="1073"/>
      <c r="T30" s="1073"/>
      <c r="U30" s="1073"/>
      <c r="V30" s="1073">
        <v>1785</v>
      </c>
      <c r="W30" s="1073"/>
      <c r="X30" s="1073"/>
      <c r="Y30" s="1073"/>
      <c r="Z30" s="1073"/>
      <c r="AA30" s="1073">
        <v>53</v>
      </c>
      <c r="AB30" s="1073"/>
      <c r="AC30" s="1073"/>
      <c r="AD30" s="1073"/>
      <c r="AE30" s="1074"/>
      <c r="AF30" s="1048">
        <v>53</v>
      </c>
      <c r="AG30" s="1049"/>
      <c r="AH30" s="1049"/>
      <c r="AI30" s="1049"/>
      <c r="AJ30" s="1050"/>
      <c r="AK30" s="1009">
        <v>295</v>
      </c>
      <c r="AL30" s="1000"/>
      <c r="AM30" s="1000"/>
      <c r="AN30" s="1000"/>
      <c r="AO30" s="1000"/>
      <c r="AP30" s="1000" t="s">
        <v>547</v>
      </c>
      <c r="AQ30" s="1000"/>
      <c r="AR30" s="1000"/>
      <c r="AS30" s="1000"/>
      <c r="AT30" s="1000"/>
      <c r="AU30" s="1000" t="s">
        <v>547</v>
      </c>
      <c r="AV30" s="1000"/>
      <c r="AW30" s="1000"/>
      <c r="AX30" s="1000"/>
      <c r="AY30" s="1000"/>
      <c r="AZ30" s="1071" t="s">
        <v>547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2568</v>
      </c>
      <c r="R31" s="1073"/>
      <c r="S31" s="1073"/>
      <c r="T31" s="1073"/>
      <c r="U31" s="1073"/>
      <c r="V31" s="1073">
        <v>2317</v>
      </c>
      <c r="W31" s="1073"/>
      <c r="X31" s="1073"/>
      <c r="Y31" s="1073"/>
      <c r="Z31" s="1073"/>
      <c r="AA31" s="1073">
        <v>251</v>
      </c>
      <c r="AB31" s="1073"/>
      <c r="AC31" s="1073"/>
      <c r="AD31" s="1073"/>
      <c r="AE31" s="1074"/>
      <c r="AF31" s="1048">
        <v>2522</v>
      </c>
      <c r="AG31" s="1049"/>
      <c r="AH31" s="1049"/>
      <c r="AI31" s="1049"/>
      <c r="AJ31" s="1050"/>
      <c r="AK31" s="1009">
        <v>119</v>
      </c>
      <c r="AL31" s="1000"/>
      <c r="AM31" s="1000"/>
      <c r="AN31" s="1000"/>
      <c r="AO31" s="1000"/>
      <c r="AP31" s="1000">
        <v>4761</v>
      </c>
      <c r="AQ31" s="1000"/>
      <c r="AR31" s="1000"/>
      <c r="AS31" s="1000"/>
      <c r="AT31" s="1000"/>
      <c r="AU31" s="1000">
        <v>695</v>
      </c>
      <c r="AV31" s="1000"/>
      <c r="AW31" s="1000"/>
      <c r="AX31" s="1000"/>
      <c r="AY31" s="1000"/>
      <c r="AZ31" s="1071" t="s">
        <v>533</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2989</v>
      </c>
      <c r="R32" s="1073"/>
      <c r="S32" s="1073"/>
      <c r="T32" s="1073"/>
      <c r="U32" s="1073"/>
      <c r="V32" s="1073">
        <v>3044</v>
      </c>
      <c r="W32" s="1073"/>
      <c r="X32" s="1073"/>
      <c r="Y32" s="1073"/>
      <c r="Z32" s="1073"/>
      <c r="AA32" s="1073">
        <v>-54</v>
      </c>
      <c r="AB32" s="1073"/>
      <c r="AC32" s="1073"/>
      <c r="AD32" s="1073"/>
      <c r="AE32" s="1074"/>
      <c r="AF32" s="1048">
        <v>349</v>
      </c>
      <c r="AG32" s="1049"/>
      <c r="AH32" s="1049"/>
      <c r="AI32" s="1049"/>
      <c r="AJ32" s="1050"/>
      <c r="AK32" s="1009">
        <v>1579</v>
      </c>
      <c r="AL32" s="1000"/>
      <c r="AM32" s="1000"/>
      <c r="AN32" s="1000"/>
      <c r="AO32" s="1000"/>
      <c r="AP32" s="1000">
        <v>25783</v>
      </c>
      <c r="AQ32" s="1000"/>
      <c r="AR32" s="1000"/>
      <c r="AS32" s="1000"/>
      <c r="AT32" s="1000"/>
      <c r="AU32" s="1000">
        <v>16037</v>
      </c>
      <c r="AV32" s="1000"/>
      <c r="AW32" s="1000"/>
      <c r="AX32" s="1000"/>
      <c r="AY32" s="1000"/>
      <c r="AZ32" s="1071" t="s">
        <v>532</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4046</v>
      </c>
      <c r="AG63" s="988"/>
      <c r="AH63" s="988"/>
      <c r="AI63" s="988"/>
      <c r="AJ63" s="1059"/>
      <c r="AK63" s="1060"/>
      <c r="AL63" s="992"/>
      <c r="AM63" s="992"/>
      <c r="AN63" s="992"/>
      <c r="AO63" s="992"/>
      <c r="AP63" s="988">
        <v>30544</v>
      </c>
      <c r="AQ63" s="988"/>
      <c r="AR63" s="988"/>
      <c r="AS63" s="988"/>
      <c r="AT63" s="988"/>
      <c r="AU63" s="988">
        <v>16732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2336</v>
      </c>
      <c r="R68" s="1011"/>
      <c r="S68" s="1011"/>
      <c r="T68" s="1011"/>
      <c r="U68" s="1011"/>
      <c r="V68" s="1011">
        <v>2165</v>
      </c>
      <c r="W68" s="1011"/>
      <c r="X68" s="1011"/>
      <c r="Y68" s="1011"/>
      <c r="Z68" s="1011"/>
      <c r="AA68" s="1011">
        <v>172</v>
      </c>
      <c r="AB68" s="1011"/>
      <c r="AC68" s="1011"/>
      <c r="AD68" s="1011"/>
      <c r="AE68" s="1011"/>
      <c r="AF68" s="1011">
        <v>172</v>
      </c>
      <c r="AG68" s="1011"/>
      <c r="AH68" s="1011"/>
      <c r="AI68" s="1011"/>
      <c r="AJ68" s="1011"/>
      <c r="AK68" s="1011">
        <v>6</v>
      </c>
      <c r="AL68" s="1011"/>
      <c r="AM68" s="1011"/>
      <c r="AN68" s="1011"/>
      <c r="AO68" s="1011"/>
      <c r="AP68" s="1011">
        <v>25</v>
      </c>
      <c r="AQ68" s="1011"/>
      <c r="AR68" s="1011"/>
      <c r="AS68" s="1011"/>
      <c r="AT68" s="1011"/>
      <c r="AU68" s="1011">
        <v>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476</v>
      </c>
      <c r="AL69" s="1000"/>
      <c r="AM69" s="1000"/>
      <c r="AN69" s="1000"/>
      <c r="AO69" s="1000"/>
      <c r="AP69" s="1000" t="s">
        <v>476</v>
      </c>
      <c r="AQ69" s="1000"/>
      <c r="AR69" s="1000"/>
      <c r="AS69" s="1000"/>
      <c r="AT69" s="1000"/>
      <c r="AU69" s="1000" t="s">
        <v>476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476</v>
      </c>
      <c r="AQ70" s="1000"/>
      <c r="AR70" s="1000"/>
      <c r="AS70" s="1000"/>
      <c r="AT70" s="1000"/>
      <c r="AU70" s="1000" t="s">
        <v>476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41779</v>
      </c>
      <c r="R71" s="1000"/>
      <c r="S71" s="1000"/>
      <c r="T71" s="1000"/>
      <c r="U71" s="1000"/>
      <c r="V71" s="1000">
        <v>34294</v>
      </c>
      <c r="W71" s="1000"/>
      <c r="X71" s="1000"/>
      <c r="Y71" s="1000"/>
      <c r="Z71" s="1000"/>
      <c r="AA71" s="1000">
        <v>7485</v>
      </c>
      <c r="AB71" s="1000"/>
      <c r="AC71" s="1000"/>
      <c r="AD71" s="1000"/>
      <c r="AE71" s="1000"/>
      <c r="AF71" s="1000">
        <v>23182</v>
      </c>
      <c r="AG71" s="1000"/>
      <c r="AH71" s="1000"/>
      <c r="AI71" s="1000"/>
      <c r="AJ71" s="1000"/>
      <c r="AK71" s="1000" t="s">
        <v>476</v>
      </c>
      <c r="AL71" s="1000"/>
      <c r="AM71" s="1000"/>
      <c r="AN71" s="1000"/>
      <c r="AO71" s="1000"/>
      <c r="AP71" s="1000">
        <v>136632</v>
      </c>
      <c r="AQ71" s="1000"/>
      <c r="AR71" s="1000"/>
      <c r="AS71" s="1000"/>
      <c r="AT71" s="1000"/>
      <c r="AU71" s="1000" t="s">
        <v>476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7740</v>
      </c>
      <c r="R72" s="1000"/>
      <c r="S72" s="1000"/>
      <c r="T72" s="1000"/>
      <c r="U72" s="1000"/>
      <c r="V72" s="1000">
        <v>5794</v>
      </c>
      <c r="W72" s="1000"/>
      <c r="X72" s="1000"/>
      <c r="Y72" s="1000"/>
      <c r="Z72" s="1000"/>
      <c r="AA72" s="1000">
        <v>1946</v>
      </c>
      <c r="AB72" s="1000"/>
      <c r="AC72" s="1000"/>
      <c r="AD72" s="1000"/>
      <c r="AE72" s="1000"/>
      <c r="AF72" s="1000">
        <v>18566</v>
      </c>
      <c r="AG72" s="1000"/>
      <c r="AH72" s="1000"/>
      <c r="AI72" s="1000"/>
      <c r="AJ72" s="1000"/>
      <c r="AK72" s="1000" t="s">
        <v>476</v>
      </c>
      <c r="AL72" s="1000"/>
      <c r="AM72" s="1000"/>
      <c r="AN72" s="1000"/>
      <c r="AO72" s="1000"/>
      <c r="AP72" s="1000">
        <v>17196</v>
      </c>
      <c r="AQ72" s="1000"/>
      <c r="AR72" s="1000"/>
      <c r="AS72" s="1000"/>
      <c r="AT72" s="1000"/>
      <c r="AU72" s="1000" t="s">
        <v>476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70054</v>
      </c>
      <c r="AG88" s="988"/>
      <c r="AH88" s="988"/>
      <c r="AI88" s="988"/>
      <c r="AJ88" s="988"/>
      <c r="AK88" s="992"/>
      <c r="AL88" s="992"/>
      <c r="AM88" s="992"/>
      <c r="AN88" s="992"/>
      <c r="AO88" s="992"/>
      <c r="AP88" s="988">
        <v>153853</v>
      </c>
      <c r="AQ88" s="988"/>
      <c r="AR88" s="988"/>
      <c r="AS88" s="988"/>
      <c r="AT88" s="988"/>
      <c r="AU88" s="988">
        <v>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929</v>
      </c>
      <c r="CS102" s="980"/>
      <c r="CT102" s="980"/>
      <c r="CU102" s="980"/>
      <c r="CV102" s="981"/>
      <c r="CW102" s="979">
        <v>2</v>
      </c>
      <c r="CX102" s="980"/>
      <c r="CY102" s="980"/>
      <c r="CZ102" s="980"/>
      <c r="DA102" s="981"/>
      <c r="DB102" s="979">
        <v>225</v>
      </c>
      <c r="DC102" s="980"/>
      <c r="DD102" s="980"/>
      <c r="DE102" s="980"/>
      <c r="DF102" s="981"/>
      <c r="DG102" s="979" t="s">
        <v>532</v>
      </c>
      <c r="DH102" s="980"/>
      <c r="DI102" s="980"/>
      <c r="DJ102" s="980"/>
      <c r="DK102" s="981"/>
      <c r="DL102" s="979" t="s">
        <v>532</v>
      </c>
      <c r="DM102" s="980"/>
      <c r="DN102" s="980"/>
      <c r="DO102" s="980"/>
      <c r="DP102" s="981"/>
      <c r="DQ102" s="979" t="s">
        <v>545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286</v>
      </c>
      <c r="AG109" s="923"/>
      <c r="AH109" s="923"/>
      <c r="AI109" s="923"/>
      <c r="AJ109" s="924"/>
      <c r="AK109" s="925" t="s">
        <v>285</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286</v>
      </c>
      <c r="BW109" s="923"/>
      <c r="BX109" s="923"/>
      <c r="BY109" s="923"/>
      <c r="BZ109" s="924"/>
      <c r="CA109" s="925" t="s">
        <v>285</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286</v>
      </c>
      <c r="DM109" s="923"/>
      <c r="DN109" s="923"/>
      <c r="DO109" s="923"/>
      <c r="DP109" s="924"/>
      <c r="DQ109" s="925" t="s">
        <v>285</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4469133</v>
      </c>
      <c r="AB110" s="916"/>
      <c r="AC110" s="916"/>
      <c r="AD110" s="916"/>
      <c r="AE110" s="917"/>
      <c r="AF110" s="918">
        <v>2932135</v>
      </c>
      <c r="AG110" s="916"/>
      <c r="AH110" s="916"/>
      <c r="AI110" s="916"/>
      <c r="AJ110" s="917"/>
      <c r="AK110" s="918">
        <v>2977926</v>
      </c>
      <c r="AL110" s="916"/>
      <c r="AM110" s="916"/>
      <c r="AN110" s="916"/>
      <c r="AO110" s="917"/>
      <c r="AP110" s="919">
        <v>16.7</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32737786</v>
      </c>
      <c r="BR110" s="863"/>
      <c r="BS110" s="863"/>
      <c r="BT110" s="863"/>
      <c r="BU110" s="863"/>
      <c r="BV110" s="863">
        <v>32597912</v>
      </c>
      <c r="BW110" s="863"/>
      <c r="BX110" s="863"/>
      <c r="BY110" s="863"/>
      <c r="BZ110" s="863"/>
      <c r="CA110" s="863">
        <v>32725338</v>
      </c>
      <c r="CB110" s="863"/>
      <c r="CC110" s="863"/>
      <c r="CD110" s="863"/>
      <c r="CE110" s="863"/>
      <c r="CF110" s="887">
        <v>183.1</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16817040</v>
      </c>
      <c r="BR112" s="835"/>
      <c r="BS112" s="835"/>
      <c r="BT112" s="835"/>
      <c r="BU112" s="835"/>
      <c r="BV112" s="835">
        <v>16928586</v>
      </c>
      <c r="BW112" s="835"/>
      <c r="BX112" s="835"/>
      <c r="BY112" s="835"/>
      <c r="BZ112" s="835"/>
      <c r="CA112" s="835">
        <v>16732274</v>
      </c>
      <c r="CB112" s="835"/>
      <c r="CC112" s="835"/>
      <c r="CD112" s="835"/>
      <c r="CE112" s="835"/>
      <c r="CF112" s="896">
        <v>93.6</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1033501</v>
      </c>
      <c r="AB113" s="944"/>
      <c r="AC113" s="944"/>
      <c r="AD113" s="944"/>
      <c r="AE113" s="945"/>
      <c r="AF113" s="946">
        <v>1059611</v>
      </c>
      <c r="AG113" s="944"/>
      <c r="AH113" s="944"/>
      <c r="AI113" s="944"/>
      <c r="AJ113" s="945"/>
      <c r="AK113" s="946">
        <v>1141794</v>
      </c>
      <c r="AL113" s="944"/>
      <c r="AM113" s="944"/>
      <c r="AN113" s="944"/>
      <c r="AO113" s="945"/>
      <c r="AP113" s="947">
        <v>6.4</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73581</v>
      </c>
      <c r="BR113" s="835"/>
      <c r="BS113" s="835"/>
      <c r="BT113" s="835"/>
      <c r="BU113" s="835"/>
      <c r="BV113" s="835">
        <v>27407</v>
      </c>
      <c r="BW113" s="835"/>
      <c r="BX113" s="835"/>
      <c r="BY113" s="835"/>
      <c r="BZ113" s="835"/>
      <c r="CA113" s="835">
        <v>7457</v>
      </c>
      <c r="CB113" s="835"/>
      <c r="CC113" s="835"/>
      <c r="CD113" s="835"/>
      <c r="CE113" s="835"/>
      <c r="CF113" s="896">
        <v>0</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251991</v>
      </c>
      <c r="AB114" s="798"/>
      <c r="AC114" s="798"/>
      <c r="AD114" s="798"/>
      <c r="AE114" s="799"/>
      <c r="AF114" s="800">
        <v>47003</v>
      </c>
      <c r="AG114" s="798"/>
      <c r="AH114" s="798"/>
      <c r="AI114" s="798"/>
      <c r="AJ114" s="799"/>
      <c r="AK114" s="800">
        <v>20258</v>
      </c>
      <c r="AL114" s="798"/>
      <c r="AM114" s="798"/>
      <c r="AN114" s="798"/>
      <c r="AO114" s="799"/>
      <c r="AP114" s="845">
        <v>0.1</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5182139</v>
      </c>
      <c r="BR114" s="835"/>
      <c r="BS114" s="835"/>
      <c r="BT114" s="835"/>
      <c r="BU114" s="835"/>
      <c r="BV114" s="835">
        <v>4975160</v>
      </c>
      <c r="BW114" s="835"/>
      <c r="BX114" s="835"/>
      <c r="BY114" s="835"/>
      <c r="BZ114" s="835"/>
      <c r="CA114" s="835">
        <v>4605695</v>
      </c>
      <c r="CB114" s="835"/>
      <c r="CC114" s="835"/>
      <c r="CD114" s="835"/>
      <c r="CE114" s="835"/>
      <c r="CF114" s="896">
        <v>25.8</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v>110</v>
      </c>
      <c r="BR115" s="835"/>
      <c r="BS115" s="835"/>
      <c r="BT115" s="835"/>
      <c r="BU115" s="835"/>
      <c r="BV115" s="835">
        <v>179</v>
      </c>
      <c r="BW115" s="835"/>
      <c r="BX115" s="835"/>
      <c r="BY115" s="835"/>
      <c r="BZ115" s="835"/>
      <c r="CA115" s="835">
        <v>95</v>
      </c>
      <c r="CB115" s="835"/>
      <c r="CC115" s="835"/>
      <c r="CD115" s="835"/>
      <c r="CE115" s="835"/>
      <c r="CF115" s="896">
        <v>0</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5754625</v>
      </c>
      <c r="AB117" s="930"/>
      <c r="AC117" s="930"/>
      <c r="AD117" s="930"/>
      <c r="AE117" s="931"/>
      <c r="AF117" s="932">
        <v>4038749</v>
      </c>
      <c r="AG117" s="930"/>
      <c r="AH117" s="930"/>
      <c r="AI117" s="930"/>
      <c r="AJ117" s="931"/>
      <c r="AK117" s="932">
        <v>4139978</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286</v>
      </c>
      <c r="AG118" s="923"/>
      <c r="AH118" s="923"/>
      <c r="AI118" s="923"/>
      <c r="AJ118" s="924"/>
      <c r="AK118" s="925" t="s">
        <v>285</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430</v>
      </c>
      <c r="BP119" s="899"/>
      <c r="BQ119" s="903">
        <v>54810656</v>
      </c>
      <c r="BR119" s="866"/>
      <c r="BS119" s="866"/>
      <c r="BT119" s="866"/>
      <c r="BU119" s="866"/>
      <c r="BV119" s="866">
        <v>54529244</v>
      </c>
      <c r="BW119" s="866"/>
      <c r="BX119" s="866"/>
      <c r="BY119" s="866"/>
      <c r="BZ119" s="866"/>
      <c r="CA119" s="866">
        <v>54070859</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7534208</v>
      </c>
      <c r="BR120" s="863"/>
      <c r="BS120" s="863"/>
      <c r="BT120" s="863"/>
      <c r="BU120" s="863"/>
      <c r="BV120" s="863">
        <v>7706676</v>
      </c>
      <c r="BW120" s="863"/>
      <c r="BX120" s="863"/>
      <c r="BY120" s="863"/>
      <c r="BZ120" s="863"/>
      <c r="CA120" s="863">
        <v>7525729</v>
      </c>
      <c r="CB120" s="863"/>
      <c r="CC120" s="863"/>
      <c r="CD120" s="863"/>
      <c r="CE120" s="863"/>
      <c r="CF120" s="887">
        <v>42.1</v>
      </c>
      <c r="CG120" s="888"/>
      <c r="CH120" s="888"/>
      <c r="CI120" s="888"/>
      <c r="CJ120" s="888"/>
      <c r="CK120" s="889" t="s">
        <v>434</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t="s">
        <v>111</v>
      </c>
      <c r="DM120" s="863"/>
      <c r="DN120" s="863"/>
      <c r="DO120" s="863"/>
      <c r="DP120" s="863"/>
      <c r="DQ120" s="863">
        <v>16037137</v>
      </c>
      <c r="DR120" s="863"/>
      <c r="DS120" s="863"/>
      <c r="DT120" s="863"/>
      <c r="DU120" s="863"/>
      <c r="DV120" s="864">
        <v>89.7</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11909963</v>
      </c>
      <c r="BR121" s="835"/>
      <c r="BS121" s="835"/>
      <c r="BT121" s="835"/>
      <c r="BU121" s="835"/>
      <c r="BV121" s="835">
        <v>11812069</v>
      </c>
      <c r="BW121" s="835"/>
      <c r="BX121" s="835"/>
      <c r="BY121" s="835"/>
      <c r="BZ121" s="835"/>
      <c r="CA121" s="835">
        <v>11587263</v>
      </c>
      <c r="CB121" s="835"/>
      <c r="CC121" s="835"/>
      <c r="CD121" s="835"/>
      <c r="CE121" s="835"/>
      <c r="CF121" s="896">
        <v>64.8</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597923</v>
      </c>
      <c r="DH121" s="835"/>
      <c r="DI121" s="835"/>
      <c r="DJ121" s="835"/>
      <c r="DK121" s="835"/>
      <c r="DL121" s="835">
        <v>643442</v>
      </c>
      <c r="DM121" s="835"/>
      <c r="DN121" s="835"/>
      <c r="DO121" s="835"/>
      <c r="DP121" s="835"/>
      <c r="DQ121" s="835">
        <v>695137</v>
      </c>
      <c r="DR121" s="835"/>
      <c r="DS121" s="835"/>
      <c r="DT121" s="835"/>
      <c r="DU121" s="835"/>
      <c r="DV121" s="812">
        <v>3.9</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37493483</v>
      </c>
      <c r="BR122" s="866"/>
      <c r="BS122" s="866"/>
      <c r="BT122" s="866"/>
      <c r="BU122" s="866"/>
      <c r="BV122" s="866">
        <v>37425930</v>
      </c>
      <c r="BW122" s="866"/>
      <c r="BX122" s="866"/>
      <c r="BY122" s="866"/>
      <c r="BZ122" s="866"/>
      <c r="CA122" s="866">
        <v>36618261</v>
      </c>
      <c r="CB122" s="866"/>
      <c r="CC122" s="866"/>
      <c r="CD122" s="866"/>
      <c r="CE122" s="866"/>
      <c r="CF122" s="867">
        <v>204.9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438</v>
      </c>
      <c r="BP123" s="899"/>
      <c r="BQ123" s="853">
        <v>56937654</v>
      </c>
      <c r="BR123" s="854"/>
      <c r="BS123" s="854"/>
      <c r="BT123" s="854"/>
      <c r="BU123" s="854"/>
      <c r="BV123" s="854">
        <v>56944675</v>
      </c>
      <c r="BW123" s="854"/>
      <c r="BX123" s="854"/>
      <c r="BY123" s="854"/>
      <c r="BZ123" s="854"/>
      <c r="CA123" s="854">
        <v>55731253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v>16219117</v>
      </c>
      <c r="DH124" s="781"/>
      <c r="DI124" s="781"/>
      <c r="DJ124" s="781"/>
      <c r="DK124" s="782"/>
      <c r="DL124" s="783">
        <v>16285144</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851892</v>
      </c>
      <c r="AB128" s="819"/>
      <c r="AC128" s="819"/>
      <c r="AD128" s="819"/>
      <c r="AE128" s="820"/>
      <c r="AF128" s="821">
        <v>915318</v>
      </c>
      <c r="AG128" s="819"/>
      <c r="AH128" s="819"/>
      <c r="AI128" s="819"/>
      <c r="AJ128" s="820"/>
      <c r="AK128" s="821">
        <v>942443</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111</v>
      </c>
      <c r="BG128" s="805"/>
      <c r="BH128" s="805"/>
      <c r="BI128" s="805"/>
      <c r="BJ128" s="805"/>
      <c r="BK128" s="805"/>
      <c r="BL128" s="828"/>
      <c r="BM128" s="804">
        <v>12.42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v>110</v>
      </c>
      <c r="DH128" s="809"/>
      <c r="DI128" s="809"/>
      <c r="DJ128" s="809"/>
      <c r="DK128" s="809"/>
      <c r="DL128" s="809">
        <v>179</v>
      </c>
      <c r="DM128" s="809"/>
      <c r="DN128" s="809"/>
      <c r="DO128" s="809"/>
      <c r="DP128" s="809"/>
      <c r="DQ128" s="809">
        <v>95</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21135190</v>
      </c>
      <c r="AB129" s="798"/>
      <c r="AC129" s="798"/>
      <c r="AD129" s="798"/>
      <c r="AE129" s="799"/>
      <c r="AF129" s="800">
        <v>21273526</v>
      </c>
      <c r="AG129" s="798"/>
      <c r="AH129" s="798"/>
      <c r="AI129" s="798"/>
      <c r="AJ129" s="799"/>
      <c r="AK129" s="800">
        <v>20848544</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111</v>
      </c>
      <c r="BG129" s="788"/>
      <c r="BH129" s="788"/>
      <c r="BI129" s="788"/>
      <c r="BJ129" s="788"/>
      <c r="BK129" s="788"/>
      <c r="BL129" s="789"/>
      <c r="BM129" s="787">
        <v>17.420000000000002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3401515</v>
      </c>
      <c r="AB130" s="798"/>
      <c r="AC130" s="798"/>
      <c r="AD130" s="798"/>
      <c r="AE130" s="799"/>
      <c r="AF130" s="800">
        <v>3028948</v>
      </c>
      <c r="AG130" s="798"/>
      <c r="AH130" s="798"/>
      <c r="AI130" s="798"/>
      <c r="AJ130" s="799"/>
      <c r="AK130" s="800">
        <v>2977797</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3.4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17733675</v>
      </c>
      <c r="AB131" s="781"/>
      <c r="AC131" s="781"/>
      <c r="AD131" s="781"/>
      <c r="AE131" s="782"/>
      <c r="AF131" s="783">
        <v>18244578</v>
      </c>
      <c r="AG131" s="781"/>
      <c r="AH131" s="781"/>
      <c r="AI131" s="781"/>
      <c r="AJ131" s="782"/>
      <c r="AK131" s="783">
        <v>17870747</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8.4653519359999994</v>
      </c>
      <c r="AB132" s="761"/>
      <c r="AC132" s="761"/>
      <c r="AD132" s="761"/>
      <c r="AE132" s="762"/>
      <c r="AF132" s="763">
        <v>0.51786892500000004</v>
      </c>
      <c r="AG132" s="761"/>
      <c r="AH132" s="761"/>
      <c r="AI132" s="761"/>
      <c r="AJ132" s="762"/>
      <c r="AK132" s="763">
        <v>1.2295960539999999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5.5</v>
      </c>
      <c r="AB133" s="740"/>
      <c r="AC133" s="740"/>
      <c r="AD133" s="740"/>
      <c r="AE133" s="741"/>
      <c r="AF133" s="739">
        <v>4.5999999999999996</v>
      </c>
      <c r="AG133" s="740"/>
      <c r="AH133" s="740"/>
      <c r="AI133" s="740"/>
      <c r="AJ133" s="741"/>
      <c r="AK133" s="739">
        <v>3.4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S46" sqref="S4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2" t="s">
        <v>466</v>
      </c>
      <c r="L7" s="256"/>
      <c r="M7" s="257" t="s">
        <v>467</v>
      </c>
      <c r="N7" s="258"/>
    </row>
    <row r="8" spans="1:16" x14ac:dyDescent="0.15">
      <c r="A8" s="250"/>
      <c r="B8" s="246"/>
      <c r="C8" s="246"/>
      <c r="D8" s="246"/>
      <c r="E8" s="246"/>
      <c r="F8" s="246"/>
      <c r="G8" s="259"/>
      <c r="H8" s="260"/>
      <c r="I8" s="260"/>
      <c r="J8" s="261"/>
      <c r="K8" s="1153"/>
      <c r="L8" s="262" t="s">
        <v>468</v>
      </c>
      <c r="M8" s="263" t="s">
        <v>469</v>
      </c>
      <c r="N8" s="264" t="s">
        <v>470</v>
      </c>
    </row>
    <row r="9" spans="1:16" x14ac:dyDescent="0.15">
      <c r="A9" s="250"/>
      <c r="B9" s="246"/>
      <c r="C9" s="246"/>
      <c r="D9" s="246"/>
      <c r="E9" s="246"/>
      <c r="F9" s="246"/>
      <c r="G9" s="1166" t="s">
        <v>471</v>
      </c>
      <c r="H9" s="1167"/>
      <c r="I9" s="1167"/>
      <c r="J9" s="1168"/>
      <c r="K9" s="265">
        <v>6189077</v>
      </c>
      <c r="L9" s="266">
        <v>57048</v>
      </c>
      <c r="M9" s="267">
        <v>56511</v>
      </c>
      <c r="N9" s="268">
        <v>1</v>
      </c>
    </row>
    <row r="10" spans="1:16" x14ac:dyDescent="0.15">
      <c r="A10" s="250"/>
      <c r="B10" s="246"/>
      <c r="C10" s="246"/>
      <c r="D10" s="246"/>
      <c r="E10" s="246"/>
      <c r="F10" s="246"/>
      <c r="G10" s="1166" t="s">
        <v>472</v>
      </c>
      <c r="H10" s="1167"/>
      <c r="I10" s="1167"/>
      <c r="J10" s="1168"/>
      <c r="K10" s="269">
        <v>223429</v>
      </c>
      <c r="L10" s="270">
        <v>2059</v>
      </c>
      <c r="M10" s="271">
        <v>3634</v>
      </c>
      <c r="N10" s="272">
        <v>-43.3</v>
      </c>
    </row>
    <row r="11" spans="1:16" ht="13.5" customHeight="1" x14ac:dyDescent="0.15">
      <c r="A11" s="250"/>
      <c r="B11" s="246"/>
      <c r="C11" s="246"/>
      <c r="D11" s="246"/>
      <c r="E11" s="246"/>
      <c r="F11" s="246"/>
      <c r="G11" s="1166" t="s">
        <v>473</v>
      </c>
      <c r="H11" s="1167"/>
      <c r="I11" s="1167"/>
      <c r="J11" s="1168"/>
      <c r="K11" s="269">
        <v>73697</v>
      </c>
      <c r="L11" s="270">
        <v>679</v>
      </c>
      <c r="M11" s="271">
        <v>3413</v>
      </c>
      <c r="N11" s="272">
        <v>-80.099999999999994</v>
      </c>
    </row>
    <row r="12" spans="1:16" ht="13.5" customHeight="1" x14ac:dyDescent="0.15">
      <c r="A12" s="250"/>
      <c r="B12" s="246"/>
      <c r="C12" s="246"/>
      <c r="D12" s="246"/>
      <c r="E12" s="246"/>
      <c r="F12" s="246"/>
      <c r="G12" s="1166" t="s">
        <v>474</v>
      </c>
      <c r="H12" s="1167"/>
      <c r="I12" s="1167"/>
      <c r="J12" s="1168"/>
      <c r="K12" s="269">
        <v>38689</v>
      </c>
      <c r="L12" s="270">
        <v>357</v>
      </c>
      <c r="M12" s="271">
        <v>498</v>
      </c>
      <c r="N12" s="272">
        <v>-28.3</v>
      </c>
    </row>
    <row r="13" spans="1:16" ht="13.5" customHeight="1" x14ac:dyDescent="0.15">
      <c r="A13" s="250"/>
      <c r="B13" s="246"/>
      <c r="C13" s="246"/>
      <c r="D13" s="246"/>
      <c r="E13" s="246"/>
      <c r="F13" s="246"/>
      <c r="G13" s="1166" t="s">
        <v>475</v>
      </c>
      <c r="H13" s="1167"/>
      <c r="I13" s="1167"/>
      <c r="J13" s="1168"/>
      <c r="K13" s="269" t="s">
        <v>476</v>
      </c>
      <c r="L13" s="270" t="s">
        <v>476</v>
      </c>
      <c r="M13" s="271">
        <v>0</v>
      </c>
      <c r="N13" s="272" t="s">
        <v>476</v>
      </c>
    </row>
    <row r="14" spans="1:16" ht="13.5" customHeight="1" x14ac:dyDescent="0.15">
      <c r="A14" s="250"/>
      <c r="B14" s="246"/>
      <c r="C14" s="246"/>
      <c r="D14" s="246"/>
      <c r="E14" s="246"/>
      <c r="F14" s="246"/>
      <c r="G14" s="1166" t="s">
        <v>477</v>
      </c>
      <c r="H14" s="1167"/>
      <c r="I14" s="1167"/>
      <c r="J14" s="1168"/>
      <c r="K14" s="269">
        <v>316864</v>
      </c>
      <c r="L14" s="270">
        <v>2921</v>
      </c>
      <c r="M14" s="271">
        <v>2520</v>
      </c>
      <c r="N14" s="272">
        <v>15.9</v>
      </c>
    </row>
    <row r="15" spans="1:16" ht="13.5" customHeight="1" x14ac:dyDescent="0.15">
      <c r="A15" s="250"/>
      <c r="B15" s="246"/>
      <c r="C15" s="246"/>
      <c r="D15" s="246"/>
      <c r="E15" s="246"/>
      <c r="F15" s="246"/>
      <c r="G15" s="1166" t="s">
        <v>478</v>
      </c>
      <c r="H15" s="1167"/>
      <c r="I15" s="1167"/>
      <c r="J15" s="1168"/>
      <c r="K15" s="269">
        <v>33838</v>
      </c>
      <c r="L15" s="270">
        <v>312</v>
      </c>
      <c r="M15" s="271">
        <v>1086</v>
      </c>
      <c r="N15" s="272">
        <v>-71.3</v>
      </c>
    </row>
    <row r="16" spans="1:16" x14ac:dyDescent="0.15">
      <c r="A16" s="250"/>
      <c r="B16" s="246"/>
      <c r="C16" s="246"/>
      <c r="D16" s="246"/>
      <c r="E16" s="246"/>
      <c r="F16" s="246"/>
      <c r="G16" s="1169" t="s">
        <v>479</v>
      </c>
      <c r="H16" s="1170"/>
      <c r="I16" s="1170"/>
      <c r="J16" s="1171"/>
      <c r="K16" s="270">
        <v>-618906</v>
      </c>
      <c r="L16" s="270">
        <v>-5705</v>
      </c>
      <c r="M16" s="271">
        <v>-4875</v>
      </c>
      <c r="N16" s="272">
        <v>17</v>
      </c>
    </row>
    <row r="17" spans="1:16" x14ac:dyDescent="0.15">
      <c r="A17" s="250"/>
      <c r="B17" s="246"/>
      <c r="C17" s="246"/>
      <c r="D17" s="246"/>
      <c r="E17" s="246"/>
      <c r="F17" s="246"/>
      <c r="G17" s="1169" t="s">
        <v>169</v>
      </c>
      <c r="H17" s="1170"/>
      <c r="I17" s="1170"/>
      <c r="J17" s="1171"/>
      <c r="K17" s="270">
        <v>6256688</v>
      </c>
      <c r="L17" s="270">
        <v>57672</v>
      </c>
      <c r="M17" s="271">
        <v>62786</v>
      </c>
      <c r="N17" s="272">
        <v>-8.1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3" t="s">
        <v>484</v>
      </c>
      <c r="H21" s="1164"/>
      <c r="I21" s="1164"/>
      <c r="J21" s="1165"/>
      <c r="K21" s="282">
        <v>5.14</v>
      </c>
      <c r="L21" s="283">
        <v>5.97</v>
      </c>
      <c r="M21" s="284">
        <v>-0.83</v>
      </c>
      <c r="N21" s="251"/>
      <c r="O21" s="285"/>
      <c r="P21" s="281"/>
    </row>
    <row r="22" spans="1:16" s="286" customFormat="1" x14ac:dyDescent="0.15">
      <c r="A22" s="281"/>
      <c r="B22" s="251"/>
      <c r="C22" s="251"/>
      <c r="D22" s="251"/>
      <c r="E22" s="251"/>
      <c r="F22" s="251"/>
      <c r="G22" s="1163" t="s">
        <v>485</v>
      </c>
      <c r="H22" s="1164"/>
      <c r="I22" s="1164"/>
      <c r="J22" s="1165"/>
      <c r="K22" s="287">
        <v>99.5</v>
      </c>
      <c r="L22" s="288">
        <v>99.8</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2" t="s">
        <v>466</v>
      </c>
      <c r="L30" s="256"/>
      <c r="M30" s="257" t="s">
        <v>467</v>
      </c>
      <c r="N30" s="258"/>
    </row>
    <row r="31" spans="1:16" x14ac:dyDescent="0.15">
      <c r="A31" s="250"/>
      <c r="B31" s="246"/>
      <c r="C31" s="246"/>
      <c r="D31" s="246"/>
      <c r="E31" s="246"/>
      <c r="F31" s="246"/>
      <c r="G31" s="259"/>
      <c r="H31" s="260"/>
      <c r="I31" s="260"/>
      <c r="J31" s="261"/>
      <c r="K31" s="1153"/>
      <c r="L31" s="262" t="s">
        <v>468</v>
      </c>
      <c r="M31" s="263" t="s">
        <v>469</v>
      </c>
      <c r="N31" s="264" t="s">
        <v>470</v>
      </c>
    </row>
    <row r="32" spans="1:16" ht="27" customHeight="1" x14ac:dyDescent="0.15">
      <c r="A32" s="250"/>
      <c r="B32" s="246"/>
      <c r="C32" s="246"/>
      <c r="D32" s="246"/>
      <c r="E32" s="246"/>
      <c r="F32" s="246"/>
      <c r="G32" s="1154" t="s">
        <v>489</v>
      </c>
      <c r="H32" s="1155"/>
      <c r="I32" s="1155"/>
      <c r="J32" s="1156"/>
      <c r="K32" s="296">
        <v>2977926</v>
      </c>
      <c r="L32" s="296">
        <v>27449</v>
      </c>
      <c r="M32" s="297">
        <v>33036</v>
      </c>
      <c r="N32" s="298">
        <v>-16.899999999999999</v>
      </c>
    </row>
    <row r="33" spans="1:16" ht="13.5" customHeight="1" x14ac:dyDescent="0.15">
      <c r="A33" s="250"/>
      <c r="B33" s="246"/>
      <c r="C33" s="246"/>
      <c r="D33" s="246"/>
      <c r="E33" s="246"/>
      <c r="F33" s="246"/>
      <c r="G33" s="1154" t="s">
        <v>490</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491</v>
      </c>
      <c r="H34" s="1155"/>
      <c r="I34" s="1155"/>
      <c r="J34" s="1156"/>
      <c r="K34" s="296" t="s">
        <v>476</v>
      </c>
      <c r="L34" s="296" t="s">
        <v>476</v>
      </c>
      <c r="M34" s="297">
        <v>44</v>
      </c>
      <c r="N34" s="298" t="s">
        <v>476</v>
      </c>
    </row>
    <row r="35" spans="1:16" ht="27" customHeight="1" x14ac:dyDescent="0.15">
      <c r="A35" s="250"/>
      <c r="B35" s="246"/>
      <c r="C35" s="246"/>
      <c r="D35" s="246"/>
      <c r="E35" s="246"/>
      <c r="F35" s="246"/>
      <c r="G35" s="1154" t="s">
        <v>492</v>
      </c>
      <c r="H35" s="1155"/>
      <c r="I35" s="1155"/>
      <c r="J35" s="1156"/>
      <c r="K35" s="296">
        <v>1141794</v>
      </c>
      <c r="L35" s="296">
        <v>10525</v>
      </c>
      <c r="M35" s="297">
        <v>7207</v>
      </c>
      <c r="N35" s="298">
        <v>46</v>
      </c>
    </row>
    <row r="36" spans="1:16" ht="27" customHeight="1" x14ac:dyDescent="0.15">
      <c r="A36" s="250"/>
      <c r="B36" s="246"/>
      <c r="C36" s="246"/>
      <c r="D36" s="246"/>
      <c r="E36" s="246"/>
      <c r="F36" s="246"/>
      <c r="G36" s="1154" t="s">
        <v>493</v>
      </c>
      <c r="H36" s="1155"/>
      <c r="I36" s="1155"/>
      <c r="J36" s="1156"/>
      <c r="K36" s="296">
        <v>20258</v>
      </c>
      <c r="L36" s="296">
        <v>187</v>
      </c>
      <c r="M36" s="297">
        <v>1383</v>
      </c>
      <c r="N36" s="298">
        <v>-86.5</v>
      </c>
    </row>
    <row r="37" spans="1:16" ht="13.5" customHeight="1" x14ac:dyDescent="0.15">
      <c r="A37" s="250"/>
      <c r="B37" s="246"/>
      <c r="C37" s="246"/>
      <c r="D37" s="246"/>
      <c r="E37" s="246"/>
      <c r="F37" s="246"/>
      <c r="G37" s="1154" t="s">
        <v>494</v>
      </c>
      <c r="H37" s="1155"/>
      <c r="I37" s="1155"/>
      <c r="J37" s="1156"/>
      <c r="K37" s="296" t="s">
        <v>476</v>
      </c>
      <c r="L37" s="296" t="s">
        <v>476</v>
      </c>
      <c r="M37" s="297">
        <v>788</v>
      </c>
      <c r="N37" s="298" t="s">
        <v>476</v>
      </c>
    </row>
    <row r="38" spans="1:16" ht="27" customHeight="1" x14ac:dyDescent="0.15">
      <c r="A38" s="250"/>
      <c r="B38" s="246"/>
      <c r="C38" s="246"/>
      <c r="D38" s="246"/>
      <c r="E38" s="246"/>
      <c r="F38" s="246"/>
      <c r="G38" s="1157" t="s">
        <v>495</v>
      </c>
      <c r="H38" s="1158"/>
      <c r="I38" s="1158"/>
      <c r="J38" s="1159"/>
      <c r="K38" s="299" t="s">
        <v>476</v>
      </c>
      <c r="L38" s="299" t="s">
        <v>476</v>
      </c>
      <c r="M38" s="300">
        <v>1</v>
      </c>
      <c r="N38" s="301" t="s">
        <v>476</v>
      </c>
      <c r="O38" s="295"/>
    </row>
    <row r="39" spans="1:16" x14ac:dyDescent="0.15">
      <c r="A39" s="250"/>
      <c r="B39" s="246"/>
      <c r="C39" s="246"/>
      <c r="D39" s="246"/>
      <c r="E39" s="246"/>
      <c r="F39" s="246"/>
      <c r="G39" s="1157" t="s">
        <v>496</v>
      </c>
      <c r="H39" s="1158"/>
      <c r="I39" s="1158"/>
      <c r="J39" s="1159"/>
      <c r="K39" s="302">
        <v>-942443</v>
      </c>
      <c r="L39" s="302">
        <v>-8687</v>
      </c>
      <c r="M39" s="303">
        <v>-7012</v>
      </c>
      <c r="N39" s="304">
        <v>23.9</v>
      </c>
      <c r="O39" s="295"/>
    </row>
    <row r="40" spans="1:16" ht="27" customHeight="1" x14ac:dyDescent="0.15">
      <c r="A40" s="250"/>
      <c r="B40" s="246"/>
      <c r="C40" s="246"/>
      <c r="D40" s="246"/>
      <c r="E40" s="246"/>
      <c r="F40" s="246"/>
      <c r="G40" s="1154" t="s">
        <v>497</v>
      </c>
      <c r="H40" s="1155"/>
      <c r="I40" s="1155"/>
      <c r="J40" s="1156"/>
      <c r="K40" s="302">
        <v>-2977797</v>
      </c>
      <c r="L40" s="302">
        <v>-27448</v>
      </c>
      <c r="M40" s="303">
        <v>-26691</v>
      </c>
      <c r="N40" s="304">
        <v>2.8</v>
      </c>
      <c r="O40" s="295"/>
    </row>
    <row r="41" spans="1:16" x14ac:dyDescent="0.15">
      <c r="A41" s="250"/>
      <c r="B41" s="246"/>
      <c r="C41" s="246"/>
      <c r="D41" s="246"/>
      <c r="E41" s="246"/>
      <c r="F41" s="246"/>
      <c r="G41" s="1160" t="s">
        <v>280</v>
      </c>
      <c r="H41" s="1161"/>
      <c r="I41" s="1161"/>
      <c r="J41" s="1162"/>
      <c r="K41" s="296">
        <v>219738</v>
      </c>
      <c r="L41" s="302">
        <v>2025</v>
      </c>
      <c r="M41" s="303">
        <v>8756</v>
      </c>
      <c r="N41" s="304">
        <v>-76.900000000000006</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7" t="s">
        <v>466</v>
      </c>
      <c r="J49" s="1149" t="s">
        <v>501</v>
      </c>
      <c r="K49" s="1150"/>
      <c r="L49" s="1150"/>
      <c r="M49" s="1150"/>
      <c r="N49" s="1151"/>
    </row>
    <row r="50" spans="1:14" x14ac:dyDescent="0.15">
      <c r="A50" s="250"/>
      <c r="B50" s="246"/>
      <c r="C50" s="246"/>
      <c r="D50" s="246"/>
      <c r="E50" s="246"/>
      <c r="F50" s="246"/>
      <c r="G50" s="314"/>
      <c r="H50" s="315"/>
      <c r="I50" s="1148"/>
      <c r="J50" s="316" t="s">
        <v>502</v>
      </c>
      <c r="K50" s="317" t="s">
        <v>503</v>
      </c>
      <c r="L50" s="318" t="s">
        <v>504</v>
      </c>
      <c r="M50" s="319" t="s">
        <v>505</v>
      </c>
      <c r="N50" s="320" t="s">
        <v>506</v>
      </c>
    </row>
    <row r="51" spans="1:14" x14ac:dyDescent="0.15">
      <c r="A51" s="250"/>
      <c r="B51" s="246"/>
      <c r="C51" s="246"/>
      <c r="D51" s="246"/>
      <c r="E51" s="246"/>
      <c r="F51" s="246"/>
      <c r="G51" s="312" t="s">
        <v>507</v>
      </c>
      <c r="H51" s="313"/>
      <c r="I51" s="321">
        <v>2116113</v>
      </c>
      <c r="J51" s="322">
        <v>18746</v>
      </c>
      <c r="K51" s="323">
        <v>53.1</v>
      </c>
      <c r="L51" s="324">
        <v>43493</v>
      </c>
      <c r="M51" s="325">
        <v>5</v>
      </c>
      <c r="N51" s="326">
        <v>48.1</v>
      </c>
    </row>
    <row r="52" spans="1:14" x14ac:dyDescent="0.15">
      <c r="A52" s="250"/>
      <c r="B52" s="246"/>
      <c r="C52" s="246"/>
      <c r="D52" s="246"/>
      <c r="E52" s="246"/>
      <c r="F52" s="246"/>
      <c r="G52" s="327"/>
      <c r="H52" s="328" t="s">
        <v>508</v>
      </c>
      <c r="I52" s="329">
        <v>1003638</v>
      </c>
      <c r="J52" s="330">
        <v>8891</v>
      </c>
      <c r="K52" s="331">
        <v>9.1</v>
      </c>
      <c r="L52" s="332">
        <v>23254</v>
      </c>
      <c r="M52" s="333">
        <v>4</v>
      </c>
      <c r="N52" s="334">
        <v>5.0999999999999996</v>
      </c>
    </row>
    <row r="53" spans="1:14" x14ac:dyDescent="0.15">
      <c r="A53" s="250"/>
      <c r="B53" s="246"/>
      <c r="C53" s="246"/>
      <c r="D53" s="246"/>
      <c r="E53" s="246"/>
      <c r="F53" s="246"/>
      <c r="G53" s="312" t="s">
        <v>509</v>
      </c>
      <c r="H53" s="313"/>
      <c r="I53" s="321">
        <v>3632242</v>
      </c>
      <c r="J53" s="322">
        <v>32381</v>
      </c>
      <c r="K53" s="323">
        <v>72.7</v>
      </c>
      <c r="L53" s="324">
        <v>50840</v>
      </c>
      <c r="M53" s="325">
        <v>16.899999999999999</v>
      </c>
      <c r="N53" s="326">
        <v>55.8</v>
      </c>
    </row>
    <row r="54" spans="1:14" x14ac:dyDescent="0.15">
      <c r="A54" s="250"/>
      <c r="B54" s="246"/>
      <c r="C54" s="246"/>
      <c r="D54" s="246"/>
      <c r="E54" s="246"/>
      <c r="F54" s="246"/>
      <c r="G54" s="327"/>
      <c r="H54" s="328" t="s">
        <v>508</v>
      </c>
      <c r="I54" s="329">
        <v>2308765</v>
      </c>
      <c r="J54" s="330">
        <v>20582</v>
      </c>
      <c r="K54" s="331">
        <v>131.5</v>
      </c>
      <c r="L54" s="332">
        <v>25367</v>
      </c>
      <c r="M54" s="333">
        <v>9.1</v>
      </c>
      <c r="N54" s="334">
        <v>122.4</v>
      </c>
    </row>
    <row r="55" spans="1:14" x14ac:dyDescent="0.15">
      <c r="A55" s="250"/>
      <c r="B55" s="246"/>
      <c r="C55" s="246"/>
      <c r="D55" s="246"/>
      <c r="E55" s="246"/>
      <c r="F55" s="246"/>
      <c r="G55" s="312" t="s">
        <v>510</v>
      </c>
      <c r="H55" s="313"/>
      <c r="I55" s="321">
        <v>2361287</v>
      </c>
      <c r="J55" s="322">
        <v>21278</v>
      </c>
      <c r="K55" s="323">
        <v>-34.299999999999997</v>
      </c>
      <c r="L55" s="324">
        <v>53605</v>
      </c>
      <c r="M55" s="325">
        <v>5.4</v>
      </c>
      <c r="N55" s="326">
        <v>-39.700000000000003</v>
      </c>
    </row>
    <row r="56" spans="1:14" x14ac:dyDescent="0.15">
      <c r="A56" s="250"/>
      <c r="B56" s="246"/>
      <c r="C56" s="246"/>
      <c r="D56" s="246"/>
      <c r="E56" s="246"/>
      <c r="F56" s="246"/>
      <c r="G56" s="327"/>
      <c r="H56" s="328" t="s">
        <v>508</v>
      </c>
      <c r="I56" s="329">
        <v>1117687</v>
      </c>
      <c r="J56" s="330">
        <v>10072</v>
      </c>
      <c r="K56" s="331">
        <v>-51.1</v>
      </c>
      <c r="L56" s="332">
        <v>28343</v>
      </c>
      <c r="M56" s="333">
        <v>11.7</v>
      </c>
      <c r="N56" s="334">
        <v>-62.8</v>
      </c>
    </row>
    <row r="57" spans="1:14" x14ac:dyDescent="0.15">
      <c r="A57" s="250"/>
      <c r="B57" s="246"/>
      <c r="C57" s="246"/>
      <c r="D57" s="246"/>
      <c r="E57" s="246"/>
      <c r="F57" s="246"/>
      <c r="G57" s="312" t="s">
        <v>511</v>
      </c>
      <c r="H57" s="313"/>
      <c r="I57" s="321">
        <v>2313027</v>
      </c>
      <c r="J57" s="322">
        <v>21115</v>
      </c>
      <c r="K57" s="323">
        <v>-0.8</v>
      </c>
      <c r="L57" s="324">
        <v>44267</v>
      </c>
      <c r="M57" s="325">
        <v>-17.399999999999999</v>
      </c>
      <c r="N57" s="326">
        <v>16.600000000000001</v>
      </c>
    </row>
    <row r="58" spans="1:14" x14ac:dyDescent="0.15">
      <c r="A58" s="250"/>
      <c r="B58" s="246"/>
      <c r="C58" s="246"/>
      <c r="D58" s="246"/>
      <c r="E58" s="246"/>
      <c r="F58" s="246"/>
      <c r="G58" s="327"/>
      <c r="H58" s="328" t="s">
        <v>508</v>
      </c>
      <c r="I58" s="329">
        <v>1371036</v>
      </c>
      <c r="J58" s="330">
        <v>12516</v>
      </c>
      <c r="K58" s="331">
        <v>24.3</v>
      </c>
      <c r="L58" s="332">
        <v>26161</v>
      </c>
      <c r="M58" s="333">
        <v>-7.7</v>
      </c>
      <c r="N58" s="334">
        <v>32</v>
      </c>
    </row>
    <row r="59" spans="1:14" x14ac:dyDescent="0.15">
      <c r="A59" s="250"/>
      <c r="B59" s="246"/>
      <c r="C59" s="246"/>
      <c r="D59" s="246"/>
      <c r="E59" s="246"/>
      <c r="F59" s="246"/>
      <c r="G59" s="312" t="s">
        <v>512</v>
      </c>
      <c r="H59" s="313"/>
      <c r="I59" s="321">
        <v>2742440</v>
      </c>
      <c r="J59" s="322">
        <v>25279</v>
      </c>
      <c r="K59" s="323">
        <v>19.7</v>
      </c>
      <c r="L59" s="324">
        <v>40879</v>
      </c>
      <c r="M59" s="325">
        <v>-7.7</v>
      </c>
      <c r="N59" s="326">
        <v>27.4</v>
      </c>
    </row>
    <row r="60" spans="1:14" x14ac:dyDescent="0.15">
      <c r="A60" s="250"/>
      <c r="B60" s="246"/>
      <c r="C60" s="246"/>
      <c r="D60" s="246"/>
      <c r="E60" s="246"/>
      <c r="F60" s="246"/>
      <c r="G60" s="327"/>
      <c r="H60" s="328" t="s">
        <v>508</v>
      </c>
      <c r="I60" s="335">
        <v>1769232</v>
      </c>
      <c r="J60" s="330">
        <v>16308</v>
      </c>
      <c r="K60" s="331">
        <v>30.3</v>
      </c>
      <c r="L60" s="332">
        <v>24087</v>
      </c>
      <c r="M60" s="333">
        <v>-7.9</v>
      </c>
      <c r="N60" s="334">
        <v>38.200000000000003</v>
      </c>
    </row>
    <row r="61" spans="1:14" x14ac:dyDescent="0.15">
      <c r="A61" s="250"/>
      <c r="B61" s="246"/>
      <c r="C61" s="246"/>
      <c r="D61" s="246"/>
      <c r="E61" s="246"/>
      <c r="F61" s="246"/>
      <c r="G61" s="312" t="s">
        <v>513</v>
      </c>
      <c r="H61" s="336"/>
      <c r="I61" s="337">
        <v>2633022</v>
      </c>
      <c r="J61" s="338">
        <v>23760</v>
      </c>
      <c r="K61" s="339">
        <v>22.1</v>
      </c>
      <c r="L61" s="340">
        <v>46617</v>
      </c>
      <c r="M61" s="341">
        <v>0.4</v>
      </c>
      <c r="N61" s="326">
        <v>21.7</v>
      </c>
    </row>
    <row r="62" spans="1:14" x14ac:dyDescent="0.15">
      <c r="A62" s="250"/>
      <c r="B62" s="246"/>
      <c r="C62" s="246"/>
      <c r="D62" s="246"/>
      <c r="E62" s="246"/>
      <c r="F62" s="246"/>
      <c r="G62" s="327"/>
      <c r="H62" s="328" t="s">
        <v>508</v>
      </c>
      <c r="I62" s="329">
        <v>1514072</v>
      </c>
      <c r="J62" s="330">
        <v>13674</v>
      </c>
      <c r="K62" s="331">
        <v>28.8</v>
      </c>
      <c r="L62" s="332">
        <v>25442</v>
      </c>
      <c r="M62" s="333">
        <v>1.8</v>
      </c>
      <c r="N62" s="334">
        <v>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20.39</v>
      </c>
      <c r="G47" s="12">
        <v>21.66</v>
      </c>
      <c r="H47" s="12">
        <v>19.100000000000001</v>
      </c>
      <c r="I47" s="12">
        <v>18.5</v>
      </c>
      <c r="J47" s="13">
        <v>16.829999999999998</v>
      </c>
    </row>
    <row r="48" spans="2:10" ht="57.75" customHeight="1" x14ac:dyDescent="0.15">
      <c r="B48" s="14"/>
      <c r="C48" s="1174" t="s">
        <v>4</v>
      </c>
      <c r="D48" s="1174"/>
      <c r="E48" s="1175"/>
      <c r="F48" s="15">
        <v>0.06</v>
      </c>
      <c r="G48" s="16">
        <v>0.2</v>
      </c>
      <c r="H48" s="16">
        <v>0.09</v>
      </c>
      <c r="I48" s="16">
        <v>0.66</v>
      </c>
      <c r="J48" s="17">
        <v>0.08</v>
      </c>
    </row>
    <row r="49" spans="2:10" ht="57.75" customHeight="1" thickBot="1" x14ac:dyDescent="0.2">
      <c r="B49" s="18"/>
      <c r="C49" s="1176" t="s">
        <v>5</v>
      </c>
      <c r="D49" s="1176"/>
      <c r="E49" s="1177"/>
      <c r="F49" s="19" t="s">
        <v>520</v>
      </c>
      <c r="G49" s="20">
        <v>1.45</v>
      </c>
      <c r="H49" s="20" t="s">
        <v>521</v>
      </c>
      <c r="I49" s="20">
        <v>0.09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2018-03-09T02:06:12Z</cp:lastPrinted>
  <dcterms:created xsi:type="dcterms:W3CDTF">2018-01-24T05:31:24Z</dcterms:created>
  <dcterms:modified xsi:type="dcterms:W3CDTF">2018-11-28T06:01:42Z</dcterms:modified>
  <cp:category/>
</cp:coreProperties>
</file>