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tabRatio="86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BE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AM35" i="9" s="1"/>
  <c r="BW34" i="9" l="1"/>
  <c r="BW35" i="9" s="1"/>
  <c r="BW36" i="9" s="1"/>
  <c r="BW37" i="9" s="1"/>
  <c r="BW38" i="9" s="1"/>
  <c r="BW39" i="9" s="1"/>
  <c r="BW40" i="9" s="1"/>
  <c r="BW41" i="9" s="1"/>
  <c r="CO34" i="9" l="1"/>
  <c r="CO35" i="9" s="1"/>
</calcChain>
</file>

<file path=xl/sharedStrings.xml><?xml version="1.0" encoding="utf-8"?>
<sst xmlns="http://schemas.openxmlformats.org/spreadsheetml/2006/main" count="1067" uniqueCount="568">
  <si>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</si>
  <si>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</si>
  <si>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</si>
  <si>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</si>
  <si>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</si>
  <si>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</si>
  <si>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</si>
  <si>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</si>
  <si>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</si>
  <si>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</si>
  <si>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</si>
  <si>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</si>
  <si>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</si>
  <si>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</si>
  <si>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</si>
  <si>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</si>
  <si>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</si>
  <si>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</si>
  <si>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</si>
  <si>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</si>
  <si>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</si>
  <si>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</si>
  <si>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</si>
  <si>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</si>
  <si>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</si>
  <si>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</si>
  <si>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</si>
  <si>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</si>
  <si>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</si>
  <si>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</si>
  <si>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</si>
  <si>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</si>
  <si>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</si>
  <si>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</si>
  <si>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</si>
  <si>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</si>
  <si>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</si>
  <si>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</si>
  <si>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</si>
  <si>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</si>
  <si>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</si>
  <si>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</si>
  <si>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</si>
  <si>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</si>
  <si>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</si>
  <si>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</si>
  <si>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</si>
  <si>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</si>
  <si>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</si>
  <si>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</si>
  <si>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</si>
  <si>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</si>
  <si>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</si>
  <si>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</si>
  <si>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</si>
  <si>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</si>
  <si>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</si>
  <si>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</si>
  <si>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</si>
  <si>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</si>
  <si>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</si>
  <si>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</si>
  <si>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</si>
  <si>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</si>
  <si>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</si>
  <si>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</si>
  <si>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</si>
  <si>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</si>
  <si>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</si>
  <si>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</si>
  <si>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</si>
  <si>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</si>
  <si>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</si>
  <si>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</si>
  <si>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</si>
  <si>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</si>
  <si>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</si>
  <si>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</si>
  <si>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</si>
  <si>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</si>
  <si>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</si>
  <si>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</si>
  <si>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寝屋川市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</si>
  <si>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</si>
  <si>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</si>
  <si>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</si>
  <si>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</si>
  <si>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</si>
  <si>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</si>
  <si>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</si>
  <si>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</si>
  <si>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</si>
  <si>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</si>
  <si>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</si>
  <si>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</si>
  <si>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</si>
  <si>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</si>
  <si>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</si>
  <si>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</si>
  <si>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</si>
  <si>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</si>
  <si>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</si>
  <si>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</si>
  <si>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</si>
  <si>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</si>
  <si>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</si>
  <si>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</si>
  <si>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</si>
  <si>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</si>
  <si>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</si>
  <si>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</si>
  <si>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</si>
  <si>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</si>
  <si>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</si>
  <si>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</si>
  <si>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</si>
  <si>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</si>
  <si>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</si>
  <si>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</si>
  <si>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</si>
  <si>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</si>
  <si>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</si>
  <si>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</si>
  <si>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</si>
  <si>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</si>
  <si>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</si>
  <si>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</si>
  <si>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</si>
  <si>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</si>
  <si>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</si>
  <si>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</si>
  <si>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</si>
  <si>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</si>
  <si>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</si>
  <si>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</si>
  <si>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</si>
  <si>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</si>
  <si>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</si>
  <si>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</si>
  <si>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</si>
  <si>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</si>
  <si>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</si>
  <si>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</si>
  <si>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</si>
  <si>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</si>
  <si>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</si>
  <si>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</si>
  <si>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</si>
  <si>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</si>
  <si>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</si>
  <si>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</si>
  <si>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</si>
  <si>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</si>
  <si>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</si>
  <si>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</si>
  <si>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</si>
  <si>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</si>
  <si>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</si>
  <si>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</si>
  <si>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</si>
  <si>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</si>
  <si>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</si>
  <si>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</si>
  <si>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</si>
  <si>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</si>
  <si>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</si>
  <si>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</si>
  <si>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</si>
  <si>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</si>
  <si>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</si>
  <si>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</si>
  <si>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</si>
  <si>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</si>
  <si>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</si>
  <si>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</si>
  <si>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</si>
  <si>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</si>
  <si>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</si>
  <si>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</si>
  <si>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</si>
  <si>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</si>
  <si>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</si>
  <si>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</si>
  <si>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</si>
  <si>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</si>
  <si>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</si>
  <si>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</si>
  <si>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</si>
  <si>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</si>
  <si>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</si>
  <si>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</si>
  <si>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</si>
  <si>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</si>
  <si>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</si>
  <si>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</si>
  <si>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大阪府寝屋川市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</si>
  <si>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</si>
  <si>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</si>
  <si>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</si>
  <si>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</si>
  <si>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</si>
  <si>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</si>
  <si>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</si>
  <si>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</si>
  <si>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</si>
  <si>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</si>
  <si>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</si>
  <si>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</si>
  <si>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</si>
  <si>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</si>
  <si>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</si>
  <si>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</si>
  <si>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</si>
  <si>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</si>
  <si>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</si>
  <si>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</si>
  <si>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</si>
  <si>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</si>
  <si>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</si>
  <si>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</si>
  <si>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</si>
  <si>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</si>
  <si>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</si>
  <si>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</si>
  <si>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</si>
  <si>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</si>
  <si>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</si>
  <si>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</si>
  <si>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</si>
  <si>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</si>
  <si>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</si>
  <si>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</si>
  <si>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</si>
  <si>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</si>
  <si>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</si>
  <si>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</si>
  <si>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</si>
  <si>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</si>
  <si>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</si>
  <si>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</si>
  <si>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</si>
  <si>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</si>
  <si>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</si>
  <si>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</si>
  <si>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</si>
  <si>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</si>
  <si>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</si>
  <si>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</si>
  <si>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</si>
  <si>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</si>
  <si>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</si>
  <si>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</si>
  <si>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</si>
  <si>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</si>
  <si>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</si>
  <si>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</si>
  <si>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</si>
  <si>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</si>
  <si>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</si>
  <si>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</si>
  <si>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</si>
  <si>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</si>
  <si>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</si>
  <si>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</si>
  <si>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</si>
  <si>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</si>
  <si>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</si>
  <si>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</si>
  <si>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</si>
  <si>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</si>
  <si>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</si>
  <si>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</si>
  <si>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</si>
  <si>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</si>
  <si>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</si>
  <si>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</si>
  <si>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</si>
  <si>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</si>
  <si>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</si>
  <si>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</si>
  <si>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</si>
  <si>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</si>
  <si>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</si>
  <si>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</si>
  <si>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</si>
  <si>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</si>
  <si>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</si>
  <si>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</si>
  <si>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</si>
  <si>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</si>
  <si>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</si>
  <si>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</si>
  <si>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</si>
  <si>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</si>
  <si>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</si>
  <si>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</si>
  <si>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</si>
  <si>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</si>
  <si>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</si>
  <si>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</si>
  <si>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</si>
  <si>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</si>
  <si>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</si>
  <si>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</si>
  <si>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</si>
  <si>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</si>
  <si>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</si>
  <si>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</si>
  <si>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</si>
  <si>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</si>
  <si>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</si>
  <si>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</si>
  <si>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</si>
  <si>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</si>
  <si>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</si>
  <si>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</si>
  <si>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</si>
  <si>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</si>
  <si>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</si>
  <si>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</si>
  <si>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</si>
  <si>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</si>
  <si>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</si>
  <si>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</si>
  <si>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</si>
  <si>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</si>
  <si>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</si>
  <si>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</si>
  <si>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</si>
  <si>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</si>
  <si>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</si>
  <si>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</si>
  <si>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</si>
  <si>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</si>
  <si>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</si>
  <si>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</si>
  <si>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</si>
  <si>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</si>
  <si>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</si>
  <si>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</si>
  <si>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</si>
  <si>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</si>
  <si>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</si>
  <si>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</si>
  <si>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大阪府寝屋川市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</si>
  <si>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</si>
  <si>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</si>
  <si>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</si>
  <si>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</si>
  <si>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</si>
  <si>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</si>
  <si>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</si>
  <si>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</si>
  <si>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</si>
  <si>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</si>
  <si>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</si>
  <si>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</si>
  <si>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</si>
  <si>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</si>
  <si>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</si>
  <si>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</si>
  <si>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</si>
  <si>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</si>
  <si>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</si>
  <si>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</si>
  <si>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</si>
  <si>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</si>
  <si>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</si>
  <si>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</si>
  <si>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</si>
  <si>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</si>
  <si>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</si>
  <si>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</si>
  <si>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</si>
  <si>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</si>
  <si>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</si>
  <si>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</si>
  <si>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</si>
  <si>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</si>
  <si>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</si>
  <si>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</si>
  <si>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</si>
  <si>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</si>
  <si>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</si>
  <si>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</si>
  <si>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</si>
  <si>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</si>
  <si>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</si>
  <si>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</si>
  <si>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</si>
  <si>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</si>
  <si>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</si>
  <si>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</si>
  <si>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</si>
  <si>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</si>
  <si>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</si>
  <si>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</si>
  <si>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</si>
  <si>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</si>
  <si>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</si>
  <si>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</si>
  <si>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</si>
  <si>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</si>
  <si>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</si>
  <si>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</si>
  <si>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</si>
  <si>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</si>
  <si>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</si>
  <si>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</si>
  <si>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</si>
  <si>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</si>
  <si>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</si>
  <si>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</si>
  <si>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</si>
  <si>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</si>
  <si>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</si>
  <si>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</si>
  <si>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</si>
  <si>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</si>
  <si>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</si>
  <si>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</si>
  <si>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</si>
  <si>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</si>
  <si>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</si>
  <si>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</si>
  <si>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</si>
  <si>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</si>
  <si>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</si>
  <si>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</si>
  <si>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</si>
  <si>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</si>
  <si>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</si>
  <si>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</si>
  <si>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</si>
  <si>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</si>
  <si>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</si>
  <si>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</si>
  <si>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</si>
  <si>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</si>
  <si>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</si>
  <si>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</si>
  <si>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</si>
  <si>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</si>
  <si>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</si>
  <si>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</si>
  <si>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</si>
  <si>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</si>
  <si>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</si>
  <si>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</si>
  <si>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</si>
  <si>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</si>
  <si>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</si>
  <si>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</si>
  <si>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</si>
  <si>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</si>
  <si>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</si>
  <si>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</si>
  <si>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</si>
  <si>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</si>
  <si>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</si>
  <si>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</si>
  <si>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</si>
  <si>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</si>
  <si>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</si>
  <si>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</si>
  <si>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</si>
  <si>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</si>
  <si>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</si>
  <si>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</si>
  <si>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</si>
  <si>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</si>
  <si>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</si>
  <si>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</si>
  <si>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</si>
  <si>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</si>
  <si>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</si>
  <si>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</si>
  <si>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</si>
  <si>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</si>
  <si>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</si>
  <si>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</si>
  <si>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</si>
  <si>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</si>
  <si>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</si>
  <si>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</si>
  <si>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</si>
  <si>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</si>
  <si>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</si>
  <si>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</si>
  <si>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</si>
  <si>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</si>
  <si>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</si>
  <si>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</si>
  <si>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</si>
  <si>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</si>
  <si>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</si>
  <si>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</si>
  <si>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</si>
  <si>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</si>
  <si>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</si>
  <si>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</si>
  <si>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</si>
  <si>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</si>
  <si>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</si>
  <si>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</si>
  <si>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</si>
  <si>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</si>
  <si>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</si>
  <si>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</si>
  <si>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</si>
  <si>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</si>
  <si>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</si>
  <si>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</si>
  <si>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</si>
  <si>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</si>
  <si>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</si>
  <si>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</si>
  <si>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</si>
  <si>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</si>
  <si>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</si>
  <si>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</si>
  <si>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</si>
  <si>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</si>
  <si>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</si>
  <si>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</si>
  <si>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</si>
  <si>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</si>
  <si>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</si>
  <si>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</si>
  <si>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国民健康保険特別会計</t>
  </si>
  <si>
    <t>▲ 0.68</t>
  </si>
  <si>
    <t>下水道事業会計</t>
  </si>
  <si>
    <t>介護保険特別会計</t>
  </si>
  <si>
    <t>後期高齢者医療特別会計</t>
  </si>
  <si>
    <t>公共用地先行取得事業特別会計</t>
  </si>
  <si>
    <t>▲ 0.00</t>
  </si>
  <si>
    <t>その他会計（赤字）</t>
  </si>
  <si>
    <t>その他会計（黒字）</t>
  </si>
  <si>
    <t>-</t>
    <phoneticPr fontId="2"/>
  </si>
  <si>
    <t>北河内４市リサイクル施設組合</t>
    <rPh sb="0" eb="3">
      <t>キタカワチ</t>
    </rPh>
    <rPh sb="4" eb="5">
      <t>シ</t>
    </rPh>
    <rPh sb="10" eb="12">
      <t>シセツ</t>
    </rPh>
    <rPh sb="12" eb="14">
      <t>クミアイ</t>
    </rPh>
    <phoneticPr fontId="30"/>
  </si>
  <si>
    <t>枚方寝屋川消防組合</t>
    <rPh sb="0" eb="2">
      <t>ヒラカタ</t>
    </rPh>
    <rPh sb="2" eb="5">
      <t>ネヤガワ</t>
    </rPh>
    <rPh sb="5" eb="7">
      <t>ショウボウ</t>
    </rPh>
    <rPh sb="7" eb="9">
      <t>クミアイ</t>
    </rPh>
    <phoneticPr fontId="30"/>
  </si>
  <si>
    <t>淀川左岸水防事務組合</t>
    <rPh sb="0" eb="2">
      <t>ヨドガワ</t>
    </rPh>
    <rPh sb="2" eb="4">
      <t>サガン</t>
    </rPh>
    <rPh sb="4" eb="6">
      <t>スイボウ</t>
    </rPh>
    <rPh sb="6" eb="8">
      <t>ジム</t>
    </rPh>
    <rPh sb="8" eb="10">
      <t>クミアイ</t>
    </rPh>
    <phoneticPr fontId="30"/>
  </si>
  <si>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</si>
  <si>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</si>
  <si>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t>
  </si>
  <si>
    <t>大阪広域水道企業団
（工業用水道事業会計）</t>
  </si>
  <si>
    <t>アドバンス寝屋川管理株式会社</t>
    <rPh sb="5" eb="8">
      <t>ネヤガワ</t>
    </rPh>
    <rPh sb="8" eb="10">
      <t>カンリ</t>
    </rPh>
    <rPh sb="10" eb="14">
      <t>カブシキガイシャ</t>
    </rPh>
    <phoneticPr fontId="30"/>
  </si>
  <si>
    <t>寝屋川市保健福祉公社</t>
    <rPh sb="0" eb="4">
      <t>ネヤガワシ</t>
    </rPh>
    <rPh sb="4" eb="6">
      <t>ホケン</t>
    </rPh>
    <rPh sb="6" eb="8">
      <t>フクシ</t>
    </rPh>
    <rPh sb="8" eb="10">
      <t>コウシャ</t>
    </rPh>
    <phoneticPr fontId="30"/>
  </si>
  <si>
    <t>大阪都市競艇企業団</t>
    <rPh sb="0" eb="2">
      <t>オオサカ</t>
    </rPh>
    <rPh sb="2" eb="4">
      <t>トシ</t>
    </rPh>
    <rPh sb="4" eb="6">
      <t>キョウテイ</t>
    </rPh>
    <rPh sb="6" eb="8">
      <t>キギョウ</t>
    </rPh>
    <rPh sb="8" eb="9">
      <t>ダン</t>
    </rPh>
    <phoneticPr fontId="30"/>
  </si>
  <si>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</si>
  <si>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</si>
  <si>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</si>
  <si>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</si>
  <si>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</si>
  <si>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</si>
  <si>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</si>
  <si>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</si>
  <si>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地方債の繰上償還や新規発行の抑制により類似団体内平均値を下回る比率となっているが、有形固定資産減価償却率については、施設が古く、老朽化が進んでいるため、類似団体内平均値と比較して高い数値となっている。
　今後も、地方債の発行抑制や定員の適正化などにより、フロー、ストックの両面において、健全な財政を維持し、将来にわたり持続可能な財政基盤の確立を目指すとともに、公共施設等総合管理計画に基づき、公共施設等の更新・統廃合・長寿命化等を計画的に進める。</t>
    <rPh sb="93" eb="94">
      <t>ナイ</t>
    </rPh>
    <rPh sb="94" eb="97">
      <t>ヘイキンチ</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</si>
  <si>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</si>
  <si>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</si>
  <si>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</si>
  <si>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</si>
  <si>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</si>
  <si>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</si>
  <si>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</si>
  <si>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地方債の繰上償還や新規発行の抑制により、将来負担比率・実質公債費比率ともに類似団体内平均値を下回る比率となっている。
　今後も、地方債の発行抑制や定員の適正化などにより、フロー、ストックの両面において、健全な財政を維持し、将来にわたり持続可能な財政基盤の確立を目指す。</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</si>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</sst>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extLst>
            <c:ext xmlns:c16="http://schemas.microsoft.com/office/drawing/2014/chart" uri="{C3380CC4-5D6E-409C-BE32-E72D297353CC}">
              <c16:uniqueId val="{00000000-3094-41C2-8707-E036A75899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23873</c:v>
                </c:pt>
                <c:pt idx="1">
                  <c:v>22880</c:v>
                </c:pt>
                <c:pt idx="2">
                  <c:v>19120</c:v>
                </c:pt>
                <c:pt idx="3">
                  <c:v>21074</c:v>
                </c:pt>
                <c:pt idx="4">
                  <c:v>48056</c:v>
                </c:pt>
              </c:numCache>
            </c:numRef>
          </c:val>
          <c:smooth val="0"/>
          <c:extLst>
            <c:ext xmlns:c16="http://schemas.microsoft.com/office/drawing/2014/chart" uri="{C3380CC4-5D6E-409C-BE32-E72D297353CC}">
              <c16:uniqueId val="{00000001-3094-41C2-8707-E036A75899FF}"/>
            </c:ext>
          </c:extLst>
        </c:ser>
        <c:dLbls>
          <c:showLegendKey val="0"/>
          <c:showVal val="0"/>
          <c:showCatName val="0"/>
          <c:showSerName val="0"/>
          <c:showPercent val="0"/>
          <c:showBubbleSize val="0"/>
        </c:dLbls>
        <c:marker val="1"/>
        <c:smooth val="0"/>
        <c:axId val="407958512"/>
        <c:axId val="407958904"/>
      </c:lineChart>
      <c:catAx>
        <c:axId val="407958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958904"/>
        <c:crosses val="autoZero"/>
        <c:auto val="1"/>
        <c:lblAlgn val="ctr"/>
        <c:lblOffset val="100"/>
        <c:tickLblSkip val="1"/>
        <c:tickMarkSkip val="1"/>
        <c:noMultiLvlLbl val="0"/>
      </c:catAx>
      <c:valAx>
        <c:axId val="4079589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958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c:v>
                </c:pt>
                <c:pt idx="1">
                  <c:v>1.94</c:v>
                </c:pt>
                <c:pt idx="2">
                  <c:v>2.95</c:v>
                </c:pt>
                <c:pt idx="3">
                  <c:v>3.13</c:v>
                </c:pt>
                <c:pt idx="4">
                  <c:v>3.39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5.85</c:v>
                </c:pt>
                <c:pt idx="1">
                  <c:v>6.36</c:v>
                </c:pt>
                <c:pt idx="2">
                  <c:v>8.35</c:v>
                </c:pt>
                <c:pt idx="3">
                  <c:v>10.29</c:v>
                </c:pt>
                <c:pt idx="4">
                  <c:v>12.26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91860784"/>
        <c:axId val="491861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3.49</c:v>
                </c:pt>
                <c:pt idx="1">
                  <c:v>3.25</c:v>
                </c:pt>
                <c:pt idx="2">
                  <c:v>6.6</c:v>
                </c:pt>
                <c:pt idx="3">
                  <c:v>3.69</c:v>
                </c:pt>
                <c:pt idx="4">
                  <c:v>2.2999999999999998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91860784"/>
        <c:axId val="491861176"/>
      </c:lineChart>
      <c:catAx>
        <c:axId val="49186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1861176"/>
        <c:crosses val="autoZero"/>
        <c:auto val="1"/>
        <c:lblAlgn val="ctr"/>
        <c:lblOffset val="100"/>
        <c:tickLblSkip val="1"/>
        <c:tickMarkSkip val="1"/>
        <c:noMultiLvlLbl val="0"/>
      </c:catAx>
      <c:valAx>
        <c:axId val="491861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86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0.27</c:v>
                </c:pt>
                <c:pt idx="2">
                  <c:v>#N/A</c:v>
                </c:pt>
                <c:pt idx="3">
                  <c:v>0.28000000000000003</c:v>
                </c:pt>
                <c:pt idx="4">
                  <c:v>#N/A</c:v>
                </c:pt>
                <c:pt idx="5">
                  <c:v>0.3</c:v>
                </c:pt>
                <c:pt idx="6">
                  <c:v>#N/A</c:v>
                </c:pt>
                <c:pt idx="7">
                  <c:v>0.31</c:v>
                </c:pt>
                <c:pt idx="8">
                  <c:v>#N/A</c:v>
                </c:pt>
                <c:pt idx="9">
                  <c:v>0.33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0.41</c:v>
                </c:pt>
                <c:pt idx="6">
                  <c:v>#N/A</c:v>
                </c:pt>
                <c:pt idx="7">
                  <c:v>0.65</c:v>
                </c:pt>
                <c:pt idx="8">
                  <c:v>#N/A</c:v>
                </c:pt>
                <c:pt idx="9">
                  <c:v>1.1100000000000001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#N/A</c:v>
                </c:pt>
                <c:pt idx="3">
                  <c:v>0.19</c:v>
                </c:pt>
                <c:pt idx="4">
                  <c:v>#N/A</c:v>
                </c:pt>
                <c:pt idx="5">
                  <c:v>0.86</c:v>
                </c:pt>
                <c:pt idx="6">
                  <c:v>#N/A</c:v>
                </c:pt>
                <c:pt idx="7">
                  <c:v>1.26</c:v>
                </c:pt>
                <c:pt idx="8">
                  <c:v>#N/A</c:v>
                </c:pt>
                <c:pt idx="9">
                  <c:v>1.72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0.68</c:v>
                </c:pt>
                <c:pt idx="1">
                  <c:v>#N/A</c:v>
                </c:pt>
                <c:pt idx="2">
                  <c:v>#N/A</c:v>
                </c:pt>
                <c:pt idx="3">
                  <c:v>0.15</c:v>
                </c:pt>
                <c:pt idx="4">
                  <c:v>#N/A</c:v>
                </c:pt>
                <c:pt idx="5">
                  <c:v>0.21</c:v>
                </c:pt>
                <c:pt idx="6">
                  <c:v>#N/A</c:v>
                </c:pt>
                <c:pt idx="7">
                  <c:v>0.42</c:v>
                </c:pt>
                <c:pt idx="8">
                  <c:v>#N/A</c:v>
                </c:pt>
                <c:pt idx="9">
                  <c:v>1.8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c:v>
                </c:pt>
                <c:pt idx="2">
                  <c:v>#N/A</c:v>
                </c:pt>
                <c:pt idx="3">
                  <c:v>1.94</c:v>
                </c:pt>
                <c:pt idx="4">
                  <c:v>#N/A</c:v>
                </c:pt>
                <c:pt idx="5">
                  <c:v>2.94</c:v>
                </c:pt>
                <c:pt idx="6">
                  <c:v>#N/A</c:v>
                </c:pt>
                <c:pt idx="7">
                  <c:v>3.12</c:v>
                </c:pt>
                <c:pt idx="8">
                  <c:v>#N/A</c:v>
                </c:pt>
                <c:pt idx="9">
                  <c:v>3.38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10.63</c:v>
                </c:pt>
                <c:pt idx="2">
                  <c:v>#N/A</c:v>
                </c:pt>
                <c:pt idx="3">
                  <c:v>11.4</c:v>
                </c:pt>
                <c:pt idx="4">
                  <c:v>#N/A</c:v>
                </c:pt>
                <c:pt idx="5">
                  <c:v>12.17</c:v>
                </c:pt>
                <c:pt idx="6">
                  <c:v>#N/A</c:v>
                </c:pt>
                <c:pt idx="7">
                  <c:v>12.33</c:v>
                </c:pt>
                <c:pt idx="8">
                  <c:v>#N/A</c:v>
                </c:pt>
                <c:pt idx="9">
                  <c:v>12.64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7332392"/>
        <c:axId val="407332784"/>
      </c:barChart>
      <c:catAx>
        <c:axId val="40733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332784"/>
        <c:crosses val="autoZero"/>
        <c:auto val="1"/>
        <c:lblAlgn val="ctr"/>
        <c:lblOffset val="100"/>
        <c:tickLblSkip val="1"/>
        <c:tickMarkSkip val="1"/>
        <c:noMultiLvlLbl val="0"/>
      </c:catAx>
      <c:valAx>
        <c:axId val="40733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332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7455</c:v>
                </c:pt>
                <c:pt idx="5">
                  <c:v>7490</c:v>
                </c:pt>
                <c:pt idx="8">
                  <c:v>7870</c:v>
                </c:pt>
                <c:pt idx="11">
                  <c:v>7812</c:v>
                </c:pt>
                <c:pt idx="14">
                  <c:v>7664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0</c:v>
                </c:pt>
                <c:pt idx="12">
                  <c:v>6</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139</c:v>
                </c:pt>
                <c:pt idx="3">
                  <c:v>136</c:v>
                </c:pt>
                <c:pt idx="6">
                  <c:v>149</c:v>
                </c:pt>
                <c:pt idx="9">
                  <c:v>154</c:v>
                </c:pt>
                <c:pt idx="12">
                  <c:v>159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1387</c:v>
                </c:pt>
                <c:pt idx="3">
                  <c:v>1270</c:v>
                </c:pt>
                <c:pt idx="6">
                  <c:v>1272</c:v>
                </c:pt>
                <c:pt idx="9">
                  <c:v>1186</c:v>
                </c:pt>
                <c:pt idx="12">
                  <c:v>1255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7383</c:v>
                </c:pt>
                <c:pt idx="3">
                  <c:v>7427</c:v>
                </c:pt>
                <c:pt idx="6">
                  <c:v>7058</c:v>
                </c:pt>
                <c:pt idx="9">
                  <c:v>6794</c:v>
                </c:pt>
                <c:pt idx="12">
                  <c:v>7817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7333568"/>
        <c:axId val="407333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1455</c:v>
                </c:pt>
                <c:pt idx="2">
                  <c:v>#N/A</c:v>
                </c:pt>
                <c:pt idx="3">
                  <c:v>#N/A</c:v>
                </c:pt>
                <c:pt idx="4">
                  <c:v>1344</c:v>
                </c:pt>
                <c:pt idx="5">
                  <c:v>#N/A</c:v>
                </c:pt>
                <c:pt idx="6">
                  <c:v>#N/A</c:v>
                </c:pt>
                <c:pt idx="7">
                  <c:v>610</c:v>
                </c:pt>
                <c:pt idx="8">
                  <c:v>#N/A</c:v>
                </c:pt>
                <c:pt idx="9">
                  <c:v>#N/A</c:v>
                </c:pt>
                <c:pt idx="10">
                  <c:v>322</c:v>
                </c:pt>
                <c:pt idx="11">
                  <c:v>#N/A</c:v>
                </c:pt>
                <c:pt idx="12">
                  <c:v>#N/A</c:v>
                </c:pt>
                <c:pt idx="13">
                  <c:v>1573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7333568"/>
        <c:axId val="407333960"/>
      </c:lineChart>
      <c:catAx>
        <c:axId val="40733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333960"/>
        <c:crosses val="autoZero"/>
        <c:auto val="1"/>
        <c:lblAlgn val="ctr"/>
        <c:lblOffset val="100"/>
        <c:tickLblSkip val="1"/>
        <c:tickMarkSkip val="1"/>
        <c:noMultiLvlLbl val="0"/>
      </c:catAx>
      <c:valAx>
        <c:axId val="407333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33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71795</c:v>
                </c:pt>
                <c:pt idx="5">
                  <c:v>72904</c:v>
                </c:pt>
                <c:pt idx="8">
                  <c:v>72712</c:v>
                </c:pt>
                <c:pt idx="11">
                  <c:v>73126</c:v>
                </c:pt>
                <c:pt idx="14">
                  <c:v>74208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20922</c:v>
                </c:pt>
                <c:pt idx="5">
                  <c:v>19533</c:v>
                </c:pt>
                <c:pt idx="8">
                  <c:v>17505</c:v>
                </c:pt>
                <c:pt idx="11">
                  <c:v>17881</c:v>
                </c:pt>
                <c:pt idx="14">
                  <c:v>19937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10260</c:v>
                </c:pt>
                <c:pt idx="5">
                  <c:v>10996</c:v>
                </c:pt>
                <c:pt idx="8">
                  <c:v>10733</c:v>
                </c:pt>
                <c:pt idx="11">
                  <c:v>12706</c:v>
                </c:pt>
                <c:pt idx="14">
                  <c:v>12646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c:v>
                </c:pt>
                <c:pt idx="3">
                  <c:v>2</c:v>
                </c:pt>
                <c:pt idx="6">
                  <c:v>2</c:v>
                </c:pt>
                <c:pt idx="9">
                  <c:v>2</c:v>
                </c:pt>
                <c:pt idx="12">
                  <c:v>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10408</c:v>
                </c:pt>
                <c:pt idx="3">
                  <c:v>9820</c:v>
                </c:pt>
                <c:pt idx="6">
                  <c:v>9080</c:v>
                </c:pt>
                <c:pt idx="9">
                  <c:v>8566</c:v>
                </c:pt>
                <c:pt idx="12">
                  <c:v>8332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869</c:v>
                </c:pt>
                <c:pt idx="3">
                  <c:v>912</c:v>
                </c:pt>
                <c:pt idx="6">
                  <c:v>1775</c:v>
                </c:pt>
                <c:pt idx="9">
                  <c:v>2043</c:v>
                </c:pt>
                <c:pt idx="12">
                  <c:v>1991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20932</c:v>
                </c:pt>
                <c:pt idx="3">
                  <c:v>19660</c:v>
                </c:pt>
                <c:pt idx="6">
                  <c:v>18516</c:v>
                </c:pt>
                <c:pt idx="9">
                  <c:v>16900</c:v>
                </c:pt>
                <c:pt idx="12">
                  <c:v>16260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68153</c:v>
                </c:pt>
                <c:pt idx="3">
                  <c:v>66640</c:v>
                </c:pt>
                <c:pt idx="6">
                  <c:v>63322</c:v>
                </c:pt>
                <c:pt idx="9">
                  <c:v>61143</c:v>
                </c:pt>
                <c:pt idx="12">
                  <c:v>60788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5764144"/>
        <c:axId val="405764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5764144"/>
        <c:axId val="405764536"/>
      </c:lineChart>
      <c:catAx>
        <c:axId val="40576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764536"/>
        <c:crosses val="autoZero"/>
        <c:auto val="1"/>
        <c:lblAlgn val="ctr"/>
        <c:lblOffset val="100"/>
        <c:tickLblSkip val="1"/>
        <c:tickMarkSkip val="1"/>
        <c:noMultiLvlLbl val="0"/>
      </c:catAx>
      <c:valAx>
        <c:axId val="405764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76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{F454B916-DA6D-440A-A847-115CD457F689}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5DCC-4B1D-95E8-544CE8969FB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{8189BBB7-8407-41D7-B6A2-D228B9E796C1}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5DCC-4B1D-95E8-544CE8969FB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{58F95E31-59CD-4F9E-9246-C23ED9220EE2}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5DCC-4B1D-95E8-544CE8969FB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{C19A3810-245C-47C1-8413-E09938297033}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5DCC-4B1D-95E8-544CE8969FB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{7B739919-4A10-4D7D-9B55-C53292B21108}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5DCC-4B1D-95E8-544CE8969F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67.2</c:v>
                </c:pt>
                <c:pt idx="4">
                  <c:v>68.5</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5DCC-4B1D-95E8-544CE8969FB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{710DD4D9-88AE-4934-977D-16FBDB06500B}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5DCC-4B1D-95E8-544CE8969FB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{3711FF91-E1C7-4248-8584-2858E3204B15}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5DCC-4B1D-95E8-544CE8969FB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{DB8BFAB5-E078-4FF5-AE9C-076ED282103C}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5DCC-4B1D-95E8-544CE8969FB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{C0542995-E901-4AB5-A34F-AC57C1407BAC}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5DCC-4B1D-95E8-544CE8969FB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{D6F122E2-54F6-4F8A-9F2D-840B902A17F2}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5DCC-4B1D-95E8-544CE8969F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pt idx="4">
                  <c:v>57.2</c:v>
                </c:pt>
              </c:numCache>
            </c:numRef>
          </c:xVal>
          <c:yVal>
            <c:numRef>
              <c:f>公会計指標分析・財政指標組合せ分析表!$K$55:$O$55</c:f>
              <c:numCache>
                <c:formatCode>#,##0.0;"▲ "#,##0.0</c:formatCode>
                <c:ptCount val="5"/>
                <c:pt idx="3">
                  <c:v>37.4</c:v>
                </c:pt>
                <c:pt idx="4">
                  <c:v>31</c:v>
                </c:pt>
              </c:numCache>
            </c:numRef>
          </c:yVal>
          <c:smooth val="0"/>
          <c:extLst>
            <c:ext xmlns:c16="http://schemas.microsoft.com/office/drawing/2014/chart" uri="{C3380CC4-5D6E-409C-BE32-E72D297353CC}">
              <c16:uniqueId val="{0000000B-5DCC-4B1D-95E8-544CE8969FB5}"/>
            </c:ext>
          </c:extLst>
        </c:ser>
        <c:dLbls>
          <c:showLegendKey val="0"/>
          <c:showVal val="0"/>
          <c:showCatName val="0"/>
          <c:showSerName val="0"/>
          <c:showPercent val="0"/>
          <c:showBubbleSize val="0"/>
        </c:dLbls>
        <c:axId val="578311400"/>
        <c:axId val="483590224"/>
      </c:scatterChart>
      <c:valAx>
        <c:axId val="578311400"/>
        <c:scaling>
          <c:orientation val="minMax"/>
          <c:max val="57.5"/>
          <c:min val="5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3590224"/>
        <c:crosses val="autoZero"/>
        <c:crossBetween val="midCat"/>
      </c:valAx>
      <c:valAx>
        <c:axId val="483590224"/>
        <c:scaling>
          <c:orientation val="minMax"/>
          <c:max val="38.5"/>
          <c:min val="3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8311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{13400D1F-6EE1-466C-AD40-4244E76CB472}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462-445B-ADF2-8F99FEF8A036}"/>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{9DE1C185-8B78-4BDB-9603-135D1103C7E4}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462-445B-ADF2-8F99FEF8A036}"/>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{C17A728C-E082-43FF-AD9D-A9270661DB4C}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462-445B-ADF2-8F99FEF8A036}"/>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{4A228639-5382-46ED-B5AC-E83105A56B08}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462-445B-ADF2-8F99FEF8A036}"/>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{0A00E013-9605-4C64-9E88-AE5C8FE29FCD}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462-445B-ADF2-8F99FEF8A0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c:v>
                </c:pt>
                <c:pt idx="1">
                  <c:v>3.6</c:v>
                </c:pt>
                <c:pt idx="2">
                  <c:v>2.9</c:v>
                </c:pt>
                <c:pt idx="3">
                  <c:v>1.9</c:v>
                </c:pt>
                <c:pt idx="4">
                  <c:v>2.1</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2462-445B-ADF2-8F99FEF8A03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{2A14D3A2-99C6-46E7-BB8E-B7D8F3B0BFBC}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462-445B-ADF2-8F99FEF8A036}"/>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{743F4839-D25C-442E-9155-817125A74A1D}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462-445B-ADF2-8F99FEF8A036}"/>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{25FEDCB6-DE98-46D8-8115-9330DAC54DFA}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462-445B-ADF2-8F99FEF8A036}"/>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{564A7430-9F03-4DC7-ACD4-C6131C95FE92}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462-445B-ADF2-8F99FEF8A036}"/>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{81BD981C-5742-4E95-B9E8-63B987934A48}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462-445B-ADF2-8F99FEF8A0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c:ext xmlns:c16="http://schemas.microsoft.com/office/drawing/2014/chart" uri="{C3380CC4-5D6E-409C-BE32-E72D297353CC}">
              <c16:uniqueId val="{0000000B-2462-445B-ADF2-8F99FEF8A036}"/>
            </c:ext>
          </c:extLst>
        </c:ser>
        <c:dLbls>
          <c:showLegendKey val="0"/>
          <c:showVal val="0"/>
          <c:showCatName val="0"/>
          <c:showSerName val="0"/>
          <c:showPercent val="0"/>
          <c:showBubbleSize val="0"/>
        </c:dLbls>
        <c:axId val="563714088"/>
        <c:axId val="563714480"/>
      </c:scatterChart>
      <c:valAx>
        <c:axId val="563714088"/>
        <c:scaling>
          <c:orientation val="minMax"/>
          <c:max val="8.6"/>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3714480"/>
        <c:crosses val="autoZero"/>
        <c:crossBetween val="midCat"/>
      </c:valAx>
      <c:valAx>
        <c:axId val="563714480"/>
        <c:scaling>
          <c:orientation val="minMax"/>
          <c:max val="63"/>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37140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chemeClr val="dk1"/>
              </a:solidFill>
              <a:effectLst/>
              <a:latin typeface="+mn-ea"/>
              <a:ea typeface="+mn-ea"/>
              <a:cs typeface="+mn-cs"/>
            </a:rPr>
            <a:t>　繰上償還の実施等により市債残高の抑制を実施してきたことから、</a:t>
          </a:r>
          <a:r>
            <a:rPr lang="ja-JP" altLang="en-US" sz="1100" b="0" i="0">
              <a:solidFill>
                <a:schemeClr val="dk1"/>
              </a:solidFill>
              <a:effectLst/>
              <a:latin typeface="+mn-ea"/>
              <a:ea typeface="+mn-ea"/>
              <a:cs typeface="+mn-cs"/>
            </a:rPr>
            <a:t>近年は</a:t>
          </a:r>
          <a:r>
            <a:rPr lang="ja-JP" altLang="ja-JP" sz="1100" b="0" i="0">
              <a:solidFill>
                <a:schemeClr val="dk1"/>
              </a:solidFill>
              <a:effectLst/>
              <a:latin typeface="+mn-ea"/>
              <a:ea typeface="+mn-ea"/>
              <a:cs typeface="+mn-cs"/>
            </a:rPr>
            <a:t>元利償還金が減少</a:t>
          </a:r>
          <a:r>
            <a:rPr lang="ja-JP" altLang="en-US" sz="1100" b="0" i="0">
              <a:solidFill>
                <a:schemeClr val="dk1"/>
              </a:solidFill>
              <a:effectLst/>
              <a:latin typeface="+mn-ea"/>
              <a:ea typeface="+mn-ea"/>
              <a:cs typeface="+mn-cs"/>
            </a:rPr>
            <a:t>傾向にあるものの、将来の財政負担軽減の取組として借換債の発行抑制をしたことにより、一時的に元利償還金が増加</a:t>
          </a:r>
          <a:r>
            <a:rPr lang="ja-JP" altLang="ja-JP" sz="1100" b="0" i="0">
              <a:solidFill>
                <a:schemeClr val="dk1"/>
              </a:solidFill>
              <a:effectLst/>
              <a:latin typeface="+mn-ea"/>
              <a:ea typeface="+mn-ea"/>
              <a:cs typeface="+mn-cs"/>
            </a:rPr>
            <a:t>している</a:t>
          </a:r>
          <a:r>
            <a:rPr lang="ja-JP" altLang="en-US" sz="1100" b="0" i="0">
              <a:solidFill>
                <a:schemeClr val="dk1"/>
              </a:solidFill>
              <a:effectLst/>
              <a:latin typeface="+mn-ea"/>
              <a:ea typeface="+mn-ea"/>
              <a:cs typeface="+mn-cs"/>
            </a:rPr>
            <a:t>ため、実質公債費比率が悪化した</a:t>
          </a:r>
          <a:r>
            <a:rPr lang="ja-JP" altLang="ja-JP" sz="1100" b="0" i="0">
              <a:solidFill>
                <a:schemeClr val="dk1"/>
              </a:solidFill>
              <a:effectLst/>
              <a:latin typeface="+mn-ea"/>
              <a:ea typeface="+mn-ea"/>
              <a:cs typeface="+mn-cs"/>
            </a:rPr>
            <a:t>。</a:t>
          </a:r>
          <a:endParaRPr lang="ja-JP" altLang="ja-JP" sz="1400">
            <a:effectLst/>
            <a:latin typeface="+mn-ea"/>
            <a:ea typeface="+mn-ea"/>
          </a:endParaRPr>
        </a:p>
        <a:p>
          <a:pPr rtl="0" eaLnBrk="1" fontAlgn="auto" latinLnBrk="0" hangingPunct="1"/>
          <a:r>
            <a:rPr lang="ja-JP" altLang="ja-JP" sz="1100" b="0" i="0">
              <a:solidFill>
                <a:schemeClr val="dk1"/>
              </a:solidFill>
              <a:effectLst/>
              <a:latin typeface="+mn-ea"/>
              <a:ea typeface="+mn-ea"/>
              <a:cs typeface="+mn-cs"/>
            </a:rPr>
            <a:t>　将来の財政負担を考慮し、今後も地方債の発行抑制に努めていく。</a:t>
          </a:r>
          <a:r>
            <a:rPr lang="ja-JP" altLang="ja-JP" sz="1100">
              <a:solidFill>
                <a:schemeClr val="dk1"/>
              </a:solidFill>
              <a:effectLst/>
              <a:latin typeface="+mn-ea"/>
              <a:ea typeface="+mn-ea"/>
              <a:cs typeface="+mn-cs"/>
            </a:rPr>
            <a:t> </a:t>
          </a:r>
          <a:endParaRPr lang="ja-JP" altLang="ja-JP" sz="14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chemeClr val="dk1"/>
              </a:solidFill>
              <a:effectLst/>
              <a:latin typeface="+mn-lt"/>
              <a:ea typeface="+mn-ea"/>
              <a:cs typeface="+mn-cs"/>
            </a:rPr>
            <a:t>　繰上償還や、普通建設事業債の発行抑制により、地方債残高は減少しており、また、職員数の減少による退職手当負担見込額の減少により、将来負担比率の分子は大きく改善した。</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今後も、地方債の発行抑制や定員の適正化に努めることなどにより、後年度の負担軽減を図る。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大阪府寝屋川市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237,441
234,665
24.70
88,195,739
86,651,518
1,537,530
45,413,943
60,787,526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[ 68.5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a:t>
          </a:r>
          <a:r>
            <a:rPr kumimoji="1" lang="ja-JP" altLang="ja-JP" sz="1100" u="none">
              <a:solidFill>
                <a:schemeClr val="dk1"/>
              </a:solidFill>
              <a:effectLst/>
              <a:latin typeface="+mn-lt"/>
              <a:ea typeface="+mn-ea"/>
              <a:cs typeface="+mn-cs"/>
            </a:rPr>
            <a:t>、人口急増期における対応のため、昭和</a:t>
          </a:r>
          <a:r>
            <a:rPr kumimoji="1" lang="en-US" altLang="ja-JP" sz="1100" u="none">
              <a:solidFill>
                <a:schemeClr val="dk1"/>
              </a:solidFill>
              <a:effectLst/>
              <a:latin typeface="+mn-lt"/>
              <a:ea typeface="+mn-ea"/>
              <a:cs typeface="+mn-cs"/>
            </a:rPr>
            <a:t>40</a:t>
          </a:r>
          <a:r>
            <a:rPr kumimoji="1" lang="ja-JP" altLang="ja-JP" sz="1100" u="none">
              <a:solidFill>
                <a:schemeClr val="dk1"/>
              </a:solidFill>
              <a:effectLst/>
              <a:latin typeface="+mn-lt"/>
              <a:ea typeface="+mn-ea"/>
              <a:cs typeface="+mn-cs"/>
            </a:rPr>
            <a:t>年代から昭和</a:t>
          </a:r>
          <a:r>
            <a:rPr kumimoji="1" lang="en-US" altLang="ja-JP" sz="1100" u="none">
              <a:solidFill>
                <a:schemeClr val="dk1"/>
              </a:solidFill>
              <a:effectLst/>
              <a:latin typeface="+mn-lt"/>
              <a:ea typeface="+mn-ea"/>
              <a:cs typeface="+mn-cs"/>
            </a:rPr>
            <a:t>50</a:t>
          </a:r>
          <a:r>
            <a:rPr kumimoji="1" lang="ja-JP" altLang="ja-JP" sz="1100" u="none">
              <a:solidFill>
                <a:schemeClr val="dk1"/>
              </a:solidFill>
              <a:effectLst/>
              <a:latin typeface="+mn-lt"/>
              <a:ea typeface="+mn-ea"/>
              <a:cs typeface="+mn-cs"/>
            </a:rPr>
            <a:t>年代にかけて</a:t>
          </a:r>
          <a:r>
            <a:rPr kumimoji="1" lang="ja-JP" altLang="ja-JP" sz="1100">
              <a:solidFill>
                <a:schemeClr val="dk1"/>
              </a:solidFill>
              <a:effectLst/>
              <a:latin typeface="+mn-lt"/>
              <a:ea typeface="+mn-ea"/>
              <a:cs typeface="+mn-cs"/>
            </a:rPr>
            <a:t>公共施設等を整備したことから、多くの施設が建築後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年程度を経過し老朽化が進んでおり、有形固定資産減価償却率の全国平均を上回っている。</a:t>
          </a:r>
          <a:endParaRPr lang="ja-JP" altLang="ja-JP">
            <a:effectLst/>
          </a:endParaRPr>
        </a:p>
        <a:p>
          <a:r>
            <a:rPr kumimoji="1" lang="ja-JP" altLang="ja-JP" sz="1100">
              <a:solidFill>
                <a:schemeClr val="dk1"/>
              </a:solidFill>
              <a:effectLst/>
              <a:latin typeface="+mn-lt"/>
              <a:ea typeface="+mn-ea"/>
              <a:cs typeface="+mn-cs"/>
            </a:rPr>
            <a:t>　今後、平成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月に策定した公共施設等総合管理計画に基づき、公共施設等の更新・統廃合・長寿命化等を総合的かつ計画的に進めることにより、財政負担の軽減・平準化を図っていく。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9" name="直線コネクタ 68"/>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70" name="有形固定資産減価償却率最小値テキスト"/>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71" name="直線コネクタ 70"/>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72"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73" name="直線コネクタ 72"/>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112031</xdr:rowOff>
    </xdr:from>
    <xdr:ext cx="405111" cy="259045"/>
    <xdr:sp macro="" textlink="">
      <xdr:nvSpPr>
        <xdr:cNvPr id="74" name="有形固定資産減価償却率平均値テキスト"/>
        <xdr:cNvSpPr txBox="1"/>
      </xdr:nvSpPr>
      <xdr:spPr>
        <a:xfrm>
          <a:off x="48133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75" name="フローチャート : 判断 74"/>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76" name="フローチャート : 判断 75"/>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26</xdr:row>
      <xdr:rowOff>160020</xdr:rowOff>
    </xdr:from>
    <xdr:to>
      <xdr:col>3</xdr:col>
      <xdr:colOff>1222375</xdr:colOff>
      <xdr:row>27</xdr:row>
      <xdr:rowOff>90170</xdr:rowOff>
    </xdr:to>
    <xdr:sp macro="" textlink="">
      <xdr:nvSpPr>
        <xdr:cNvPr id="82" name="円/楕円 81"/>
        <xdr:cNvSpPr/>
      </xdr:nvSpPr>
      <xdr:spPr>
        <a:xfrm>
          <a:off x="4711700" y="5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113047</xdr:rowOff>
    </xdr:from>
    <xdr:ext cx="405111" cy="259045"/>
    <xdr:sp macro="" textlink="">
      <xdr:nvSpPr>
        <xdr:cNvPr id="83" name="有形固定資産減価償却率該当値テキスト"/>
        <xdr:cNvSpPr txBox="1"/>
      </xdr:nvSpPr>
      <xdr:spPr>
        <a:xfrm>
          <a:off x="4813300" y="53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44704</xdr:rowOff>
    </xdr:from>
    <xdr:to>
      <xdr:col>3</xdr:col>
      <xdr:colOff>511175</xdr:colOff>
      <xdr:row>27</xdr:row>
      <xdr:rowOff>146304</xdr:rowOff>
    </xdr:to>
    <xdr:sp macro="" textlink="">
      <xdr:nvSpPr>
        <xdr:cNvPr id="84" name="円/楕円 83"/>
        <xdr:cNvSpPr/>
      </xdr:nvSpPr>
      <xdr:spPr>
        <a:xfrm>
          <a:off x="4000500" y="54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39370</xdr:rowOff>
    </xdr:from>
    <xdr:to>
      <xdr:col>3</xdr:col>
      <xdr:colOff>1171575</xdr:colOff>
      <xdr:row>27</xdr:row>
      <xdr:rowOff>95504</xdr:rowOff>
    </xdr:to>
    <xdr:cxnSp macro="">
      <xdr:nvCxnSpPr>
        <xdr:cNvPr id="85" name="直線コネクタ 84"/>
        <xdr:cNvCxnSpPr/>
      </xdr:nvCxnSpPr>
      <xdr:spPr>
        <a:xfrm flipV="1">
          <a:off x="4051300" y="5449570"/>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4335</xdr:rowOff>
    </xdr:from>
    <xdr:ext cx="405111" cy="259045"/>
    <xdr:sp macro="" textlink="">
      <xdr:nvSpPr>
        <xdr:cNvPr id="86" name="n_1aveValue有形固定資産減価償却率"/>
        <xdr:cNvSpPr txBox="1"/>
      </xdr:nvSpPr>
      <xdr:spPr>
        <a:xfrm>
          <a:off x="3836043"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162831</xdr:rowOff>
    </xdr:from>
    <xdr:ext cx="405111" cy="259045"/>
    <xdr:sp macro="" textlink="">
      <xdr:nvSpPr>
        <xdr:cNvPr id="87" name="n_1mainValue有形固定資産減価償却率"/>
        <xdr:cNvSpPr txBox="1"/>
      </xdr:nvSpPr>
      <xdr:spPr>
        <a:xfrm>
          <a:off x="3836043"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大阪府寝屋川市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237,441
234,665
24.70
88,195,739
86,651,518
1,537,530
45,413,943
60,787,526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7637</xdr:rowOff>
    </xdr:from>
    <xdr:ext cx="405111" cy="259045"/>
    <xdr:sp macro="" textlink="">
      <xdr:nvSpPr>
        <xdr:cNvPr id="62" name="【道路】&#10;有形固定資産減価償却率平均値テキスト"/>
        <xdr:cNvSpPr txBox="1"/>
      </xdr:nvSpPr>
      <xdr:spPr>
        <a:xfrm>
          <a:off x="47244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2540</xdr:rowOff>
    </xdr:from>
    <xdr:to>
      <xdr:col>6</xdr:col>
      <xdr:colOff>561975</xdr:colOff>
      <xdr:row>37</xdr:row>
      <xdr:rowOff>104140</xdr:rowOff>
    </xdr:to>
    <xdr:sp macro="" textlink="">
      <xdr:nvSpPr>
        <xdr:cNvPr id="70" name="円/楕円 69"/>
        <xdr:cNvSpPr/>
      </xdr:nvSpPr>
      <xdr:spPr>
        <a:xfrm>
          <a:off x="4584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25417</xdr:rowOff>
    </xdr:from>
    <xdr:ext cx="405111" cy="259045"/>
    <xdr:sp macro="" textlink="">
      <xdr:nvSpPr>
        <xdr:cNvPr id="71" name="【道路】&#10;有形固定資産減価償却率該当値テキスト"/>
        <xdr:cNvSpPr txBox="1"/>
      </xdr:nvSpPr>
      <xdr:spPr>
        <a:xfrm>
          <a:off x="47244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71120</xdr:rowOff>
    </xdr:from>
    <xdr:to>
      <xdr:col>5</xdr:col>
      <xdr:colOff>409575</xdr:colOff>
      <xdr:row>38</xdr:row>
      <xdr:rowOff>1270</xdr:rowOff>
    </xdr:to>
    <xdr:sp macro="" textlink="">
      <xdr:nvSpPr>
        <xdr:cNvPr id="72" name="円/楕円 71"/>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53340</xdr:rowOff>
    </xdr:from>
    <xdr:to>
      <xdr:col>6</xdr:col>
      <xdr:colOff>511175</xdr:colOff>
      <xdr:row>37</xdr:row>
      <xdr:rowOff>121920</xdr:rowOff>
    </xdr:to>
    <xdr:cxnSp macro="">
      <xdr:nvCxnSpPr>
        <xdr:cNvPr id="73" name="直線コネクタ 72"/>
        <xdr:cNvCxnSpPr/>
      </xdr:nvCxnSpPr>
      <xdr:spPr>
        <a:xfrm flipV="1">
          <a:off x="3797300" y="63969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38117</xdr:rowOff>
    </xdr:from>
    <xdr:ext cx="405111" cy="259045"/>
    <xdr:sp macro="" textlink="">
      <xdr:nvSpPr>
        <xdr:cNvPr id="74" name="n_1aveValue【道路】&#10;有形固定資産減価償却率"/>
        <xdr:cNvSpPr txBox="1"/>
      </xdr:nvSpPr>
      <xdr:spPr>
        <a:xfrm>
          <a:off x="3582043"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17797</xdr:rowOff>
    </xdr:from>
    <xdr:ext cx="405111" cy="259045"/>
    <xdr:sp macro="" textlink="">
      <xdr:nvSpPr>
        <xdr:cNvPr id="75" name="n_1mainValue【道路】&#10;有形固定資産減価償却率"/>
        <xdr:cNvSpPr txBox="1"/>
      </xdr:nvSpPr>
      <xdr:spPr>
        <a:xfrm>
          <a:off x="3582043"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7" name="直線コネクタ 96"/>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8"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9" name="直線コネクタ 98"/>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100"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101" name="直線コネクタ 100"/>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140220</xdr:rowOff>
    </xdr:from>
    <xdr:ext cx="469744" cy="259045"/>
    <xdr:sp macro="" textlink="">
      <xdr:nvSpPr>
        <xdr:cNvPr id="102" name="【道路】&#10;一人当たり延長平均値テキスト"/>
        <xdr:cNvSpPr txBox="1"/>
      </xdr:nvSpPr>
      <xdr:spPr>
        <a:xfrm>
          <a:off x="10566400" y="665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3" name="フローチャート : 判断 102"/>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4" name="フローチャート : 判断 103"/>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23754</xdr:rowOff>
    </xdr:from>
    <xdr:to>
      <xdr:col>15</xdr:col>
      <xdr:colOff>231775</xdr:colOff>
      <xdr:row>41</xdr:row>
      <xdr:rowOff>125354</xdr:rowOff>
    </xdr:to>
    <xdr:sp macro="" textlink="">
      <xdr:nvSpPr>
        <xdr:cNvPr id="110" name="円/楕円 109"/>
        <xdr:cNvSpPr/>
      </xdr:nvSpPr>
      <xdr:spPr>
        <a:xfrm>
          <a:off x="10426700" y="705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110131</xdr:rowOff>
    </xdr:from>
    <xdr:ext cx="469744" cy="259045"/>
    <xdr:sp macro="" textlink="">
      <xdr:nvSpPr>
        <xdr:cNvPr id="111" name="【道路】&#10;一人当たり延長該当値テキスト"/>
        <xdr:cNvSpPr txBox="1"/>
      </xdr:nvSpPr>
      <xdr:spPr>
        <a:xfrm>
          <a:off x="10566400" y="696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24440</xdr:rowOff>
    </xdr:from>
    <xdr:to>
      <xdr:col>14</xdr:col>
      <xdr:colOff>79375</xdr:colOff>
      <xdr:row>41</xdr:row>
      <xdr:rowOff>126040</xdr:rowOff>
    </xdr:to>
    <xdr:sp macro="" textlink="">
      <xdr:nvSpPr>
        <xdr:cNvPr id="112" name="円/楕円 111"/>
        <xdr:cNvSpPr/>
      </xdr:nvSpPr>
      <xdr:spPr>
        <a:xfrm>
          <a:off x="9588500" y="705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74554</xdr:rowOff>
    </xdr:from>
    <xdr:to>
      <xdr:col>15</xdr:col>
      <xdr:colOff>180975</xdr:colOff>
      <xdr:row>41</xdr:row>
      <xdr:rowOff>75240</xdr:rowOff>
    </xdr:to>
    <xdr:cxnSp macro="">
      <xdr:nvCxnSpPr>
        <xdr:cNvPr id="113" name="直線コネクタ 112"/>
        <xdr:cNvCxnSpPr/>
      </xdr:nvCxnSpPr>
      <xdr:spPr>
        <a:xfrm flipV="1">
          <a:off x="9639300" y="710400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120393</xdr:rowOff>
    </xdr:from>
    <xdr:ext cx="469744" cy="259045"/>
    <xdr:sp macro="" textlink="">
      <xdr:nvSpPr>
        <xdr:cNvPr id="114" name="n_1aveValue【道路】&#10;一人当たり延長"/>
        <xdr:cNvSpPr txBox="1"/>
      </xdr:nvSpPr>
      <xdr:spPr>
        <a:xfrm>
          <a:off x="93917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117167</xdr:rowOff>
    </xdr:from>
    <xdr:ext cx="469744" cy="259045"/>
    <xdr:sp macro="" textlink="">
      <xdr:nvSpPr>
        <xdr:cNvPr id="115" name="n_1mainValue【道路】&#10;一人当たり延長"/>
        <xdr:cNvSpPr txBox="1"/>
      </xdr:nvSpPr>
      <xdr:spPr>
        <a:xfrm>
          <a:off x="9391727" y="714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40" name="直線コネクタ 139"/>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41"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42" name="直線コネクタ 141"/>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43"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44" name="直線コネクタ 143"/>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137177</xdr:rowOff>
    </xdr:from>
    <xdr:ext cx="405111" cy="259045"/>
    <xdr:sp macro="" textlink="">
      <xdr:nvSpPr>
        <xdr:cNvPr id="145" name="【橋りょう・トンネル】&#10;有形固定資産減価償却率平均値テキスト"/>
        <xdr:cNvSpPr txBox="1"/>
      </xdr:nvSpPr>
      <xdr:spPr>
        <a:xfrm>
          <a:off x="47244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6" name="フローチャート : 判断 145"/>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17780</xdr:rowOff>
    </xdr:from>
    <xdr:to>
      <xdr:col>5</xdr:col>
      <xdr:colOff>409575</xdr:colOff>
      <xdr:row>62</xdr:row>
      <xdr:rowOff>119380</xdr:rowOff>
    </xdr:to>
    <xdr:sp macro="" textlink="">
      <xdr:nvSpPr>
        <xdr:cNvPr id="147" name="フローチャート : 判断 146"/>
        <xdr:cNvSpPr/>
      </xdr:nvSpPr>
      <xdr:spPr>
        <a:xfrm>
          <a:off x="3746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135890</xdr:rowOff>
    </xdr:from>
    <xdr:to>
      <xdr:col>6</xdr:col>
      <xdr:colOff>561975</xdr:colOff>
      <xdr:row>55</xdr:row>
      <xdr:rowOff>66040</xdr:rowOff>
    </xdr:to>
    <xdr:sp macro="" textlink="">
      <xdr:nvSpPr>
        <xdr:cNvPr id="153" name="円/楕円 152"/>
        <xdr:cNvSpPr/>
      </xdr:nvSpPr>
      <xdr:spPr>
        <a:xfrm>
          <a:off x="4584700" y="93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88917</xdr:rowOff>
    </xdr:from>
    <xdr:ext cx="405111" cy="259045"/>
    <xdr:sp macro="" textlink="">
      <xdr:nvSpPr>
        <xdr:cNvPr id="154" name="【橋りょう・トンネル】&#10;有形固定資産減価償却率該当値テキスト"/>
        <xdr:cNvSpPr txBox="1"/>
      </xdr:nvSpPr>
      <xdr:spPr>
        <a:xfrm>
          <a:off x="4724400" y="9347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17780</xdr:rowOff>
    </xdr:from>
    <xdr:to>
      <xdr:col>5</xdr:col>
      <xdr:colOff>409575</xdr:colOff>
      <xdr:row>55</xdr:row>
      <xdr:rowOff>119380</xdr:rowOff>
    </xdr:to>
    <xdr:sp macro="" textlink="">
      <xdr:nvSpPr>
        <xdr:cNvPr id="155" name="円/楕円 154"/>
        <xdr:cNvSpPr/>
      </xdr:nvSpPr>
      <xdr:spPr>
        <a:xfrm>
          <a:off x="3746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15240</xdr:rowOff>
    </xdr:from>
    <xdr:to>
      <xdr:col>6</xdr:col>
      <xdr:colOff>511175</xdr:colOff>
      <xdr:row>55</xdr:row>
      <xdr:rowOff>68580</xdr:rowOff>
    </xdr:to>
    <xdr:cxnSp macro="">
      <xdr:nvCxnSpPr>
        <xdr:cNvPr id="156" name="直線コネクタ 155"/>
        <xdr:cNvCxnSpPr/>
      </xdr:nvCxnSpPr>
      <xdr:spPr>
        <a:xfrm flipV="1">
          <a:off x="3797300" y="94449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110507</xdr:rowOff>
    </xdr:from>
    <xdr:ext cx="405111" cy="259045"/>
    <xdr:sp macro="" textlink="">
      <xdr:nvSpPr>
        <xdr:cNvPr id="157" name="n_1aveValue【橋りょう・トンネル】&#10;有形固定資産減価償却率"/>
        <xdr:cNvSpPr txBox="1"/>
      </xdr:nvSpPr>
      <xdr:spPr>
        <a:xfrm>
          <a:off x="3582043"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135907</xdr:rowOff>
    </xdr:from>
    <xdr:ext cx="405111" cy="259045"/>
    <xdr:sp macro="" textlink="">
      <xdr:nvSpPr>
        <xdr:cNvPr id="158" name="n_1mainValue【橋りょう・トンネル】&#10;有形固定資産減価償却率"/>
        <xdr:cNvSpPr txBox="1"/>
      </xdr:nvSpPr>
      <xdr:spPr>
        <a:xfrm>
          <a:off x="3582043"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9" name="直線コネクタ 16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0" name="テキスト ボックス 16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1" name="直線コネクタ 17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72" name="テキスト ボックス 171"/>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3" name="直線コネクタ 17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74" name="テキスト ボックス 173"/>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5" name="直線コネクタ 17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76" name="テキスト ボックス 175"/>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7" name="直線コネクタ 17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8" name="テキスト ボックス 17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9" name="直線コネクタ 17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80" name="テキスト ボックス 17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2" name="テキスト ボックス 18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84" name="直線コネクタ 183"/>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85" name="【橋りょう・トンネル】&#10;一人当たり有形固定資産（償却資産）額最小値テキスト"/>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86" name="直線コネクタ 185"/>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87" name="【橋りょう・トンネル】&#10;一人当たり有形固定資産（償却資産）額最大値テキスト"/>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88" name="直線コネクタ 187"/>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51042</xdr:rowOff>
    </xdr:from>
    <xdr:ext cx="534377" cy="259045"/>
    <xdr:sp macro="" textlink="">
      <xdr:nvSpPr>
        <xdr:cNvPr id="189" name="【橋りょう・トンネル】&#10;一人当たり有形固定資産（償却資産）額平均値テキスト"/>
        <xdr:cNvSpPr txBox="1"/>
      </xdr:nvSpPr>
      <xdr:spPr>
        <a:xfrm>
          <a:off x="10566400" y="999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90" name="フローチャート : 判断 189"/>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11956</xdr:rowOff>
    </xdr:from>
    <xdr:to>
      <xdr:col>14</xdr:col>
      <xdr:colOff>79375</xdr:colOff>
      <xdr:row>60</xdr:row>
      <xdr:rowOff>113556</xdr:rowOff>
    </xdr:to>
    <xdr:sp macro="" textlink="">
      <xdr:nvSpPr>
        <xdr:cNvPr id="191" name="フローチャート : 判断 190"/>
        <xdr:cNvSpPr/>
      </xdr:nvSpPr>
      <xdr:spPr>
        <a:xfrm>
          <a:off x="9588500" y="102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113074</xdr:rowOff>
    </xdr:from>
    <xdr:to>
      <xdr:col>15</xdr:col>
      <xdr:colOff>231775</xdr:colOff>
      <xdr:row>62</xdr:row>
      <xdr:rowOff>43224</xdr:rowOff>
    </xdr:to>
    <xdr:sp macro="" textlink="">
      <xdr:nvSpPr>
        <xdr:cNvPr id="197" name="円/楕円 196"/>
        <xdr:cNvSpPr/>
      </xdr:nvSpPr>
      <xdr:spPr>
        <a:xfrm>
          <a:off x="10426700" y="10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91501</xdr:rowOff>
    </xdr:from>
    <xdr:ext cx="534377" cy="259045"/>
    <xdr:sp macro="" textlink="">
      <xdr:nvSpPr>
        <xdr:cNvPr id="198" name="【橋りょう・トンネル】&#10;一人当たり有形固定資産（償却資産）額該当値テキスト"/>
        <xdr:cNvSpPr txBox="1"/>
      </xdr:nvSpPr>
      <xdr:spPr>
        <a:xfrm>
          <a:off x="10566400" y="1054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44,196</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116426</xdr:rowOff>
    </xdr:from>
    <xdr:to>
      <xdr:col>14</xdr:col>
      <xdr:colOff>79375</xdr:colOff>
      <xdr:row>62</xdr:row>
      <xdr:rowOff>46576</xdr:rowOff>
    </xdr:to>
    <xdr:sp macro="" textlink="">
      <xdr:nvSpPr>
        <xdr:cNvPr id="199" name="円/楕円 198"/>
        <xdr:cNvSpPr/>
      </xdr:nvSpPr>
      <xdr:spPr>
        <a:xfrm>
          <a:off x="9588500" y="1057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163874</xdr:rowOff>
    </xdr:from>
    <xdr:to>
      <xdr:col>15</xdr:col>
      <xdr:colOff>180975</xdr:colOff>
      <xdr:row>61</xdr:row>
      <xdr:rowOff>167226</xdr:rowOff>
    </xdr:to>
    <xdr:cxnSp macro="">
      <xdr:nvCxnSpPr>
        <xdr:cNvPr id="200" name="直線コネクタ 199"/>
        <xdr:cNvCxnSpPr/>
      </xdr:nvCxnSpPr>
      <xdr:spPr>
        <a:xfrm flipV="1">
          <a:off x="9639300" y="10622324"/>
          <a:ext cx="8382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58</xdr:row>
      <xdr:rowOff>130083</xdr:rowOff>
    </xdr:from>
    <xdr:ext cx="534377" cy="259045"/>
    <xdr:sp macro="" textlink="">
      <xdr:nvSpPr>
        <xdr:cNvPr id="201" name="n_1aveValue【橋りょう・トンネル】&#10;一人当たり有形固定資産（償却資産）額"/>
        <xdr:cNvSpPr txBox="1"/>
      </xdr:nvSpPr>
      <xdr:spPr>
        <a:xfrm>
          <a:off x="9359411" y="100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37703</xdr:rowOff>
    </xdr:from>
    <xdr:ext cx="534377" cy="259045"/>
    <xdr:sp macro="" textlink="">
      <xdr:nvSpPr>
        <xdr:cNvPr id="202" name="n_1mainValue【橋りょう・トンネル】&#10;一人当たり有形固定資産（償却資産）額"/>
        <xdr:cNvSpPr txBox="1"/>
      </xdr:nvSpPr>
      <xdr:spPr>
        <a:xfrm>
          <a:off x="9359411" y="1066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4" name="直線コネクタ 21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5" name="テキスト ボックス 21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6" name="直線コネクタ 21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7" name="テキスト ボックス 21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8" name="直線コネクタ 21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9" name="テキスト ボックス 21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0" name="直線コネクタ 21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1" name="テキスト ボックス 22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25" name="直線コネクタ 224"/>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26"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27" name="直線コネクタ 226"/>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28"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29" name="直線コネクタ 228"/>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86885</xdr:rowOff>
    </xdr:from>
    <xdr:ext cx="405111" cy="259045"/>
    <xdr:sp macro="" textlink="">
      <xdr:nvSpPr>
        <xdr:cNvPr id="230" name="【公営住宅】&#10;有形固定資産減価償却率平均値テキスト"/>
        <xdr:cNvSpPr txBox="1"/>
      </xdr:nvSpPr>
      <xdr:spPr>
        <a:xfrm>
          <a:off x="4724400" y="1431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31" name="フローチャート : 判断 230"/>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32" name="フローチャート : 判断 231"/>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17018</xdr:rowOff>
    </xdr:from>
    <xdr:to>
      <xdr:col>6</xdr:col>
      <xdr:colOff>561975</xdr:colOff>
      <xdr:row>78</xdr:row>
      <xdr:rowOff>118618</xdr:rowOff>
    </xdr:to>
    <xdr:sp macro="" textlink="">
      <xdr:nvSpPr>
        <xdr:cNvPr id="238" name="円/楕円 237"/>
        <xdr:cNvSpPr/>
      </xdr:nvSpPr>
      <xdr:spPr>
        <a:xfrm>
          <a:off x="45847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141495</xdr:rowOff>
    </xdr:from>
    <xdr:ext cx="405111" cy="259045"/>
    <xdr:sp macro="" textlink="">
      <xdr:nvSpPr>
        <xdr:cNvPr id="239" name="【公営住宅】&#10;有形固定資産減価償却率該当値テキスト"/>
        <xdr:cNvSpPr txBox="1"/>
      </xdr:nvSpPr>
      <xdr:spPr>
        <a:xfrm>
          <a:off x="4724400" y="1334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35306</xdr:rowOff>
    </xdr:from>
    <xdr:to>
      <xdr:col>5</xdr:col>
      <xdr:colOff>409575</xdr:colOff>
      <xdr:row>78</xdr:row>
      <xdr:rowOff>136906</xdr:rowOff>
    </xdr:to>
    <xdr:sp macro="" textlink="">
      <xdr:nvSpPr>
        <xdr:cNvPr id="240" name="円/楕円 239"/>
        <xdr:cNvSpPr/>
      </xdr:nvSpPr>
      <xdr:spPr>
        <a:xfrm>
          <a:off x="3746500" y="134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67818</xdr:rowOff>
    </xdr:from>
    <xdr:to>
      <xdr:col>6</xdr:col>
      <xdr:colOff>511175</xdr:colOff>
      <xdr:row>78</xdr:row>
      <xdr:rowOff>86106</xdr:rowOff>
    </xdr:to>
    <xdr:cxnSp macro="">
      <xdr:nvCxnSpPr>
        <xdr:cNvPr id="241" name="直線コネクタ 240"/>
        <xdr:cNvCxnSpPr/>
      </xdr:nvCxnSpPr>
      <xdr:spPr>
        <a:xfrm flipV="1">
          <a:off x="3797300" y="1344091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11447</xdr:rowOff>
    </xdr:from>
    <xdr:ext cx="405111" cy="259045"/>
    <xdr:sp macro="" textlink="">
      <xdr:nvSpPr>
        <xdr:cNvPr id="242" name="n_1aveValue【公営住宅】&#10;有形固定資産減価償却率"/>
        <xdr:cNvSpPr txBox="1"/>
      </xdr:nvSpPr>
      <xdr:spPr>
        <a:xfrm>
          <a:off x="3582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153433</xdr:rowOff>
    </xdr:from>
    <xdr:ext cx="405111" cy="259045"/>
    <xdr:sp macro="" textlink="">
      <xdr:nvSpPr>
        <xdr:cNvPr id="243" name="n_1mainValue【公営住宅】&#10;有形固定資産減価償却率"/>
        <xdr:cNvSpPr txBox="1"/>
      </xdr:nvSpPr>
      <xdr:spPr>
        <a:xfrm>
          <a:off x="3582043" y="1318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67" name="直線コネクタ 266"/>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68"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69" name="直線コネクタ 268"/>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70"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71" name="直線コネクタ 270"/>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143527</xdr:rowOff>
    </xdr:from>
    <xdr:ext cx="469744" cy="259045"/>
    <xdr:sp macro="" textlink="">
      <xdr:nvSpPr>
        <xdr:cNvPr id="272" name="【公営住宅】&#10;一人当たり面積平均値テキスト"/>
        <xdr:cNvSpPr txBox="1"/>
      </xdr:nvSpPr>
      <xdr:spPr>
        <a:xfrm>
          <a:off x="10566400" y="1403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73" name="フローチャート : 判断 272"/>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74" name="フローチャート : 判断 273"/>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132080</xdr:rowOff>
    </xdr:from>
    <xdr:to>
      <xdr:col>15</xdr:col>
      <xdr:colOff>231775</xdr:colOff>
      <xdr:row>85</xdr:row>
      <xdr:rowOff>62230</xdr:rowOff>
    </xdr:to>
    <xdr:sp macro="" textlink="">
      <xdr:nvSpPr>
        <xdr:cNvPr id="280" name="円/楕円 279"/>
        <xdr:cNvSpPr/>
      </xdr:nvSpPr>
      <xdr:spPr>
        <a:xfrm>
          <a:off x="10426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47007</xdr:rowOff>
    </xdr:from>
    <xdr:ext cx="469744" cy="259045"/>
    <xdr:sp macro="" textlink="">
      <xdr:nvSpPr>
        <xdr:cNvPr id="281" name="【公営住宅】&#10;一人当たり面積該当値テキスト"/>
        <xdr:cNvSpPr txBox="1"/>
      </xdr:nvSpPr>
      <xdr:spPr>
        <a:xfrm>
          <a:off x="10566400" y="144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133986</xdr:rowOff>
    </xdr:from>
    <xdr:to>
      <xdr:col>14</xdr:col>
      <xdr:colOff>79375</xdr:colOff>
      <xdr:row>85</xdr:row>
      <xdr:rowOff>64136</xdr:rowOff>
    </xdr:to>
    <xdr:sp macro="" textlink="">
      <xdr:nvSpPr>
        <xdr:cNvPr id="282" name="円/楕円 281"/>
        <xdr:cNvSpPr/>
      </xdr:nvSpPr>
      <xdr:spPr>
        <a:xfrm>
          <a:off x="9588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11430</xdr:rowOff>
    </xdr:from>
    <xdr:to>
      <xdr:col>15</xdr:col>
      <xdr:colOff>180975</xdr:colOff>
      <xdr:row>85</xdr:row>
      <xdr:rowOff>13336</xdr:rowOff>
    </xdr:to>
    <xdr:cxnSp macro="">
      <xdr:nvCxnSpPr>
        <xdr:cNvPr id="283" name="直線コネクタ 282"/>
        <xdr:cNvCxnSpPr/>
      </xdr:nvCxnSpPr>
      <xdr:spPr>
        <a:xfrm flipV="1">
          <a:off x="9639300" y="145846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154957</xdr:rowOff>
    </xdr:from>
    <xdr:ext cx="469744" cy="259045"/>
    <xdr:sp macro="" textlink="">
      <xdr:nvSpPr>
        <xdr:cNvPr id="284" name="n_1aveValue【公営住宅】&#10;一人当たり面積"/>
        <xdr:cNvSpPr txBox="1"/>
      </xdr:nvSpPr>
      <xdr:spPr>
        <a:xfrm>
          <a:off x="93917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55263</xdr:rowOff>
    </xdr:from>
    <xdr:ext cx="469744" cy="259045"/>
    <xdr:sp macro="" textlink="">
      <xdr:nvSpPr>
        <xdr:cNvPr id="285" name="n_1mainValue【公営住宅】&#10;一人当たり面積"/>
        <xdr:cNvSpPr txBox="1"/>
      </xdr:nvSpPr>
      <xdr:spPr>
        <a:xfrm>
          <a:off x="9391727" y="1462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3" name="直線コネクタ 31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4" name="テキスト ボックス 31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5" name="直線コネクタ 31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6" name="テキスト ボックス 31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7" name="直線コネクタ 3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8" name="テキスト ボックス 3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9" name="直線コネクタ 31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0" name="テキスト ボックス 31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1" name="直線コネクタ 32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22" name="テキスト ボックス 32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4" name="テキスト ボックス 32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26" name="直線コネクタ 325"/>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27"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28" name="直線コネクタ 327"/>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29"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30" name="直線コネクタ 329"/>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2557</xdr:rowOff>
    </xdr:from>
    <xdr:ext cx="405111" cy="259045"/>
    <xdr:sp macro="" textlink="">
      <xdr:nvSpPr>
        <xdr:cNvPr id="331" name="【認定こども園・幼稚園・保育所】&#10;有形固定資産減価償却率平均値テキスト"/>
        <xdr:cNvSpPr txBox="1"/>
      </xdr:nvSpPr>
      <xdr:spPr>
        <a:xfrm>
          <a:off x="16408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32" name="フローチャート : 判断 331"/>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33" name="フローチャート : 判断 332"/>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44450</xdr:rowOff>
    </xdr:from>
    <xdr:to>
      <xdr:col>23</xdr:col>
      <xdr:colOff>568325</xdr:colOff>
      <xdr:row>38</xdr:row>
      <xdr:rowOff>146050</xdr:rowOff>
    </xdr:to>
    <xdr:sp macro="" textlink="">
      <xdr:nvSpPr>
        <xdr:cNvPr id="339" name="円/楕円 338"/>
        <xdr:cNvSpPr/>
      </xdr:nvSpPr>
      <xdr:spPr>
        <a:xfrm>
          <a:off x="16268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22877</xdr:rowOff>
    </xdr:from>
    <xdr:ext cx="405111" cy="259045"/>
    <xdr:sp macro="" textlink="">
      <xdr:nvSpPr>
        <xdr:cNvPr id="340" name="【認定こども園・幼稚園・保育所】&#10;有形固定資産減価償却率該当値テキスト"/>
        <xdr:cNvSpPr txBox="1"/>
      </xdr:nvSpPr>
      <xdr:spPr>
        <a:xfrm>
          <a:off x="164084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44450</xdr:rowOff>
    </xdr:from>
    <xdr:to>
      <xdr:col>22</xdr:col>
      <xdr:colOff>415925</xdr:colOff>
      <xdr:row>36</xdr:row>
      <xdr:rowOff>146050</xdr:rowOff>
    </xdr:to>
    <xdr:sp macro="" textlink="">
      <xdr:nvSpPr>
        <xdr:cNvPr id="341" name="円/楕円 340"/>
        <xdr:cNvSpPr/>
      </xdr:nvSpPr>
      <xdr:spPr>
        <a:xfrm>
          <a:off x="15430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95250</xdr:rowOff>
    </xdr:from>
    <xdr:to>
      <xdr:col>23</xdr:col>
      <xdr:colOff>517525</xdr:colOff>
      <xdr:row>38</xdr:row>
      <xdr:rowOff>95250</xdr:rowOff>
    </xdr:to>
    <xdr:cxnSp macro="">
      <xdr:nvCxnSpPr>
        <xdr:cNvPr id="342" name="直線コネクタ 341"/>
        <xdr:cNvCxnSpPr/>
      </xdr:nvCxnSpPr>
      <xdr:spPr>
        <a:xfrm>
          <a:off x="15481300" y="626745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129557</xdr:rowOff>
    </xdr:from>
    <xdr:ext cx="405111" cy="259045"/>
    <xdr:sp macro="" textlink="">
      <xdr:nvSpPr>
        <xdr:cNvPr id="343" name="n_1aveValue【認定こども園・幼稚園・保育所】&#10;有形固定資産減価償却率"/>
        <xdr:cNvSpPr txBox="1"/>
      </xdr:nvSpPr>
      <xdr:spPr>
        <a:xfrm>
          <a:off x="15266043"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162577</xdr:rowOff>
    </xdr:from>
    <xdr:ext cx="405111" cy="259045"/>
    <xdr:sp macro="" textlink="">
      <xdr:nvSpPr>
        <xdr:cNvPr id="344" name="n_1mainValue【認定こども園・幼稚園・保育所】&#10;有形固定資産減価償却率"/>
        <xdr:cNvSpPr txBox="1"/>
      </xdr:nvSpPr>
      <xdr:spPr>
        <a:xfrm>
          <a:off x="15266043"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5" name="正方形/長方形 3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6" name="正方形/長方形 3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7" name="正方形/長方形 3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8" name="正方形/長方形 3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9" name="正方形/長方形 3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0" name="正方形/長方形 3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1" name="正方形/長方形 3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2" name="正方形/長方形 3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3" name="テキスト ボックス 3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4" name="直線コネクタ 3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5" name="直線コネクタ 3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6" name="テキスト ボックス 3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7" name="直線コネクタ 3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8" name="テキスト ボックス 3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9" name="直線コネクタ 3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0" name="テキスト ボックス 3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1" name="直線コネクタ 3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2" name="テキスト ボックス 3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3" name="直線コネクタ 3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4" name="テキスト ボックス 3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368" name="直線コネクタ 367"/>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69"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70" name="直線コネクタ 369"/>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371"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372" name="直線コネクタ 371"/>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128287</xdr:rowOff>
    </xdr:from>
    <xdr:ext cx="469744" cy="259045"/>
    <xdr:sp macro="" textlink="">
      <xdr:nvSpPr>
        <xdr:cNvPr id="373" name="【認定こども園・幼稚園・保育所】&#10;一人当たり面積平均値テキスト"/>
        <xdr:cNvSpPr txBox="1"/>
      </xdr:nvSpPr>
      <xdr:spPr>
        <a:xfrm>
          <a:off x="22250400" y="630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74" name="フローチャート : 判断 373"/>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375" name="フローチャート : 判断 374"/>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151130</xdr:rowOff>
    </xdr:from>
    <xdr:to>
      <xdr:col>32</xdr:col>
      <xdr:colOff>238125</xdr:colOff>
      <xdr:row>40</xdr:row>
      <xdr:rowOff>81280</xdr:rowOff>
    </xdr:to>
    <xdr:sp macro="" textlink="">
      <xdr:nvSpPr>
        <xdr:cNvPr id="381" name="円/楕円 380"/>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129557</xdr:rowOff>
    </xdr:from>
    <xdr:ext cx="469744" cy="259045"/>
    <xdr:sp macro="" textlink="">
      <xdr:nvSpPr>
        <xdr:cNvPr id="382" name="【認定こども園・幼稚園・保育所】&#10;一人当たり面積該当値テキスト"/>
        <xdr:cNvSpPr txBox="1"/>
      </xdr:nvSpPr>
      <xdr:spPr>
        <a:xfrm>
          <a:off x="222504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158750</xdr:rowOff>
    </xdr:from>
    <xdr:to>
      <xdr:col>31</xdr:col>
      <xdr:colOff>85725</xdr:colOff>
      <xdr:row>40</xdr:row>
      <xdr:rowOff>88900</xdr:rowOff>
    </xdr:to>
    <xdr:sp macro="" textlink="">
      <xdr:nvSpPr>
        <xdr:cNvPr id="383" name="円/楕円 382"/>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30480</xdr:rowOff>
    </xdr:from>
    <xdr:to>
      <xdr:col>32</xdr:col>
      <xdr:colOff>187325</xdr:colOff>
      <xdr:row>40</xdr:row>
      <xdr:rowOff>38100</xdr:rowOff>
    </xdr:to>
    <xdr:cxnSp macro="">
      <xdr:nvCxnSpPr>
        <xdr:cNvPr id="384" name="直線コネクタ 383"/>
        <xdr:cNvCxnSpPr/>
      </xdr:nvCxnSpPr>
      <xdr:spPr>
        <a:xfrm flipV="1">
          <a:off x="21323300" y="6888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128287</xdr:rowOff>
    </xdr:from>
    <xdr:ext cx="469744" cy="259045"/>
    <xdr:sp macro="" textlink="">
      <xdr:nvSpPr>
        <xdr:cNvPr id="385" name="n_1aveValue【認定こども園・幼稚園・保育所】&#10;一人当たり面積"/>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80027</xdr:rowOff>
    </xdr:from>
    <xdr:ext cx="469744" cy="259045"/>
    <xdr:sp macro="" textlink="">
      <xdr:nvSpPr>
        <xdr:cNvPr id="386" name="n_1mainValue【認定こども園・幼稚園・保育所】&#10;一人当たり面積"/>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9" name="テキスト ボックス 39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7" name="テキスト ボックス 4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411" name="直線コネクタ 410"/>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412"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413" name="直線コネクタ 412"/>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414"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415" name="直線コネクタ 414"/>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129557</xdr:rowOff>
    </xdr:from>
    <xdr:ext cx="405111" cy="259045"/>
    <xdr:sp macro="" textlink="">
      <xdr:nvSpPr>
        <xdr:cNvPr id="416" name="【学校施設】&#10;有形固定資産減価償却率平均値テキスト"/>
        <xdr:cNvSpPr txBox="1"/>
      </xdr:nvSpPr>
      <xdr:spPr>
        <a:xfrm>
          <a:off x="164084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417" name="フローチャート : 判断 416"/>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418" name="フローチャート : 判断 417"/>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59690</xdr:rowOff>
    </xdr:from>
    <xdr:to>
      <xdr:col>23</xdr:col>
      <xdr:colOff>568325</xdr:colOff>
      <xdr:row>57</xdr:row>
      <xdr:rowOff>161290</xdr:rowOff>
    </xdr:to>
    <xdr:sp macro="" textlink="">
      <xdr:nvSpPr>
        <xdr:cNvPr id="424" name="円/楕円 423"/>
        <xdr:cNvSpPr/>
      </xdr:nvSpPr>
      <xdr:spPr>
        <a:xfrm>
          <a:off x="162687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82567</xdr:rowOff>
    </xdr:from>
    <xdr:ext cx="405111" cy="259045"/>
    <xdr:sp macro="" textlink="">
      <xdr:nvSpPr>
        <xdr:cNvPr id="425" name="【学校施設】&#10;有形固定資産減価償却率該当値テキスト"/>
        <xdr:cNvSpPr txBox="1"/>
      </xdr:nvSpPr>
      <xdr:spPr>
        <a:xfrm>
          <a:off x="16408400"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109220</xdr:rowOff>
    </xdr:from>
    <xdr:to>
      <xdr:col>22</xdr:col>
      <xdr:colOff>415925</xdr:colOff>
      <xdr:row>58</xdr:row>
      <xdr:rowOff>39370</xdr:rowOff>
    </xdr:to>
    <xdr:sp macro="" textlink="">
      <xdr:nvSpPr>
        <xdr:cNvPr id="426" name="円/楕円 425"/>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110490</xdr:rowOff>
    </xdr:from>
    <xdr:to>
      <xdr:col>23</xdr:col>
      <xdr:colOff>517525</xdr:colOff>
      <xdr:row>57</xdr:row>
      <xdr:rowOff>160020</xdr:rowOff>
    </xdr:to>
    <xdr:cxnSp macro="">
      <xdr:nvCxnSpPr>
        <xdr:cNvPr id="427" name="直線コネクタ 426"/>
        <xdr:cNvCxnSpPr/>
      </xdr:nvCxnSpPr>
      <xdr:spPr>
        <a:xfrm flipV="1">
          <a:off x="15481300" y="988314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11447</xdr:rowOff>
    </xdr:from>
    <xdr:ext cx="405111" cy="259045"/>
    <xdr:sp macro="" textlink="">
      <xdr:nvSpPr>
        <xdr:cNvPr id="428" name="n_1aveValue【学校施設】&#10;有形固定資産減価償却率"/>
        <xdr:cNvSpPr txBox="1"/>
      </xdr:nvSpPr>
      <xdr:spPr>
        <a:xfrm>
          <a:off x="15266043"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55897</xdr:rowOff>
    </xdr:from>
    <xdr:ext cx="405111" cy="259045"/>
    <xdr:sp macro="" textlink="">
      <xdr:nvSpPr>
        <xdr:cNvPr id="429" name="n_1mainValue【学校施設】&#10;有形固定資産減価償却率"/>
        <xdr:cNvSpPr txBox="1"/>
      </xdr:nvSpPr>
      <xdr:spPr>
        <a:xfrm>
          <a:off x="15266043"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56" name="直線コネクタ 455"/>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57"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58" name="直線コネクタ 457"/>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59"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60" name="直線コネクタ 459"/>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35758</xdr:rowOff>
    </xdr:from>
    <xdr:ext cx="469744" cy="259045"/>
    <xdr:sp macro="" textlink="">
      <xdr:nvSpPr>
        <xdr:cNvPr id="461" name="【学校施設】&#10;一人当たり面積平均値テキスト"/>
        <xdr:cNvSpPr txBox="1"/>
      </xdr:nvSpPr>
      <xdr:spPr>
        <a:xfrm>
          <a:off x="22250400" y="10494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62" name="フローチャート : 判断 461"/>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463" name="フローチャート : 判断 462"/>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171269</xdr:rowOff>
    </xdr:from>
    <xdr:to>
      <xdr:col>32</xdr:col>
      <xdr:colOff>238125</xdr:colOff>
      <xdr:row>64</xdr:row>
      <xdr:rowOff>101419</xdr:rowOff>
    </xdr:to>
    <xdr:sp macro="" textlink="">
      <xdr:nvSpPr>
        <xdr:cNvPr id="469" name="円/楕円 468"/>
        <xdr:cNvSpPr/>
      </xdr:nvSpPr>
      <xdr:spPr>
        <a:xfrm>
          <a:off x="221107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86196</xdr:rowOff>
    </xdr:from>
    <xdr:ext cx="469744" cy="259045"/>
    <xdr:sp macro="" textlink="">
      <xdr:nvSpPr>
        <xdr:cNvPr id="470" name="【学校施設】&#10;一人当たり面積該当値テキスト"/>
        <xdr:cNvSpPr txBox="1"/>
      </xdr:nvSpPr>
      <xdr:spPr>
        <a:xfrm>
          <a:off x="22250400" y="108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30</xdr:col>
      <xdr:colOff>669925</xdr:colOff>
      <xdr:row>64</xdr:row>
      <xdr:rowOff>12881</xdr:rowOff>
    </xdr:from>
    <xdr:to>
      <xdr:col>31</xdr:col>
      <xdr:colOff>85725</xdr:colOff>
      <xdr:row>64</xdr:row>
      <xdr:rowOff>114481</xdr:rowOff>
    </xdr:to>
    <xdr:sp macro="" textlink="">
      <xdr:nvSpPr>
        <xdr:cNvPr id="471" name="円/楕円 470"/>
        <xdr:cNvSpPr/>
      </xdr:nvSpPr>
      <xdr:spPr>
        <a:xfrm>
          <a:off x="21272500" y="109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50619</xdr:rowOff>
    </xdr:from>
    <xdr:to>
      <xdr:col>32</xdr:col>
      <xdr:colOff>187325</xdr:colOff>
      <xdr:row>64</xdr:row>
      <xdr:rowOff>63681</xdr:rowOff>
    </xdr:to>
    <xdr:cxnSp macro="">
      <xdr:nvCxnSpPr>
        <xdr:cNvPr id="472" name="直線コネクタ 471"/>
        <xdr:cNvCxnSpPr/>
      </xdr:nvCxnSpPr>
      <xdr:spPr>
        <a:xfrm flipV="1">
          <a:off x="21323300" y="1102341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86921</xdr:rowOff>
    </xdr:from>
    <xdr:ext cx="469744" cy="259045"/>
    <xdr:sp macro="" textlink="">
      <xdr:nvSpPr>
        <xdr:cNvPr id="473" name="n_1aveValue【学校施設】&#10;一人当たり面積"/>
        <xdr:cNvSpPr txBox="1"/>
      </xdr:nvSpPr>
      <xdr:spPr>
        <a:xfrm>
          <a:off x="210757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105608</xdr:rowOff>
    </xdr:from>
    <xdr:ext cx="469744" cy="259045"/>
    <xdr:sp macro="" textlink="">
      <xdr:nvSpPr>
        <xdr:cNvPr id="474" name="n_1mainValue【学校施設】&#10;一人当たり面積"/>
        <xdr:cNvSpPr txBox="1"/>
      </xdr:nvSpPr>
      <xdr:spPr>
        <a:xfrm>
          <a:off x="21075727" y="1107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5" name="テキスト ボックス 4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6" name="直線コネクタ 48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7" name="テキスト ボックス 48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8" name="直線コネクタ 48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89" name="テキスト ボックス 48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0" name="直線コネクタ 48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1" name="テキスト ボックス 49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2" name="直線コネクタ 49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3" name="テキスト ボックス 49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4" name="直線コネクタ 4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5" name="テキスト ボックス 4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31242</xdr:rowOff>
    </xdr:from>
    <xdr:to>
      <xdr:col>23</xdr:col>
      <xdr:colOff>516889</xdr:colOff>
      <xdr:row>85</xdr:row>
      <xdr:rowOff>122682</xdr:rowOff>
    </xdr:to>
    <xdr:cxnSp macro="">
      <xdr:nvCxnSpPr>
        <xdr:cNvPr id="497" name="直線コネクタ 496"/>
        <xdr:cNvCxnSpPr/>
      </xdr:nvCxnSpPr>
      <xdr:spPr>
        <a:xfrm flipV="1">
          <a:off x="16318864" y="1340434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126509</xdr:rowOff>
    </xdr:from>
    <xdr:ext cx="405111" cy="259045"/>
    <xdr:sp macro="" textlink="">
      <xdr:nvSpPr>
        <xdr:cNvPr id="498" name="【児童館】&#10;有形固定資産減価償却率最小値テキスト"/>
        <xdr:cNvSpPr txBox="1"/>
      </xdr:nvSpPr>
      <xdr:spPr>
        <a:xfrm>
          <a:off x="16408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85</xdr:row>
      <xdr:rowOff>122682</xdr:rowOff>
    </xdr:from>
    <xdr:to>
      <xdr:col>23</xdr:col>
      <xdr:colOff>606425</xdr:colOff>
      <xdr:row>85</xdr:row>
      <xdr:rowOff>122682</xdr:rowOff>
    </xdr:to>
    <xdr:cxnSp macro="">
      <xdr:nvCxnSpPr>
        <xdr:cNvPr id="499" name="直線コネクタ 498"/>
        <xdr:cNvCxnSpPr/>
      </xdr:nvCxnSpPr>
      <xdr:spPr>
        <a:xfrm>
          <a:off x="16230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149369</xdr:rowOff>
    </xdr:from>
    <xdr:ext cx="405111" cy="259045"/>
    <xdr:sp macro="" textlink="">
      <xdr:nvSpPr>
        <xdr:cNvPr id="500" name="【児童館】&#10;有形固定資産減価償却率最大値テキスト"/>
        <xdr:cNvSpPr txBox="1"/>
      </xdr:nvSpPr>
      <xdr:spPr>
        <a:xfrm>
          <a:off x="16408400" y="1317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78</xdr:row>
      <xdr:rowOff>31242</xdr:rowOff>
    </xdr:from>
    <xdr:to>
      <xdr:col>23</xdr:col>
      <xdr:colOff>606425</xdr:colOff>
      <xdr:row>78</xdr:row>
      <xdr:rowOff>31242</xdr:rowOff>
    </xdr:to>
    <xdr:cxnSp macro="">
      <xdr:nvCxnSpPr>
        <xdr:cNvPr id="501" name="直線コネクタ 500"/>
        <xdr:cNvCxnSpPr/>
      </xdr:nvCxnSpPr>
      <xdr:spPr>
        <a:xfrm>
          <a:off x="16230600" y="1340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502"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503" name="フローチャート : 判断 502"/>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156463</xdr:rowOff>
    </xdr:from>
    <xdr:to>
      <xdr:col>22</xdr:col>
      <xdr:colOff>415925</xdr:colOff>
      <xdr:row>82</xdr:row>
      <xdr:rowOff>86613</xdr:rowOff>
    </xdr:to>
    <xdr:sp macro="" textlink="">
      <xdr:nvSpPr>
        <xdr:cNvPr id="504" name="フローチャート : 判断 503"/>
        <xdr:cNvSpPr/>
      </xdr:nvSpPr>
      <xdr:spPr>
        <a:xfrm>
          <a:off x="15430500" y="1404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5" name="テキスト ボックス 5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6" name="テキスト ボックス 5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7" name="テキスト ボックス 5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8" name="テキスト ボックス 5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9" name="テキスト ボックス 5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23876</xdr:rowOff>
    </xdr:from>
    <xdr:to>
      <xdr:col>23</xdr:col>
      <xdr:colOff>568325</xdr:colOff>
      <xdr:row>80</xdr:row>
      <xdr:rowOff>125476</xdr:rowOff>
    </xdr:to>
    <xdr:sp macro="" textlink="">
      <xdr:nvSpPr>
        <xdr:cNvPr id="510" name="円/楕円 509"/>
        <xdr:cNvSpPr/>
      </xdr:nvSpPr>
      <xdr:spPr>
        <a:xfrm>
          <a:off x="162687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46753</xdr:rowOff>
    </xdr:from>
    <xdr:ext cx="405111" cy="259045"/>
    <xdr:sp macro="" textlink="">
      <xdr:nvSpPr>
        <xdr:cNvPr id="511" name="【児童館】&#10;有形固定資産減価償却率該当値テキスト"/>
        <xdr:cNvSpPr txBox="1"/>
      </xdr:nvSpPr>
      <xdr:spPr>
        <a:xfrm>
          <a:off x="16408400" y="1359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42163</xdr:rowOff>
    </xdr:from>
    <xdr:to>
      <xdr:col>22</xdr:col>
      <xdr:colOff>415925</xdr:colOff>
      <xdr:row>77</xdr:row>
      <xdr:rowOff>143763</xdr:rowOff>
    </xdr:to>
    <xdr:sp macro="" textlink="">
      <xdr:nvSpPr>
        <xdr:cNvPr id="512" name="円/楕円 511"/>
        <xdr:cNvSpPr/>
      </xdr:nvSpPr>
      <xdr:spPr>
        <a:xfrm>
          <a:off x="15430500" y="132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92963</xdr:rowOff>
    </xdr:from>
    <xdr:to>
      <xdr:col>23</xdr:col>
      <xdr:colOff>517525</xdr:colOff>
      <xdr:row>80</xdr:row>
      <xdr:rowOff>74676</xdr:rowOff>
    </xdr:to>
    <xdr:cxnSp macro="">
      <xdr:nvCxnSpPr>
        <xdr:cNvPr id="513" name="直線コネクタ 512"/>
        <xdr:cNvCxnSpPr/>
      </xdr:nvCxnSpPr>
      <xdr:spPr>
        <a:xfrm>
          <a:off x="15481300" y="13294613"/>
          <a:ext cx="838200" cy="49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77740</xdr:rowOff>
    </xdr:from>
    <xdr:ext cx="405111" cy="259045"/>
    <xdr:sp macro="" textlink="">
      <xdr:nvSpPr>
        <xdr:cNvPr id="514" name="n_1aveValue【児童館】&#10;有形固定資産減価償却率"/>
        <xdr:cNvSpPr txBox="1"/>
      </xdr:nvSpPr>
      <xdr:spPr>
        <a:xfrm>
          <a:off x="15266043"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22</xdr:col>
      <xdr:colOff>149868</xdr:colOff>
      <xdr:row>75</xdr:row>
      <xdr:rowOff>160290</xdr:rowOff>
    </xdr:from>
    <xdr:ext cx="405111" cy="259045"/>
    <xdr:sp macro="" textlink="">
      <xdr:nvSpPr>
        <xdr:cNvPr id="515" name="n_1mainValue【児童館】&#10;有形固定資産減価償却率"/>
        <xdr:cNvSpPr txBox="1"/>
      </xdr:nvSpPr>
      <xdr:spPr>
        <a:xfrm>
          <a:off x="15266043" y="13019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4" name="テキスト ボックス 5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5" name="直線コネクタ 5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6" name="直線コネクタ 52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7" name="テキスト ボックス 52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8" name="直線コネクタ 5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9" name="テキスト ボックス 5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0" name="直線コネクタ 5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1" name="テキスト ボックス 5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2" name="直線コネクタ 53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3" name="テキスト ボックス 53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4" name="直線コネクタ 53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5" name="テキスト ボックス 53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6" name="直線コネクタ 5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7" name="テキスト ボックス 5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539" name="直線コネクタ 538"/>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40"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41" name="直線コネクタ 540"/>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42"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43" name="直線コネクタ 542"/>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544" name="【児童館】&#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45" name="フローチャート : 判断 54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46" name="フローチャート : 判断 545"/>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7" name="テキスト ボックス 5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8" name="テキスト ボックス 5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9" name="テキスト ボックス 5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0" name="テキスト ボックス 5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1" name="テキスト ボックス 5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52" name="円/楕円 551"/>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118127</xdr:rowOff>
    </xdr:from>
    <xdr:ext cx="469744" cy="259045"/>
    <xdr:sp macro="" textlink="">
      <xdr:nvSpPr>
        <xdr:cNvPr id="553" name="【児童館】&#10;一人当たり面積該当値テキスト"/>
        <xdr:cNvSpPr txBox="1"/>
      </xdr:nvSpPr>
      <xdr:spPr>
        <a:xfrm>
          <a:off x="222504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30</xdr:col>
      <xdr:colOff>669925</xdr:colOff>
      <xdr:row>80</xdr:row>
      <xdr:rowOff>25400</xdr:rowOff>
    </xdr:from>
    <xdr:to>
      <xdr:col>31</xdr:col>
      <xdr:colOff>85725</xdr:colOff>
      <xdr:row>80</xdr:row>
      <xdr:rowOff>127000</xdr:rowOff>
    </xdr:to>
    <xdr:sp macro="" textlink="">
      <xdr:nvSpPr>
        <xdr:cNvPr id="554" name="円/楕円 553"/>
        <xdr:cNvSpPr/>
      </xdr:nvSpPr>
      <xdr:spPr>
        <a:xfrm>
          <a:off x="21272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76200</xdr:rowOff>
    </xdr:from>
    <xdr:to>
      <xdr:col>32</xdr:col>
      <xdr:colOff>187325</xdr:colOff>
      <xdr:row>83</xdr:row>
      <xdr:rowOff>19050</xdr:rowOff>
    </xdr:to>
    <xdr:cxnSp macro="">
      <xdr:nvCxnSpPr>
        <xdr:cNvPr id="555" name="直線コネクタ 554"/>
        <xdr:cNvCxnSpPr/>
      </xdr:nvCxnSpPr>
      <xdr:spPr>
        <a:xfrm>
          <a:off x="21323300" y="137922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60977</xdr:rowOff>
    </xdr:from>
    <xdr:ext cx="469744" cy="259045"/>
    <xdr:sp macro="" textlink="">
      <xdr:nvSpPr>
        <xdr:cNvPr id="556" name="n_1aveValue【児童館】&#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143527</xdr:rowOff>
    </xdr:from>
    <xdr:ext cx="469744" cy="259045"/>
    <xdr:sp macro="" textlink="">
      <xdr:nvSpPr>
        <xdr:cNvPr id="557" name="n_1mainValue【児童館】&#10;一人当たり面積"/>
        <xdr:cNvSpPr txBox="1"/>
      </xdr:nvSpPr>
      <xdr:spPr>
        <a:xfrm>
          <a:off x="21075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8" name="テキスト ボックス 5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0" name="テキスト ボックス 5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0" name="テキスト ボックス 57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2" name="テキスト ボックス 5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102326</xdr:rowOff>
    </xdr:from>
    <xdr:to>
      <xdr:col>23</xdr:col>
      <xdr:colOff>516889</xdr:colOff>
      <xdr:row>107</xdr:row>
      <xdr:rowOff>156211</xdr:rowOff>
    </xdr:to>
    <xdr:cxnSp macro="">
      <xdr:nvCxnSpPr>
        <xdr:cNvPr id="584" name="直線コネクタ 583"/>
        <xdr:cNvCxnSpPr/>
      </xdr:nvCxnSpPr>
      <xdr:spPr>
        <a:xfrm flipV="1">
          <a:off x="16318864" y="1724732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160038</xdr:rowOff>
    </xdr:from>
    <xdr:ext cx="405111" cy="259045"/>
    <xdr:sp macro="" textlink="">
      <xdr:nvSpPr>
        <xdr:cNvPr id="585" name="【公民館】&#10;有形固定資産減価償却率最小値テキスト"/>
        <xdr:cNvSpPr txBox="1"/>
      </xdr:nvSpPr>
      <xdr:spPr>
        <a:xfrm>
          <a:off x="16408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107</xdr:row>
      <xdr:rowOff>156211</xdr:rowOff>
    </xdr:from>
    <xdr:to>
      <xdr:col>23</xdr:col>
      <xdr:colOff>606425</xdr:colOff>
      <xdr:row>107</xdr:row>
      <xdr:rowOff>156211</xdr:rowOff>
    </xdr:to>
    <xdr:cxnSp macro="">
      <xdr:nvCxnSpPr>
        <xdr:cNvPr id="586" name="直線コネクタ 58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49003</xdr:rowOff>
    </xdr:from>
    <xdr:ext cx="405111" cy="259045"/>
    <xdr:sp macro="" textlink="">
      <xdr:nvSpPr>
        <xdr:cNvPr id="587" name="【公民館】&#10;有形固定資産減価償却率最大値テキスト"/>
        <xdr:cNvSpPr txBox="1"/>
      </xdr:nvSpPr>
      <xdr:spPr>
        <a:xfrm>
          <a:off x="164084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100</xdr:row>
      <xdr:rowOff>102326</xdr:rowOff>
    </xdr:from>
    <xdr:to>
      <xdr:col>23</xdr:col>
      <xdr:colOff>606425</xdr:colOff>
      <xdr:row>100</xdr:row>
      <xdr:rowOff>102326</xdr:rowOff>
    </xdr:to>
    <xdr:cxnSp macro="">
      <xdr:nvCxnSpPr>
        <xdr:cNvPr id="588" name="直線コネクタ 587"/>
        <xdr:cNvCxnSpPr/>
      </xdr:nvCxnSpPr>
      <xdr:spPr>
        <a:xfrm>
          <a:off x="16230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93634</xdr:rowOff>
    </xdr:from>
    <xdr:ext cx="405111" cy="259045"/>
    <xdr:sp macro="" textlink="">
      <xdr:nvSpPr>
        <xdr:cNvPr id="589" name="【公民館】&#10;有形固定資産減価償却率平均値テキスト"/>
        <xdr:cNvSpPr txBox="1"/>
      </xdr:nvSpPr>
      <xdr:spPr>
        <a:xfrm>
          <a:off x="16408400" y="1809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115207</xdr:rowOff>
    </xdr:from>
    <xdr:to>
      <xdr:col>23</xdr:col>
      <xdr:colOff>568325</xdr:colOff>
      <xdr:row>106</xdr:row>
      <xdr:rowOff>45357</xdr:rowOff>
    </xdr:to>
    <xdr:sp macro="" textlink="">
      <xdr:nvSpPr>
        <xdr:cNvPr id="590" name="フローチャート : 判断 589"/>
        <xdr:cNvSpPr/>
      </xdr:nvSpPr>
      <xdr:spPr>
        <a:xfrm>
          <a:off x="16268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134801</xdr:rowOff>
    </xdr:from>
    <xdr:to>
      <xdr:col>22</xdr:col>
      <xdr:colOff>415925</xdr:colOff>
      <xdr:row>106</xdr:row>
      <xdr:rowOff>64951</xdr:rowOff>
    </xdr:to>
    <xdr:sp macro="" textlink="">
      <xdr:nvSpPr>
        <xdr:cNvPr id="591" name="フローチャート : 判断 590"/>
        <xdr:cNvSpPr/>
      </xdr:nvSpPr>
      <xdr:spPr>
        <a:xfrm>
          <a:off x="15430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61323</xdr:rowOff>
    </xdr:from>
    <xdr:to>
      <xdr:col>23</xdr:col>
      <xdr:colOff>568325</xdr:colOff>
      <xdr:row>100</xdr:row>
      <xdr:rowOff>162923</xdr:rowOff>
    </xdr:to>
    <xdr:sp macro="" textlink="">
      <xdr:nvSpPr>
        <xdr:cNvPr id="597" name="円/楕円 596"/>
        <xdr:cNvSpPr/>
      </xdr:nvSpPr>
      <xdr:spPr>
        <a:xfrm>
          <a:off x="162687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4553</xdr:rowOff>
    </xdr:from>
    <xdr:ext cx="405111" cy="259045"/>
    <xdr:sp macro="" textlink="">
      <xdr:nvSpPr>
        <xdr:cNvPr id="598" name="【公民館】&#10;有形固定資産減価償却率該当値テキスト"/>
        <xdr:cNvSpPr txBox="1"/>
      </xdr:nvSpPr>
      <xdr:spPr>
        <a:xfrm>
          <a:off x="16408400" y="17149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90714</xdr:rowOff>
    </xdr:from>
    <xdr:to>
      <xdr:col>22</xdr:col>
      <xdr:colOff>415925</xdr:colOff>
      <xdr:row>101</xdr:row>
      <xdr:rowOff>20864</xdr:rowOff>
    </xdr:to>
    <xdr:sp macro="" textlink="">
      <xdr:nvSpPr>
        <xdr:cNvPr id="599" name="円/楕円 598"/>
        <xdr:cNvSpPr/>
      </xdr:nvSpPr>
      <xdr:spPr>
        <a:xfrm>
          <a:off x="15430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112123</xdr:rowOff>
    </xdr:from>
    <xdr:to>
      <xdr:col>23</xdr:col>
      <xdr:colOff>517525</xdr:colOff>
      <xdr:row>100</xdr:row>
      <xdr:rowOff>141514</xdr:rowOff>
    </xdr:to>
    <xdr:cxnSp macro="">
      <xdr:nvCxnSpPr>
        <xdr:cNvPr id="600" name="直線コネクタ 599"/>
        <xdr:cNvCxnSpPr/>
      </xdr:nvCxnSpPr>
      <xdr:spPr>
        <a:xfrm flipV="1">
          <a:off x="15481300" y="1725712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56078</xdr:rowOff>
    </xdr:from>
    <xdr:ext cx="405111" cy="259045"/>
    <xdr:sp macro="" textlink="">
      <xdr:nvSpPr>
        <xdr:cNvPr id="601" name="n_1aveValue【公民館】&#10;有形固定資産減価償却率"/>
        <xdr:cNvSpPr txBox="1"/>
      </xdr:nvSpPr>
      <xdr:spPr>
        <a:xfrm>
          <a:off x="15266043"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37391</xdr:rowOff>
    </xdr:from>
    <xdr:ext cx="405111" cy="259045"/>
    <xdr:sp macro="" textlink="">
      <xdr:nvSpPr>
        <xdr:cNvPr id="602" name="n_1mainValue【公民館】&#10;有形固定資産減価償却率"/>
        <xdr:cNvSpPr txBox="1"/>
      </xdr:nvSpPr>
      <xdr:spPr>
        <a:xfrm>
          <a:off x="15266043"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3" name="直線コネクタ 6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4" name="テキスト ボックス 6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5" name="直線コネクタ 6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6" name="テキスト ボックス 6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7" name="直線コネクタ 6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8" name="テキスト ボックス 6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9" name="直線コネクタ 6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0" name="テキスト ボックス 6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1" name="直線コネクタ 6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2" name="テキスト ボックス 6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3811</xdr:rowOff>
    </xdr:from>
    <xdr:to>
      <xdr:col>32</xdr:col>
      <xdr:colOff>186689</xdr:colOff>
      <xdr:row>107</xdr:row>
      <xdr:rowOff>110489</xdr:rowOff>
    </xdr:to>
    <xdr:cxnSp macro="">
      <xdr:nvCxnSpPr>
        <xdr:cNvPr id="626" name="直線コネクタ 625"/>
        <xdr:cNvCxnSpPr/>
      </xdr:nvCxnSpPr>
      <xdr:spPr>
        <a:xfrm flipV="1">
          <a:off x="22160864" y="17320261"/>
          <a:ext cx="0" cy="1135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627"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628" name="直線コネクタ 627"/>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121938</xdr:rowOff>
    </xdr:from>
    <xdr:ext cx="469744" cy="259045"/>
    <xdr:sp macro="" textlink="">
      <xdr:nvSpPr>
        <xdr:cNvPr id="629" name="【公民館】&#10;一人当たり面積最大値テキスト"/>
        <xdr:cNvSpPr txBox="1"/>
      </xdr:nvSpPr>
      <xdr:spPr>
        <a:xfrm>
          <a:off x="22250400" y="170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101</xdr:row>
      <xdr:rowOff>3811</xdr:rowOff>
    </xdr:from>
    <xdr:to>
      <xdr:col>32</xdr:col>
      <xdr:colOff>276225</xdr:colOff>
      <xdr:row>101</xdr:row>
      <xdr:rowOff>3811</xdr:rowOff>
    </xdr:to>
    <xdr:cxnSp macro="">
      <xdr:nvCxnSpPr>
        <xdr:cNvPr id="630" name="直線コネクタ 629"/>
        <xdr:cNvCxnSpPr/>
      </xdr:nvCxnSpPr>
      <xdr:spPr>
        <a:xfrm>
          <a:off x="22072600" y="1732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154957</xdr:rowOff>
    </xdr:from>
    <xdr:ext cx="469744" cy="259045"/>
    <xdr:sp macro="" textlink="">
      <xdr:nvSpPr>
        <xdr:cNvPr id="631" name="【公民館】&#10;一人当たり面積平均値テキスト"/>
        <xdr:cNvSpPr txBox="1"/>
      </xdr:nvSpPr>
      <xdr:spPr>
        <a:xfrm>
          <a:off x="22250400" y="1781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132080</xdr:rowOff>
    </xdr:from>
    <xdr:to>
      <xdr:col>32</xdr:col>
      <xdr:colOff>238125</xdr:colOff>
      <xdr:row>105</xdr:row>
      <xdr:rowOff>62230</xdr:rowOff>
    </xdr:to>
    <xdr:sp macro="" textlink="">
      <xdr:nvSpPr>
        <xdr:cNvPr id="632" name="フローチャート : 判断 631"/>
        <xdr:cNvSpPr/>
      </xdr:nvSpPr>
      <xdr:spPr>
        <a:xfrm>
          <a:off x="22110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86361</xdr:rowOff>
    </xdr:from>
    <xdr:to>
      <xdr:col>31</xdr:col>
      <xdr:colOff>85725</xdr:colOff>
      <xdr:row>105</xdr:row>
      <xdr:rowOff>16511</xdr:rowOff>
    </xdr:to>
    <xdr:sp macro="" textlink="">
      <xdr:nvSpPr>
        <xdr:cNvPr id="633" name="フローチャート : 判断 632"/>
        <xdr:cNvSpPr/>
      </xdr:nvSpPr>
      <xdr:spPr>
        <a:xfrm>
          <a:off x="21272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59689</xdr:rowOff>
    </xdr:from>
    <xdr:to>
      <xdr:col>32</xdr:col>
      <xdr:colOff>238125</xdr:colOff>
      <xdr:row>107</xdr:row>
      <xdr:rowOff>161289</xdr:rowOff>
    </xdr:to>
    <xdr:sp macro="" textlink="">
      <xdr:nvSpPr>
        <xdr:cNvPr id="639" name="円/楕円 638"/>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146066</xdr:rowOff>
    </xdr:from>
    <xdr:ext cx="469744" cy="259045"/>
    <xdr:sp macro="" textlink="">
      <xdr:nvSpPr>
        <xdr:cNvPr id="640" name="【公民館】&#10;一人当たり面積該当値テキスト"/>
        <xdr:cNvSpPr txBox="1"/>
      </xdr:nvSpPr>
      <xdr:spPr>
        <a:xfrm>
          <a:off x="222504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67311</xdr:rowOff>
    </xdr:from>
    <xdr:to>
      <xdr:col>31</xdr:col>
      <xdr:colOff>85725</xdr:colOff>
      <xdr:row>107</xdr:row>
      <xdr:rowOff>168911</xdr:rowOff>
    </xdr:to>
    <xdr:sp macro="" textlink="">
      <xdr:nvSpPr>
        <xdr:cNvPr id="641" name="円/楕円 640"/>
        <xdr:cNvSpPr/>
      </xdr:nvSpPr>
      <xdr:spPr>
        <a:xfrm>
          <a:off x="2127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110489</xdr:rowOff>
    </xdr:from>
    <xdr:to>
      <xdr:col>32</xdr:col>
      <xdr:colOff>187325</xdr:colOff>
      <xdr:row>107</xdr:row>
      <xdr:rowOff>118111</xdr:rowOff>
    </xdr:to>
    <xdr:cxnSp macro="">
      <xdr:nvCxnSpPr>
        <xdr:cNvPr id="642" name="直線コネクタ 641"/>
        <xdr:cNvCxnSpPr/>
      </xdr:nvCxnSpPr>
      <xdr:spPr>
        <a:xfrm flipV="1">
          <a:off x="21323300" y="18455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33038</xdr:rowOff>
    </xdr:from>
    <xdr:ext cx="469744" cy="259045"/>
    <xdr:sp macro="" textlink="">
      <xdr:nvSpPr>
        <xdr:cNvPr id="643" name="n_1aveValue【公民館】&#10;一人当たり面積"/>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160038</xdr:rowOff>
    </xdr:from>
    <xdr:ext cx="469744" cy="259045"/>
    <xdr:sp macro="" textlink="">
      <xdr:nvSpPr>
        <xdr:cNvPr id="644" name="n_1mainValue【公民館】&#10;一人当たり面積"/>
        <xdr:cNvSpPr txBox="1"/>
      </xdr:nvSpPr>
      <xdr:spPr>
        <a:xfrm>
          <a:off x="21075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5" name="正方形/長方形 6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6" name="正方形/長方形 6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7" name="テキスト ボックス 6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認定こども園・幼稚園・保育所については、平成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年度に保育所の耐震補強工事を実施したことから、平成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年度に比べ有形固定資産減価償却率が下がっている。</a:t>
          </a:r>
          <a:endParaRPr lang="ja-JP" altLang="ja-JP" sz="1400">
            <a:effectLst/>
          </a:endParaRPr>
        </a:p>
        <a:p>
          <a:r>
            <a:rPr kumimoji="1" lang="ja-JP" altLang="ja-JP" sz="1100">
              <a:solidFill>
                <a:schemeClr val="dk1"/>
              </a:solidFill>
              <a:effectLst/>
              <a:latin typeface="+mn-lt"/>
              <a:ea typeface="+mn-ea"/>
              <a:cs typeface="+mn-cs"/>
            </a:rPr>
            <a:t>　児童館については、平成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年度に老朽化した１施設を廃止したため、平成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年度に比べ有形固定資産減価償却率が下がっている。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幼稚園・保育所及び消防施設を除く全ての類型において、施設が古く、老朽化が進んでいるため、</a:t>
          </a:r>
          <a:r>
            <a:rPr kumimoji="1" lang="ja-JP" altLang="en-US" sz="1100">
              <a:solidFill>
                <a:schemeClr val="dk1"/>
              </a:solidFill>
              <a:effectLst/>
              <a:latin typeface="+mn-lt"/>
              <a:ea typeface="+mn-ea"/>
              <a:cs typeface="+mn-cs"/>
            </a:rPr>
            <a:t>類似団体内平均値</a:t>
          </a:r>
          <a:r>
            <a:rPr kumimoji="1" lang="ja-JP" altLang="ja-JP" sz="1100">
              <a:solidFill>
                <a:schemeClr val="dk1"/>
              </a:solidFill>
              <a:effectLst/>
              <a:latin typeface="+mn-lt"/>
              <a:ea typeface="+mn-ea"/>
              <a:cs typeface="+mn-cs"/>
            </a:rPr>
            <a:t>と比較し、有形固定資産減価償却率は高い数値となっている。　</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今後も引き続き、平成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月に策定した公共施設等総合管理計画に基づき、公共施設等の更新・統廃合・長寿命化等を総合的かつ計画的に進める。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大阪府寝屋川市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237,441
234,665
24.70
88,195,739
86,651,518
1,537,530
45,413,943
60,787,526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70" name="円/楕円 69"/>
        <xdr:cNvSpPr/>
      </xdr:nvSpPr>
      <xdr:spPr>
        <a:xfrm>
          <a:off x="4584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88282</xdr:rowOff>
    </xdr:from>
    <xdr:ext cx="405111" cy="259045"/>
    <xdr:sp macro="" textlink="">
      <xdr:nvSpPr>
        <xdr:cNvPr id="71" name="【図書館】&#10;有形固定資産減価償却率該当値テキスト"/>
        <xdr:cNvSpPr txBox="1"/>
      </xdr:nvSpPr>
      <xdr:spPr>
        <a:xfrm>
          <a:off x="4724400"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80645</xdr:rowOff>
    </xdr:from>
    <xdr:to>
      <xdr:col>5</xdr:col>
      <xdr:colOff>409575</xdr:colOff>
      <xdr:row>38</xdr:row>
      <xdr:rowOff>10795</xdr:rowOff>
    </xdr:to>
    <xdr:sp macro="" textlink="">
      <xdr:nvSpPr>
        <xdr:cNvPr id="72" name="円/楕円 71"/>
        <xdr:cNvSpPr/>
      </xdr:nvSpPr>
      <xdr:spPr>
        <a:xfrm>
          <a:off x="3746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116205</xdr:rowOff>
    </xdr:from>
    <xdr:to>
      <xdr:col>6</xdr:col>
      <xdr:colOff>511175</xdr:colOff>
      <xdr:row>37</xdr:row>
      <xdr:rowOff>131445</xdr:rowOff>
    </xdr:to>
    <xdr:cxnSp macro="">
      <xdr:nvCxnSpPr>
        <xdr:cNvPr id="73" name="直線コネクタ 72"/>
        <xdr:cNvCxnSpPr/>
      </xdr:nvCxnSpPr>
      <xdr:spPr>
        <a:xfrm flipV="1">
          <a:off x="3797300" y="64598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154322</xdr:rowOff>
    </xdr:from>
    <xdr:ext cx="405111" cy="259045"/>
    <xdr:sp macro="" textlink="">
      <xdr:nvSpPr>
        <xdr:cNvPr id="74"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27322</xdr:rowOff>
    </xdr:from>
    <xdr:ext cx="405111" cy="259045"/>
    <xdr:sp macro="" textlink="">
      <xdr:nvSpPr>
        <xdr:cNvPr id="75" name="n_1mainValue【図書館】&#10;有形固定資産減価償却率"/>
        <xdr:cNvSpPr txBox="1"/>
      </xdr:nvSpPr>
      <xdr:spPr>
        <a:xfrm>
          <a:off x="3582043"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8" name="直線コネクタ 97"/>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9"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100" name="直線コネクタ 99"/>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1"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2" name="直線コネクタ 101"/>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105427</xdr:rowOff>
    </xdr:from>
    <xdr:ext cx="469744" cy="259045"/>
    <xdr:sp macro="" textlink="">
      <xdr:nvSpPr>
        <xdr:cNvPr id="103" name="【図書館】&#10;一人当たり面積平均値テキスト"/>
        <xdr:cNvSpPr txBox="1"/>
      </xdr:nvSpPr>
      <xdr:spPr>
        <a:xfrm>
          <a:off x="105664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4" name="フローチャート : 判断 103"/>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5" name="フローチャート : 判断 104"/>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59690</xdr:rowOff>
    </xdr:from>
    <xdr:to>
      <xdr:col>15</xdr:col>
      <xdr:colOff>231775</xdr:colOff>
      <xdr:row>39</xdr:row>
      <xdr:rowOff>161290</xdr:rowOff>
    </xdr:to>
    <xdr:sp macro="" textlink="">
      <xdr:nvSpPr>
        <xdr:cNvPr id="111" name="円/楕円 110"/>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38117</xdr:rowOff>
    </xdr:from>
    <xdr:ext cx="469744" cy="259045"/>
    <xdr:sp macro="" textlink="">
      <xdr:nvSpPr>
        <xdr:cNvPr id="112" name="【図書館】&#10;一人当たり面積該当値テキスト"/>
        <xdr:cNvSpPr txBox="1"/>
      </xdr:nvSpPr>
      <xdr:spPr>
        <a:xfrm>
          <a:off x="105664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59690</xdr:rowOff>
    </xdr:from>
    <xdr:to>
      <xdr:col>14</xdr:col>
      <xdr:colOff>79375</xdr:colOff>
      <xdr:row>39</xdr:row>
      <xdr:rowOff>161290</xdr:rowOff>
    </xdr:to>
    <xdr:sp macro="" textlink="">
      <xdr:nvSpPr>
        <xdr:cNvPr id="113" name="円/楕円 112"/>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110490</xdr:rowOff>
    </xdr:from>
    <xdr:to>
      <xdr:col>15</xdr:col>
      <xdr:colOff>180975</xdr:colOff>
      <xdr:row>39</xdr:row>
      <xdr:rowOff>110490</xdr:rowOff>
    </xdr:to>
    <xdr:cxnSp macro="">
      <xdr:nvCxnSpPr>
        <xdr:cNvPr id="114" name="直線コネクタ 113"/>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29227</xdr:rowOff>
    </xdr:from>
    <xdr:ext cx="469744" cy="259045"/>
    <xdr:sp macro="" textlink="">
      <xdr:nvSpPr>
        <xdr:cNvPr id="115"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152417</xdr:rowOff>
    </xdr:from>
    <xdr:ext cx="469744" cy="259045"/>
    <xdr:sp macro="" textlink="">
      <xdr:nvSpPr>
        <xdr:cNvPr id="116" name="n_1main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43" name="直線コネクタ 142"/>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44"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45" name="直線コネクタ 144"/>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6"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7" name="直線コネクタ 146"/>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100710</xdr:rowOff>
    </xdr:from>
    <xdr:ext cx="405111" cy="259045"/>
    <xdr:sp macro="" textlink="">
      <xdr:nvSpPr>
        <xdr:cNvPr id="148" name="【体育館・プール】&#10;有形固定資産減価償却率平均値テキスト"/>
        <xdr:cNvSpPr txBox="1"/>
      </xdr:nvSpPr>
      <xdr:spPr>
        <a:xfrm>
          <a:off x="47244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9" name="フローチャート : 判断 148"/>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145143</xdr:rowOff>
    </xdr:from>
    <xdr:to>
      <xdr:col>5</xdr:col>
      <xdr:colOff>409575</xdr:colOff>
      <xdr:row>59</xdr:row>
      <xdr:rowOff>75293</xdr:rowOff>
    </xdr:to>
    <xdr:sp macro="" textlink="">
      <xdr:nvSpPr>
        <xdr:cNvPr id="150" name="フローチャート : 判断 14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136978</xdr:rowOff>
    </xdr:from>
    <xdr:to>
      <xdr:col>6</xdr:col>
      <xdr:colOff>561975</xdr:colOff>
      <xdr:row>56</xdr:row>
      <xdr:rowOff>67128</xdr:rowOff>
    </xdr:to>
    <xdr:sp macro="" textlink="">
      <xdr:nvSpPr>
        <xdr:cNvPr id="156" name="円/楕円 155"/>
        <xdr:cNvSpPr/>
      </xdr:nvSpPr>
      <xdr:spPr>
        <a:xfrm>
          <a:off x="45847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90005</xdr:rowOff>
    </xdr:from>
    <xdr:ext cx="405111" cy="259045"/>
    <xdr:sp macro="" textlink="">
      <xdr:nvSpPr>
        <xdr:cNvPr id="157" name="【体育館・プール】&#10;有形固定資産減価償却率該当値テキスト"/>
        <xdr:cNvSpPr txBox="1"/>
      </xdr:nvSpPr>
      <xdr:spPr>
        <a:xfrm>
          <a:off x="4724400" y="951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50437</xdr:rowOff>
    </xdr:from>
    <xdr:to>
      <xdr:col>5</xdr:col>
      <xdr:colOff>409575</xdr:colOff>
      <xdr:row>56</xdr:row>
      <xdr:rowOff>152037</xdr:rowOff>
    </xdr:to>
    <xdr:sp macro="" textlink="">
      <xdr:nvSpPr>
        <xdr:cNvPr id="158" name="円/楕円 157"/>
        <xdr:cNvSpPr/>
      </xdr:nvSpPr>
      <xdr:spPr>
        <a:xfrm>
          <a:off x="37465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16328</xdr:rowOff>
    </xdr:from>
    <xdr:to>
      <xdr:col>6</xdr:col>
      <xdr:colOff>511175</xdr:colOff>
      <xdr:row>56</xdr:row>
      <xdr:rowOff>101237</xdr:rowOff>
    </xdr:to>
    <xdr:cxnSp macro="">
      <xdr:nvCxnSpPr>
        <xdr:cNvPr id="159" name="直線コネクタ 158"/>
        <xdr:cNvCxnSpPr/>
      </xdr:nvCxnSpPr>
      <xdr:spPr>
        <a:xfrm flipV="1">
          <a:off x="3797300" y="9617528"/>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66420</xdr:rowOff>
    </xdr:from>
    <xdr:ext cx="405111" cy="259045"/>
    <xdr:sp macro="" textlink="">
      <xdr:nvSpPr>
        <xdr:cNvPr id="160" name="n_1aveValue【体育館・プール】&#10;有形固定資産減価償却率"/>
        <xdr:cNvSpPr txBox="1"/>
      </xdr:nvSpPr>
      <xdr:spPr>
        <a:xfrm>
          <a:off x="3582043"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168564</xdr:rowOff>
    </xdr:from>
    <xdr:ext cx="405111" cy="259045"/>
    <xdr:sp macro="" textlink="">
      <xdr:nvSpPr>
        <xdr:cNvPr id="161" name="n_1mainValue【体育館・プール】&#10;有形固定資産減価償却率"/>
        <xdr:cNvSpPr txBox="1"/>
      </xdr:nvSpPr>
      <xdr:spPr>
        <a:xfrm>
          <a:off x="3582043"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85" name="直線コネクタ 184"/>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86"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87" name="直線コネクタ 186"/>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88"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9" name="直線コネクタ 18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82567</xdr:rowOff>
    </xdr:from>
    <xdr:ext cx="469744" cy="259045"/>
    <xdr:sp macro="" textlink="">
      <xdr:nvSpPr>
        <xdr:cNvPr id="190" name="【体育館・プール】&#10;一人当たり面積平均値テキスト"/>
        <xdr:cNvSpPr txBox="1"/>
      </xdr:nvSpPr>
      <xdr:spPr>
        <a:xfrm>
          <a:off x="10566400" y="1036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91" name="フローチャート : 判断 190"/>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92" name="フローチャート : 判断 191"/>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55880</xdr:rowOff>
    </xdr:from>
    <xdr:to>
      <xdr:col>15</xdr:col>
      <xdr:colOff>231775</xdr:colOff>
      <xdr:row>63</xdr:row>
      <xdr:rowOff>157480</xdr:rowOff>
    </xdr:to>
    <xdr:sp macro="" textlink="">
      <xdr:nvSpPr>
        <xdr:cNvPr id="198" name="円/楕円 197"/>
        <xdr:cNvSpPr/>
      </xdr:nvSpPr>
      <xdr:spPr>
        <a:xfrm>
          <a:off x="10426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142257</xdr:rowOff>
    </xdr:from>
    <xdr:ext cx="469744" cy="259045"/>
    <xdr:sp macro="" textlink="">
      <xdr:nvSpPr>
        <xdr:cNvPr id="199" name="【体育館・プール】&#10;一人当たり面積該当値テキスト"/>
        <xdr:cNvSpPr txBox="1"/>
      </xdr:nvSpPr>
      <xdr:spPr>
        <a:xfrm>
          <a:off x="10566400"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55880</xdr:rowOff>
    </xdr:from>
    <xdr:to>
      <xdr:col>14</xdr:col>
      <xdr:colOff>79375</xdr:colOff>
      <xdr:row>63</xdr:row>
      <xdr:rowOff>157480</xdr:rowOff>
    </xdr:to>
    <xdr:sp macro="" textlink="">
      <xdr:nvSpPr>
        <xdr:cNvPr id="200" name="円/楕円 199"/>
        <xdr:cNvSpPr/>
      </xdr:nvSpPr>
      <xdr:spPr>
        <a:xfrm>
          <a:off x="9588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106680</xdr:rowOff>
    </xdr:from>
    <xdr:to>
      <xdr:col>15</xdr:col>
      <xdr:colOff>180975</xdr:colOff>
      <xdr:row>63</xdr:row>
      <xdr:rowOff>106680</xdr:rowOff>
    </xdr:to>
    <xdr:cxnSp macro="">
      <xdr:nvCxnSpPr>
        <xdr:cNvPr id="201" name="直線コネクタ 200"/>
        <xdr:cNvCxnSpPr/>
      </xdr:nvCxnSpPr>
      <xdr:spPr>
        <a:xfrm>
          <a:off x="9639300" y="1090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162577</xdr:rowOff>
    </xdr:from>
    <xdr:ext cx="469744" cy="259045"/>
    <xdr:sp macro="" textlink="">
      <xdr:nvSpPr>
        <xdr:cNvPr id="202"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148607</xdr:rowOff>
    </xdr:from>
    <xdr:ext cx="469744" cy="259045"/>
    <xdr:sp macro="" textlink="">
      <xdr:nvSpPr>
        <xdr:cNvPr id="203" name="n_1mainValue【体育館・プール】&#10;一人当たり面積"/>
        <xdr:cNvSpPr txBox="1"/>
      </xdr:nvSpPr>
      <xdr:spPr>
        <a:xfrm>
          <a:off x="93917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4" name="テキスト ボックス 21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2" name="テキスト ボックス 22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26" name="直線コネクタ 225"/>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27"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28" name="直線コネクタ 227"/>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29"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30" name="直線コネクタ 229"/>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27449</xdr:rowOff>
    </xdr:from>
    <xdr:ext cx="405111" cy="259045"/>
    <xdr:sp macro="" textlink="">
      <xdr:nvSpPr>
        <xdr:cNvPr id="231" name="【福祉施設】&#10;有形固定資産減価償却率平均値テキスト"/>
        <xdr:cNvSpPr txBox="1"/>
      </xdr:nvSpPr>
      <xdr:spPr>
        <a:xfrm>
          <a:off x="4724400" y="140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32" name="フローチャート : 判断 231"/>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83313</xdr:rowOff>
    </xdr:from>
    <xdr:to>
      <xdr:col>5</xdr:col>
      <xdr:colOff>409575</xdr:colOff>
      <xdr:row>83</xdr:row>
      <xdr:rowOff>13463</xdr:rowOff>
    </xdr:to>
    <xdr:sp macro="" textlink="">
      <xdr:nvSpPr>
        <xdr:cNvPr id="233" name="フローチャート : 判断 232"/>
        <xdr:cNvSpPr/>
      </xdr:nvSpPr>
      <xdr:spPr>
        <a:xfrm>
          <a:off x="3746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94742</xdr:rowOff>
    </xdr:from>
    <xdr:to>
      <xdr:col>6</xdr:col>
      <xdr:colOff>561975</xdr:colOff>
      <xdr:row>78</xdr:row>
      <xdr:rowOff>24892</xdr:rowOff>
    </xdr:to>
    <xdr:sp macro="" textlink="">
      <xdr:nvSpPr>
        <xdr:cNvPr id="239" name="円/楕円 238"/>
        <xdr:cNvSpPr/>
      </xdr:nvSpPr>
      <xdr:spPr>
        <a:xfrm>
          <a:off x="4584700" y="132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9669</xdr:rowOff>
    </xdr:from>
    <xdr:ext cx="405111" cy="259045"/>
    <xdr:sp macro="" textlink="">
      <xdr:nvSpPr>
        <xdr:cNvPr id="240" name="【福祉施設】&#10;有形固定資産減価償却率該当値テキスト"/>
        <xdr:cNvSpPr txBox="1"/>
      </xdr:nvSpPr>
      <xdr:spPr>
        <a:xfrm>
          <a:off x="4724400" y="1321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124461</xdr:rowOff>
    </xdr:from>
    <xdr:to>
      <xdr:col>5</xdr:col>
      <xdr:colOff>409575</xdr:colOff>
      <xdr:row>78</xdr:row>
      <xdr:rowOff>54611</xdr:rowOff>
    </xdr:to>
    <xdr:sp macro="" textlink="">
      <xdr:nvSpPr>
        <xdr:cNvPr id="241" name="円/楕円 240"/>
        <xdr:cNvSpPr/>
      </xdr:nvSpPr>
      <xdr:spPr>
        <a:xfrm>
          <a:off x="3746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145542</xdr:rowOff>
    </xdr:from>
    <xdr:to>
      <xdr:col>6</xdr:col>
      <xdr:colOff>511175</xdr:colOff>
      <xdr:row>78</xdr:row>
      <xdr:rowOff>3811</xdr:rowOff>
    </xdr:to>
    <xdr:cxnSp macro="">
      <xdr:nvCxnSpPr>
        <xdr:cNvPr id="242" name="直線コネクタ 241"/>
        <xdr:cNvCxnSpPr/>
      </xdr:nvCxnSpPr>
      <xdr:spPr>
        <a:xfrm flipV="1">
          <a:off x="3797300" y="13347192"/>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4590</xdr:rowOff>
    </xdr:from>
    <xdr:ext cx="405111" cy="259045"/>
    <xdr:sp macro="" textlink="">
      <xdr:nvSpPr>
        <xdr:cNvPr id="243" name="n_1aveValue【福祉施設】&#10;有形固定資産減価償却率"/>
        <xdr:cNvSpPr txBox="1"/>
      </xdr:nvSpPr>
      <xdr:spPr>
        <a:xfrm>
          <a:off x="3582043"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71138</xdr:rowOff>
    </xdr:from>
    <xdr:ext cx="405111" cy="259045"/>
    <xdr:sp macro="" textlink="">
      <xdr:nvSpPr>
        <xdr:cNvPr id="244" name="n_1mainValue【福祉施設】&#10;有形固定資産減価償却率"/>
        <xdr:cNvSpPr txBox="1"/>
      </xdr:nvSpPr>
      <xdr:spPr>
        <a:xfrm>
          <a:off x="3582043"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5" name="直線コネクタ 25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6" name="テキスト ボックス 25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7" name="直線コネクタ 25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8" name="テキスト ボックス 25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9" name="直線コネクタ 25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0" name="テキスト ボックス 25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1" name="直線コネクタ 26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2" name="テキスト ボックス 26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3" name="直線コネクタ 26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4" name="テキスト ボックス 26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68" name="直線コネクタ 267"/>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69"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70" name="直線コネクタ 269"/>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71"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72" name="直線コネクタ 271"/>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149877</xdr:rowOff>
    </xdr:from>
    <xdr:ext cx="469744" cy="259045"/>
    <xdr:sp macro="" textlink="">
      <xdr:nvSpPr>
        <xdr:cNvPr id="273" name="【福祉施設】&#10;一人当たり面積平均値テキスト"/>
        <xdr:cNvSpPr txBox="1"/>
      </xdr:nvSpPr>
      <xdr:spPr>
        <a:xfrm>
          <a:off x="105664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74" name="フローチャート : 判断 273"/>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31750</xdr:rowOff>
    </xdr:from>
    <xdr:to>
      <xdr:col>14</xdr:col>
      <xdr:colOff>79375</xdr:colOff>
      <xdr:row>83</xdr:row>
      <xdr:rowOff>133350</xdr:rowOff>
    </xdr:to>
    <xdr:sp macro="" textlink="">
      <xdr:nvSpPr>
        <xdr:cNvPr id="275" name="フローチャート : 判断 274"/>
        <xdr:cNvSpPr/>
      </xdr:nvSpPr>
      <xdr:spPr>
        <a:xfrm>
          <a:off x="9588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38100</xdr:rowOff>
    </xdr:from>
    <xdr:to>
      <xdr:col>15</xdr:col>
      <xdr:colOff>231775</xdr:colOff>
      <xdr:row>84</xdr:row>
      <xdr:rowOff>139700</xdr:rowOff>
    </xdr:to>
    <xdr:sp macro="" textlink="">
      <xdr:nvSpPr>
        <xdr:cNvPr id="281" name="円/楕円 280"/>
        <xdr:cNvSpPr/>
      </xdr:nvSpPr>
      <xdr:spPr>
        <a:xfrm>
          <a:off x="104267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16527</xdr:rowOff>
    </xdr:from>
    <xdr:ext cx="469744" cy="259045"/>
    <xdr:sp macro="" textlink="">
      <xdr:nvSpPr>
        <xdr:cNvPr id="282" name="【福祉施設】&#10;一人当たり面積該当値テキスト"/>
        <xdr:cNvSpPr txBox="1"/>
      </xdr:nvSpPr>
      <xdr:spPr>
        <a:xfrm>
          <a:off x="105664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38100</xdr:rowOff>
    </xdr:from>
    <xdr:to>
      <xdr:col>14</xdr:col>
      <xdr:colOff>79375</xdr:colOff>
      <xdr:row>84</xdr:row>
      <xdr:rowOff>139700</xdr:rowOff>
    </xdr:to>
    <xdr:sp macro="" textlink="">
      <xdr:nvSpPr>
        <xdr:cNvPr id="283" name="円/楕円 282"/>
        <xdr:cNvSpPr/>
      </xdr:nvSpPr>
      <xdr:spPr>
        <a:xfrm>
          <a:off x="9588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88900</xdr:rowOff>
    </xdr:from>
    <xdr:to>
      <xdr:col>15</xdr:col>
      <xdr:colOff>180975</xdr:colOff>
      <xdr:row>84</xdr:row>
      <xdr:rowOff>88900</xdr:rowOff>
    </xdr:to>
    <xdr:cxnSp macro="">
      <xdr:nvCxnSpPr>
        <xdr:cNvPr id="284" name="直線コネクタ 283"/>
        <xdr:cNvCxnSpPr/>
      </xdr:nvCxnSpPr>
      <xdr:spPr>
        <a:xfrm>
          <a:off x="9639300" y="1449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149877</xdr:rowOff>
    </xdr:from>
    <xdr:ext cx="469744" cy="259045"/>
    <xdr:sp macro="" textlink="">
      <xdr:nvSpPr>
        <xdr:cNvPr id="285" name="n_1aveValue【福祉施設】&#10;一人当たり面積"/>
        <xdr:cNvSpPr txBox="1"/>
      </xdr:nvSpPr>
      <xdr:spPr>
        <a:xfrm>
          <a:off x="93917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130827</xdr:rowOff>
    </xdr:from>
    <xdr:ext cx="469744" cy="259045"/>
    <xdr:sp macro="" textlink="">
      <xdr:nvSpPr>
        <xdr:cNvPr id="286" name="n_1mainValue【福祉施設】&#10;一人当たり面積"/>
        <xdr:cNvSpPr txBox="1"/>
      </xdr:nvSpPr>
      <xdr:spPr>
        <a:xfrm>
          <a:off x="93917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7" name="テキスト ボックス 29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8" name="直線コネクタ 29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9" name="テキスト ボックス 29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0" name="直線コネクタ 29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1" name="テキスト ボックス 30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2" name="直線コネクタ 30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3" name="テキスト ボックス 30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4" name="直線コネクタ 30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5" name="テキスト ボックス 30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6" name="直線コネクタ 30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7" name="テキスト ボックス 30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9" name="テキスト ボックス 30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311" name="直線コネクタ 310"/>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312"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313" name="直線コネクタ 312"/>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314"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315" name="直線コネクタ 314"/>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11447</xdr:rowOff>
    </xdr:from>
    <xdr:ext cx="405111" cy="259045"/>
    <xdr:sp macro="" textlink="">
      <xdr:nvSpPr>
        <xdr:cNvPr id="316" name="【市民会館】&#10;有形固定資産減価償却率平均値テキスト"/>
        <xdr:cNvSpPr txBox="1"/>
      </xdr:nvSpPr>
      <xdr:spPr>
        <a:xfrm>
          <a:off x="47244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317" name="フローチャート : 判断 316"/>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18" name="フローチャート : 判断 317"/>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151130</xdr:rowOff>
    </xdr:from>
    <xdr:to>
      <xdr:col>6</xdr:col>
      <xdr:colOff>561975</xdr:colOff>
      <xdr:row>100</xdr:row>
      <xdr:rowOff>81280</xdr:rowOff>
    </xdr:to>
    <xdr:sp macro="" textlink="">
      <xdr:nvSpPr>
        <xdr:cNvPr id="324" name="円/楕円 323"/>
        <xdr:cNvSpPr/>
      </xdr:nvSpPr>
      <xdr:spPr>
        <a:xfrm>
          <a:off x="4584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104157</xdr:rowOff>
    </xdr:from>
    <xdr:ext cx="405111" cy="259045"/>
    <xdr:sp macro="" textlink="">
      <xdr:nvSpPr>
        <xdr:cNvPr id="325" name="【市民会館】&#10;有形固定資産減価償却率該当値テキスト"/>
        <xdr:cNvSpPr txBox="1"/>
      </xdr:nvSpPr>
      <xdr:spPr>
        <a:xfrm>
          <a:off x="4724400" y="170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151130</xdr:rowOff>
    </xdr:from>
    <xdr:to>
      <xdr:col>5</xdr:col>
      <xdr:colOff>409575</xdr:colOff>
      <xdr:row>100</xdr:row>
      <xdr:rowOff>81280</xdr:rowOff>
    </xdr:to>
    <xdr:sp macro="" textlink="">
      <xdr:nvSpPr>
        <xdr:cNvPr id="326" name="円/楕円 325"/>
        <xdr:cNvSpPr/>
      </xdr:nvSpPr>
      <xdr:spPr>
        <a:xfrm>
          <a:off x="3746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30480</xdr:rowOff>
    </xdr:from>
    <xdr:to>
      <xdr:col>6</xdr:col>
      <xdr:colOff>511175</xdr:colOff>
      <xdr:row>100</xdr:row>
      <xdr:rowOff>30480</xdr:rowOff>
    </xdr:to>
    <xdr:cxnSp macro="">
      <xdr:nvCxnSpPr>
        <xdr:cNvPr id="327" name="直線コネクタ 326"/>
        <xdr:cNvCxnSpPr/>
      </xdr:nvCxnSpPr>
      <xdr:spPr>
        <a:xfrm>
          <a:off x="3797300" y="17175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114316</xdr:rowOff>
    </xdr:from>
    <xdr:ext cx="405111" cy="259045"/>
    <xdr:sp macro="" textlink="">
      <xdr:nvSpPr>
        <xdr:cNvPr id="328" name="n_1aveValue【市民会館】&#10;有形固定資産減価償却率"/>
        <xdr:cNvSpPr txBox="1"/>
      </xdr:nvSpPr>
      <xdr:spPr>
        <a:xfrm>
          <a:off x="3582043"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97807</xdr:rowOff>
    </xdr:from>
    <xdr:ext cx="405111" cy="259045"/>
    <xdr:sp macro="" textlink="">
      <xdr:nvSpPr>
        <xdr:cNvPr id="329" name="n_1mainValue【市民会館】&#10;有形固定資産減価償却率"/>
        <xdr:cNvSpPr txBox="1"/>
      </xdr:nvSpPr>
      <xdr:spPr>
        <a:xfrm>
          <a:off x="3582043"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7" name="正方形/長方形 3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8" name="テキスト ボックス 3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9" name="直線コネクタ 3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40" name="直線コネクタ 339"/>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41" name="テキスト ボックス 340"/>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42" name="直線コネクタ 3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3" name="テキスト ボックス 3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44" name="直線コネクタ 343"/>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45" name="テキスト ボックス 344"/>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48" name="直線コネクタ 347"/>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49" name="テキスト ボックス 348"/>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50" name="直線コネクタ 34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51" name="テキスト ボックス 35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52" name="直線コネクタ 351"/>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53" name="テキスト ボックス 352"/>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57" name="直線コネクタ 356"/>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58"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59" name="直線コネクタ 358"/>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60"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61" name="直線コネクタ 360"/>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162577</xdr:rowOff>
    </xdr:from>
    <xdr:ext cx="469744" cy="259045"/>
    <xdr:sp macro="" textlink="">
      <xdr:nvSpPr>
        <xdr:cNvPr id="362" name="【市民会館】&#10;一人当たり面積平均値テキスト"/>
        <xdr:cNvSpPr txBox="1"/>
      </xdr:nvSpPr>
      <xdr:spPr>
        <a:xfrm>
          <a:off x="105664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63" name="フローチャート : 判断 362"/>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64" name="フローチャート : 判断 363"/>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92075</xdr:rowOff>
    </xdr:from>
    <xdr:to>
      <xdr:col>15</xdr:col>
      <xdr:colOff>231775</xdr:colOff>
      <xdr:row>107</xdr:row>
      <xdr:rowOff>22225</xdr:rowOff>
    </xdr:to>
    <xdr:sp macro="" textlink="">
      <xdr:nvSpPr>
        <xdr:cNvPr id="370" name="円/楕円 369"/>
        <xdr:cNvSpPr/>
      </xdr:nvSpPr>
      <xdr:spPr>
        <a:xfrm>
          <a:off x="104267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70502</xdr:rowOff>
    </xdr:from>
    <xdr:ext cx="469744" cy="259045"/>
    <xdr:sp macro="" textlink="">
      <xdr:nvSpPr>
        <xdr:cNvPr id="371" name="【市民会館】&#10;一人当たり面積該当値テキスト"/>
        <xdr:cNvSpPr txBox="1"/>
      </xdr:nvSpPr>
      <xdr:spPr>
        <a:xfrm>
          <a:off x="10566400"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92075</xdr:rowOff>
    </xdr:from>
    <xdr:to>
      <xdr:col>14</xdr:col>
      <xdr:colOff>79375</xdr:colOff>
      <xdr:row>107</xdr:row>
      <xdr:rowOff>22225</xdr:rowOff>
    </xdr:to>
    <xdr:sp macro="" textlink="">
      <xdr:nvSpPr>
        <xdr:cNvPr id="372" name="円/楕円 371"/>
        <xdr:cNvSpPr/>
      </xdr:nvSpPr>
      <xdr:spPr>
        <a:xfrm>
          <a:off x="9588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142875</xdr:rowOff>
    </xdr:from>
    <xdr:to>
      <xdr:col>15</xdr:col>
      <xdr:colOff>180975</xdr:colOff>
      <xdr:row>106</xdr:row>
      <xdr:rowOff>142875</xdr:rowOff>
    </xdr:to>
    <xdr:cxnSp macro="">
      <xdr:nvCxnSpPr>
        <xdr:cNvPr id="373" name="直線コネクタ 372"/>
        <xdr:cNvCxnSpPr/>
      </xdr:nvCxnSpPr>
      <xdr:spPr>
        <a:xfrm>
          <a:off x="9639300" y="18316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143527</xdr:rowOff>
    </xdr:from>
    <xdr:ext cx="469744" cy="259045"/>
    <xdr:sp macro="" textlink="">
      <xdr:nvSpPr>
        <xdr:cNvPr id="374" name="n_1ave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13352</xdr:rowOff>
    </xdr:from>
    <xdr:ext cx="469744" cy="259045"/>
    <xdr:sp macro="" textlink="">
      <xdr:nvSpPr>
        <xdr:cNvPr id="375" name="n_1mainValue【市民会館】&#10;一人当たり面積"/>
        <xdr:cNvSpPr txBox="1"/>
      </xdr:nvSpPr>
      <xdr:spPr>
        <a:xfrm>
          <a:off x="93917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6" name="テキスト ボックス 3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7" name="直線コネクタ 38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8" name="テキスト ボックス 38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9" name="直線コネクタ 38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90" name="テキスト ボックス 38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91" name="直線コネクタ 39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92" name="テキスト ボックス 39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93" name="直線コネクタ 39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4" name="テキスト ボックス 39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6" name="テキスト ボックス 3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98" name="直線コネクタ 397"/>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99"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400" name="直線コネクタ 399"/>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401"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402" name="直線コネクタ 401"/>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104411</xdr:rowOff>
    </xdr:from>
    <xdr:ext cx="405111" cy="259045"/>
    <xdr:sp macro="" textlink="">
      <xdr:nvSpPr>
        <xdr:cNvPr id="403" name="【一般廃棄物処理施設】&#10;有形固定資産減価償却率平均値テキスト"/>
        <xdr:cNvSpPr txBox="1"/>
      </xdr:nvSpPr>
      <xdr:spPr>
        <a:xfrm>
          <a:off x="16408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404" name="フローチャート : 判断 403"/>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405" name="フローチャート : 判断 404"/>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123698</xdr:rowOff>
    </xdr:from>
    <xdr:to>
      <xdr:col>23</xdr:col>
      <xdr:colOff>568325</xdr:colOff>
      <xdr:row>36</xdr:row>
      <xdr:rowOff>53848</xdr:rowOff>
    </xdr:to>
    <xdr:sp macro="" textlink="">
      <xdr:nvSpPr>
        <xdr:cNvPr id="411" name="円/楕円 410"/>
        <xdr:cNvSpPr/>
      </xdr:nvSpPr>
      <xdr:spPr>
        <a:xfrm>
          <a:off x="162687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146575</xdr:rowOff>
    </xdr:from>
    <xdr:ext cx="405111" cy="259045"/>
    <xdr:sp macro="" textlink="">
      <xdr:nvSpPr>
        <xdr:cNvPr id="412" name="【一般廃棄物処理施設】&#10;有形固定資産減価償却率該当値テキスト"/>
        <xdr:cNvSpPr txBox="1"/>
      </xdr:nvSpPr>
      <xdr:spPr>
        <a:xfrm>
          <a:off x="16408400" y="597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36830</xdr:rowOff>
    </xdr:from>
    <xdr:to>
      <xdr:col>22</xdr:col>
      <xdr:colOff>415925</xdr:colOff>
      <xdr:row>36</xdr:row>
      <xdr:rowOff>138430</xdr:rowOff>
    </xdr:to>
    <xdr:sp macro="" textlink="">
      <xdr:nvSpPr>
        <xdr:cNvPr id="413" name="円/楕円 412"/>
        <xdr:cNvSpPr/>
      </xdr:nvSpPr>
      <xdr:spPr>
        <a:xfrm>
          <a:off x="15430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3048</xdr:rowOff>
    </xdr:from>
    <xdr:to>
      <xdr:col>23</xdr:col>
      <xdr:colOff>517525</xdr:colOff>
      <xdr:row>36</xdr:row>
      <xdr:rowOff>87630</xdr:rowOff>
    </xdr:to>
    <xdr:cxnSp macro="">
      <xdr:nvCxnSpPr>
        <xdr:cNvPr id="414" name="直線コネクタ 413"/>
        <xdr:cNvCxnSpPr/>
      </xdr:nvCxnSpPr>
      <xdr:spPr>
        <a:xfrm flipV="1">
          <a:off x="15481300" y="6175248"/>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26687</xdr:rowOff>
    </xdr:from>
    <xdr:ext cx="405111" cy="259045"/>
    <xdr:sp macro="" textlink="">
      <xdr:nvSpPr>
        <xdr:cNvPr id="415" name="n_1aveValue【一般廃棄物処理施設】&#10;有形固定資産減価償却率"/>
        <xdr:cNvSpPr txBox="1"/>
      </xdr:nvSpPr>
      <xdr:spPr>
        <a:xfrm>
          <a:off x="15266043"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154957</xdr:rowOff>
    </xdr:from>
    <xdr:ext cx="405111" cy="259045"/>
    <xdr:sp macro="" textlink="">
      <xdr:nvSpPr>
        <xdr:cNvPr id="416" name="n_1mainValue【一般廃棄物処理施設】&#10;有形固定資産減価償却率"/>
        <xdr:cNvSpPr txBox="1"/>
      </xdr:nvSpPr>
      <xdr:spPr>
        <a:xfrm>
          <a:off x="15266043"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7" name="テキスト ボックス 426"/>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28" name="直線コネクタ 42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29" name="テキスト ボックス 428"/>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30" name="直線コネクタ 42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31" name="テキスト ボックス 43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32" name="直線コネクタ 43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33" name="テキスト ボックス 43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34" name="直線コネクタ 43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35" name="テキスト ボックス 43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6" name="直線コネクタ 43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37" name="テキスト ボックス 43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8" name="直線コネクタ 43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39" name="テキスト ボックス 43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0" name="直線コネクタ 4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1" name="テキスト ボックス 4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43" name="直線コネクタ 442"/>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44"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45" name="直線コネクタ 444"/>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46"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47" name="直線コネクタ 446"/>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95205</xdr:rowOff>
    </xdr:from>
    <xdr:ext cx="534377" cy="259045"/>
    <xdr:sp macro="" textlink="">
      <xdr:nvSpPr>
        <xdr:cNvPr id="448" name="【一般廃棄物処理施設】&#10;一人当たり有形固定資産（償却資産）額平均値テキスト"/>
        <xdr:cNvSpPr txBox="1"/>
      </xdr:nvSpPr>
      <xdr:spPr>
        <a:xfrm>
          <a:off x="22250400" y="643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49" name="フローチャート : 判断 448"/>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450" name="フローチャート : 判断 449"/>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71202</xdr:rowOff>
    </xdr:from>
    <xdr:to>
      <xdr:col>32</xdr:col>
      <xdr:colOff>238125</xdr:colOff>
      <xdr:row>42</xdr:row>
      <xdr:rowOff>1352</xdr:rowOff>
    </xdr:to>
    <xdr:sp macro="" textlink="">
      <xdr:nvSpPr>
        <xdr:cNvPr id="456" name="円/楕円 455"/>
        <xdr:cNvSpPr/>
      </xdr:nvSpPr>
      <xdr:spPr>
        <a:xfrm>
          <a:off x="22110700" y="71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157579</xdr:rowOff>
    </xdr:from>
    <xdr:ext cx="534377" cy="259045"/>
    <xdr:sp macro="" textlink="">
      <xdr:nvSpPr>
        <xdr:cNvPr id="457" name="【一般廃棄物処理施設】&#10;一人当たり有形固定資産（償却資産）額該当値テキスト"/>
        <xdr:cNvSpPr txBox="1"/>
      </xdr:nvSpPr>
      <xdr:spPr>
        <a:xfrm>
          <a:off x="22250400" y="701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28,695</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119762</xdr:rowOff>
    </xdr:from>
    <xdr:to>
      <xdr:col>31</xdr:col>
      <xdr:colOff>85725</xdr:colOff>
      <xdr:row>42</xdr:row>
      <xdr:rowOff>49912</xdr:rowOff>
    </xdr:to>
    <xdr:sp macro="" textlink="">
      <xdr:nvSpPr>
        <xdr:cNvPr id="458" name="円/楕円 457"/>
        <xdr:cNvSpPr/>
      </xdr:nvSpPr>
      <xdr:spPr>
        <a:xfrm>
          <a:off x="21272500" y="71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122002</xdr:rowOff>
    </xdr:from>
    <xdr:to>
      <xdr:col>32</xdr:col>
      <xdr:colOff>187325</xdr:colOff>
      <xdr:row>41</xdr:row>
      <xdr:rowOff>170562</xdr:rowOff>
    </xdr:to>
    <xdr:cxnSp macro="">
      <xdr:nvCxnSpPr>
        <xdr:cNvPr id="459" name="直線コネクタ 458"/>
        <xdr:cNvCxnSpPr/>
      </xdr:nvCxnSpPr>
      <xdr:spPr>
        <a:xfrm flipV="1">
          <a:off x="21323300" y="7151452"/>
          <a:ext cx="838200" cy="4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38</xdr:row>
      <xdr:rowOff>27921</xdr:rowOff>
    </xdr:from>
    <xdr:ext cx="534377" cy="259045"/>
    <xdr:sp macro="" textlink="">
      <xdr:nvSpPr>
        <xdr:cNvPr id="460" name="n_1aveValue【一般廃棄物処理施設】&#10;一人当たり有形固定資産（償却資産）額"/>
        <xdr:cNvSpPr txBox="1"/>
      </xdr:nvSpPr>
      <xdr:spPr>
        <a:xfrm>
          <a:off x="21043411" y="65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oneCellAnchor>
    <xdr:from>
      <xdr:col>30</xdr:col>
      <xdr:colOff>440836</xdr:colOff>
      <xdr:row>42</xdr:row>
      <xdr:rowOff>41039</xdr:rowOff>
    </xdr:from>
    <xdr:ext cx="534377" cy="259045"/>
    <xdr:sp macro="" textlink="">
      <xdr:nvSpPr>
        <xdr:cNvPr id="461" name="n_1mainValue【一般廃棄物処理施設】&#10;一人当たり有形固定資産（償却資産）額"/>
        <xdr:cNvSpPr txBox="1"/>
      </xdr:nvSpPr>
      <xdr:spPr>
        <a:xfrm>
          <a:off x="21043411" y="724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9" name="正方形/長方形 4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70" name="テキスト ボックス 4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1" name="直線コネクタ 4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72" name="テキスト ボックス 4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473" name="直線コネクタ 47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474" name="テキスト ボックス 47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75" name="直線コネクタ 47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76" name="テキスト ボックス 47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477" name="直線コネクタ 47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478" name="テキスト ボックス 47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9" name="直線コネクタ 4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80" name="テキスト ボックス 4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481" name="直線コネクタ 48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482" name="テキスト ボックス 48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83" name="直線コネクタ 48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84" name="テキスト ボックス 48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485" name="直線コネクタ 48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486" name="テキスト ボックス 48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8" name="テキスト ボックス 4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168593</xdr:rowOff>
    </xdr:to>
    <xdr:cxnSp macro="">
      <xdr:nvCxnSpPr>
        <xdr:cNvPr id="490" name="直線コネクタ 489"/>
        <xdr:cNvCxnSpPr/>
      </xdr:nvCxnSpPr>
      <xdr:spPr>
        <a:xfrm flipV="1">
          <a:off x="16318864" y="9601200"/>
          <a:ext cx="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970</xdr:rowOff>
    </xdr:from>
    <xdr:ext cx="405111" cy="259045"/>
    <xdr:sp macro="" textlink="">
      <xdr:nvSpPr>
        <xdr:cNvPr id="491" name="【保健センター・保健所】&#10;有形固定資産減価償却率最小値テキスト"/>
        <xdr:cNvSpPr txBox="1"/>
      </xdr:nvSpPr>
      <xdr:spPr>
        <a:xfrm>
          <a:off x="16408400" y="1097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63</xdr:row>
      <xdr:rowOff>168593</xdr:rowOff>
    </xdr:from>
    <xdr:to>
      <xdr:col>23</xdr:col>
      <xdr:colOff>606425</xdr:colOff>
      <xdr:row>63</xdr:row>
      <xdr:rowOff>168593</xdr:rowOff>
    </xdr:to>
    <xdr:cxnSp macro="">
      <xdr:nvCxnSpPr>
        <xdr:cNvPr id="492" name="直線コネクタ 491"/>
        <xdr:cNvCxnSpPr/>
      </xdr:nvCxnSpPr>
      <xdr:spPr>
        <a:xfrm>
          <a:off x="16230600" y="1096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93"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94" name="直線コネクタ 49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19067</xdr:rowOff>
    </xdr:from>
    <xdr:ext cx="405111" cy="259045"/>
    <xdr:sp macro="" textlink="">
      <xdr:nvSpPr>
        <xdr:cNvPr id="495" name="【保健センター・保健所】&#10;有形固定資産減価償却率平均値テキスト"/>
        <xdr:cNvSpPr txBox="1"/>
      </xdr:nvSpPr>
      <xdr:spPr>
        <a:xfrm>
          <a:off x="164084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96" name="フローチャート : 判断 495"/>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89218</xdr:rowOff>
    </xdr:from>
    <xdr:to>
      <xdr:col>22</xdr:col>
      <xdr:colOff>415925</xdr:colOff>
      <xdr:row>60</xdr:row>
      <xdr:rowOff>19368</xdr:rowOff>
    </xdr:to>
    <xdr:sp macro="" textlink="">
      <xdr:nvSpPr>
        <xdr:cNvPr id="497" name="フローチャート : 判断 496"/>
        <xdr:cNvSpPr/>
      </xdr:nvSpPr>
      <xdr:spPr>
        <a:xfrm>
          <a:off x="15430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57785</xdr:rowOff>
    </xdr:from>
    <xdr:to>
      <xdr:col>23</xdr:col>
      <xdr:colOff>568325</xdr:colOff>
      <xdr:row>59</xdr:row>
      <xdr:rowOff>159385</xdr:rowOff>
    </xdr:to>
    <xdr:sp macro="" textlink="">
      <xdr:nvSpPr>
        <xdr:cNvPr id="503" name="円/楕円 502"/>
        <xdr:cNvSpPr/>
      </xdr:nvSpPr>
      <xdr:spPr>
        <a:xfrm>
          <a:off x="162687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80662</xdr:rowOff>
    </xdr:from>
    <xdr:ext cx="405111" cy="259045"/>
    <xdr:sp macro="" textlink="">
      <xdr:nvSpPr>
        <xdr:cNvPr id="504" name="【保健センター・保健所】&#10;有形固定資産減価償却率該当値テキスト"/>
        <xdr:cNvSpPr txBox="1"/>
      </xdr:nvSpPr>
      <xdr:spPr>
        <a:xfrm>
          <a:off x="16408400"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120650</xdr:rowOff>
    </xdr:from>
    <xdr:to>
      <xdr:col>22</xdr:col>
      <xdr:colOff>415925</xdr:colOff>
      <xdr:row>60</xdr:row>
      <xdr:rowOff>50800</xdr:rowOff>
    </xdr:to>
    <xdr:sp macro="" textlink="">
      <xdr:nvSpPr>
        <xdr:cNvPr id="505" name="円/楕円 504"/>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108585</xdr:rowOff>
    </xdr:from>
    <xdr:to>
      <xdr:col>23</xdr:col>
      <xdr:colOff>517525</xdr:colOff>
      <xdr:row>60</xdr:row>
      <xdr:rowOff>0</xdr:rowOff>
    </xdr:to>
    <xdr:cxnSp macro="">
      <xdr:nvCxnSpPr>
        <xdr:cNvPr id="506" name="直線コネクタ 505"/>
        <xdr:cNvCxnSpPr/>
      </xdr:nvCxnSpPr>
      <xdr:spPr>
        <a:xfrm flipV="1">
          <a:off x="15481300" y="102241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35895</xdr:rowOff>
    </xdr:from>
    <xdr:ext cx="405111" cy="259045"/>
    <xdr:sp macro="" textlink="">
      <xdr:nvSpPr>
        <xdr:cNvPr id="507" name="n_1aveValue【保健センター・保健所】&#10;有形固定資産減価償却率"/>
        <xdr:cNvSpPr txBox="1"/>
      </xdr:nvSpPr>
      <xdr:spPr>
        <a:xfrm>
          <a:off x="15266043"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41927</xdr:rowOff>
    </xdr:from>
    <xdr:ext cx="405111" cy="259045"/>
    <xdr:sp macro="" textlink="">
      <xdr:nvSpPr>
        <xdr:cNvPr id="508" name="n_1mainValue【保健センター・保健所】&#10;有形固定資産減価償却率"/>
        <xdr:cNvSpPr txBox="1"/>
      </xdr:nvSpPr>
      <xdr:spPr>
        <a:xfrm>
          <a:off x="15266043"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9" name="正方形/長方形 5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10" name="正方形/長方形 5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11" name="正方形/長方形 5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12" name="正方形/長方形 5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13" name="正方形/長方形 5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4" name="正方形/長方形 5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5" name="正方形/長方形 5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6" name="正方形/長方形 5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7" name="テキスト ボックス 5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8" name="直線コネクタ 5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19" name="直線コネクタ 5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20" name="テキスト ボックス 5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21" name="直線コネクタ 5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22" name="テキスト ボックス 5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23" name="直線コネクタ 5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24" name="テキスト ボックス 5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25" name="直線コネクタ 5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26" name="テキスト ボックス 5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27" name="直線コネクタ 5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8" name="テキスト ボックス 5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532" name="直線コネクタ 531"/>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533"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534" name="直線コネクタ 533"/>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535"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536" name="直線コネクタ 53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537"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538" name="フローチャート : 判断 537"/>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539" name="フローチャート : 判断 538"/>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40" name="テキスト ボックス 5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41" name="テキスト ボックス 5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42" name="テキスト ボックス 5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3" name="テキスト ボックス 5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4" name="テキスト ボックス 5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158750</xdr:rowOff>
    </xdr:from>
    <xdr:to>
      <xdr:col>32</xdr:col>
      <xdr:colOff>238125</xdr:colOff>
      <xdr:row>56</xdr:row>
      <xdr:rowOff>88900</xdr:rowOff>
    </xdr:to>
    <xdr:sp macro="" textlink="">
      <xdr:nvSpPr>
        <xdr:cNvPr id="545" name="円/楕円 544"/>
        <xdr:cNvSpPr/>
      </xdr:nvSpPr>
      <xdr:spPr>
        <a:xfrm>
          <a:off x="221107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111777</xdr:rowOff>
    </xdr:from>
    <xdr:ext cx="469744" cy="259045"/>
    <xdr:sp macro="" textlink="">
      <xdr:nvSpPr>
        <xdr:cNvPr id="546" name="【保健センター・保健所】&#10;一人当たり面積該当値テキスト"/>
        <xdr:cNvSpPr txBox="1"/>
      </xdr:nvSpPr>
      <xdr:spPr>
        <a:xfrm>
          <a:off x="22250400" y="954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158750</xdr:rowOff>
    </xdr:from>
    <xdr:to>
      <xdr:col>31</xdr:col>
      <xdr:colOff>85725</xdr:colOff>
      <xdr:row>56</xdr:row>
      <xdr:rowOff>88900</xdr:rowOff>
    </xdr:to>
    <xdr:sp macro="" textlink="">
      <xdr:nvSpPr>
        <xdr:cNvPr id="547" name="円/楕円 546"/>
        <xdr:cNvSpPr/>
      </xdr:nvSpPr>
      <xdr:spPr>
        <a:xfrm>
          <a:off x="21272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38100</xdr:rowOff>
    </xdr:from>
    <xdr:to>
      <xdr:col>32</xdr:col>
      <xdr:colOff>187325</xdr:colOff>
      <xdr:row>56</xdr:row>
      <xdr:rowOff>38100</xdr:rowOff>
    </xdr:to>
    <xdr:cxnSp macro="">
      <xdr:nvCxnSpPr>
        <xdr:cNvPr id="548" name="直線コネクタ 547"/>
        <xdr:cNvCxnSpPr/>
      </xdr:nvCxnSpPr>
      <xdr:spPr>
        <a:xfrm>
          <a:off x="21323300" y="963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118127</xdr:rowOff>
    </xdr:from>
    <xdr:ext cx="469744" cy="259045"/>
    <xdr:sp macro="" textlink="">
      <xdr:nvSpPr>
        <xdr:cNvPr id="549" name="n_1aveValue【保健センター・保健所】&#10;一人当たり面積"/>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105427</xdr:rowOff>
    </xdr:from>
    <xdr:ext cx="469744" cy="259045"/>
    <xdr:sp macro="" textlink="">
      <xdr:nvSpPr>
        <xdr:cNvPr id="550" name="n_1mainValue【保健センター・保健所】&#10;一人当たり面積"/>
        <xdr:cNvSpPr txBox="1"/>
      </xdr:nvSpPr>
      <xdr:spPr>
        <a:xfrm>
          <a:off x="210757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51" name="正方形/長方形 5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52" name="正方形/長方形 5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3" name="正方形/長方形 5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4" name="正方形/長方形 5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5" name="正方形/長方形 5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6" name="正方形/長方形 5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7" name="正方形/長方形 5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8" name="正方形/長方形 5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9" name="テキスト ボックス 5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60" name="直線コネクタ 5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61" name="テキスト ボックス 56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62" name="直線コネクタ 56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63" name="テキスト ボックス 562"/>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64" name="直線コネクタ 56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65" name="テキスト ボックス 56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66" name="直線コネクタ 56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67" name="テキスト ボックス 56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68" name="直線コネクタ 56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69" name="テキスト ボックス 56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70" name="直線コネクタ 56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71" name="テキスト ボックス 57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72" name="直線コネクタ 57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73" name="テキスト ボックス 572"/>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74" name="直線コネクタ 5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75" name="テキスト ボックス 57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577" name="直線コネクタ 576"/>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578"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579" name="直線コネクタ 578"/>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580"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581" name="直線コネクタ 580"/>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137540</xdr:rowOff>
    </xdr:from>
    <xdr:ext cx="405111" cy="259045"/>
    <xdr:sp macro="" textlink="">
      <xdr:nvSpPr>
        <xdr:cNvPr id="582" name="【消防施設】&#10;有形固定資産減価償却率平均値テキスト"/>
        <xdr:cNvSpPr txBox="1"/>
      </xdr:nvSpPr>
      <xdr:spPr>
        <a:xfrm>
          <a:off x="16408400" y="13682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583" name="フローチャート : 判断 582"/>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106499</xdr:rowOff>
    </xdr:from>
    <xdr:to>
      <xdr:col>22</xdr:col>
      <xdr:colOff>415925</xdr:colOff>
      <xdr:row>80</xdr:row>
      <xdr:rowOff>36649</xdr:rowOff>
    </xdr:to>
    <xdr:sp macro="" textlink="">
      <xdr:nvSpPr>
        <xdr:cNvPr id="584" name="フローチャート : 判断 583"/>
        <xdr:cNvSpPr/>
      </xdr:nvSpPr>
      <xdr:spPr>
        <a:xfrm>
          <a:off x="154305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85" name="テキスト ボックス 5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86" name="テキスト ボックス 5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7" name="テキスト ボックス 5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8" name="テキスト ボックス 5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9" name="テキスト ボックス 5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67311</xdr:rowOff>
    </xdr:from>
    <xdr:to>
      <xdr:col>23</xdr:col>
      <xdr:colOff>568325</xdr:colOff>
      <xdr:row>85</xdr:row>
      <xdr:rowOff>168911</xdr:rowOff>
    </xdr:to>
    <xdr:sp macro="" textlink="">
      <xdr:nvSpPr>
        <xdr:cNvPr id="590" name="円/楕円 589"/>
        <xdr:cNvSpPr/>
      </xdr:nvSpPr>
      <xdr:spPr>
        <a:xfrm>
          <a:off x="16268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153688</xdr:rowOff>
    </xdr:from>
    <xdr:ext cx="405111" cy="259045"/>
    <xdr:sp macro="" textlink="">
      <xdr:nvSpPr>
        <xdr:cNvPr id="591" name="【消防施設】&#10;有形固定資産減価償却率該当値テキスト"/>
        <xdr:cNvSpPr txBox="1"/>
      </xdr:nvSpPr>
      <xdr:spPr>
        <a:xfrm>
          <a:off x="16408400" y="1455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83638</xdr:rowOff>
    </xdr:from>
    <xdr:to>
      <xdr:col>22</xdr:col>
      <xdr:colOff>415925</xdr:colOff>
      <xdr:row>86</xdr:row>
      <xdr:rowOff>13788</xdr:rowOff>
    </xdr:to>
    <xdr:sp macro="" textlink="">
      <xdr:nvSpPr>
        <xdr:cNvPr id="592" name="円/楕円 591"/>
        <xdr:cNvSpPr/>
      </xdr:nvSpPr>
      <xdr:spPr>
        <a:xfrm>
          <a:off x="15430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118111</xdr:rowOff>
    </xdr:from>
    <xdr:to>
      <xdr:col>23</xdr:col>
      <xdr:colOff>517525</xdr:colOff>
      <xdr:row>85</xdr:row>
      <xdr:rowOff>134438</xdr:rowOff>
    </xdr:to>
    <xdr:cxnSp macro="">
      <xdr:nvCxnSpPr>
        <xdr:cNvPr id="593" name="直線コネクタ 592"/>
        <xdr:cNvCxnSpPr/>
      </xdr:nvCxnSpPr>
      <xdr:spPr>
        <a:xfrm flipV="1">
          <a:off x="15481300" y="14691361"/>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78</xdr:row>
      <xdr:rowOff>53176</xdr:rowOff>
    </xdr:from>
    <xdr:ext cx="405111" cy="259045"/>
    <xdr:sp macro="" textlink="">
      <xdr:nvSpPr>
        <xdr:cNvPr id="594" name="n_1aveValue【消防施設】&#10;有形固定資産減価償却率"/>
        <xdr:cNvSpPr txBox="1"/>
      </xdr:nvSpPr>
      <xdr:spPr>
        <a:xfrm>
          <a:off x="15266043"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4915</xdr:rowOff>
    </xdr:from>
    <xdr:ext cx="405111" cy="259045"/>
    <xdr:sp macro="" textlink="">
      <xdr:nvSpPr>
        <xdr:cNvPr id="595" name="n_1mainValue【消防施設】&#10;有形固定資産減価償却率"/>
        <xdr:cNvSpPr txBox="1"/>
      </xdr:nvSpPr>
      <xdr:spPr>
        <a:xfrm>
          <a:off x="15266043" y="1474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96" name="正方形/長方形 5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7" name="正方形/長方形 5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8" name="正方形/長方形 5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9" name="正方形/長方形 5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600" name="正方形/長方形 5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601" name="正方形/長方形 6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602" name="正方形/長方形 6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603" name="正方形/長方形 6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604" name="テキスト ボックス 6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605" name="直線コネクタ 6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606" name="テキスト ボックス 60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607" name="直線コネクタ 606"/>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608" name="テキスト ボックス 607"/>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609" name="直線コネクタ 60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610" name="テキスト ボックス 60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611" name="直線コネクタ 610"/>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612" name="テキスト ボックス 611"/>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615" name="直線コネクタ 614"/>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616" name="テキスト ボックス 615"/>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617" name="直線コネクタ 616"/>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618" name="テキスト ボックス 617"/>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619" name="直線コネクタ 618"/>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620" name="テキスト ボックス 619"/>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21" name="直線コネクタ 6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22" name="テキスト ボックス 6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2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624" name="直線コネクタ 623"/>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625"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626" name="直線コネクタ 62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627"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628" name="直線コネクタ 62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10177</xdr:rowOff>
    </xdr:from>
    <xdr:ext cx="469744" cy="259045"/>
    <xdr:sp macro="" textlink="">
      <xdr:nvSpPr>
        <xdr:cNvPr id="629" name="【消防施設】&#10;一人当たり面積平均値テキスト"/>
        <xdr:cNvSpPr txBox="1"/>
      </xdr:nvSpPr>
      <xdr:spPr>
        <a:xfrm>
          <a:off x="22250400" y="1406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630" name="フローチャート : 判断 629"/>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15875</xdr:rowOff>
    </xdr:from>
    <xdr:to>
      <xdr:col>31</xdr:col>
      <xdr:colOff>85725</xdr:colOff>
      <xdr:row>82</xdr:row>
      <xdr:rowOff>117475</xdr:rowOff>
    </xdr:to>
    <xdr:sp macro="" textlink="">
      <xdr:nvSpPr>
        <xdr:cNvPr id="631" name="フローチャート : 判断 630"/>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158750</xdr:rowOff>
    </xdr:from>
    <xdr:to>
      <xdr:col>32</xdr:col>
      <xdr:colOff>238125</xdr:colOff>
      <xdr:row>85</xdr:row>
      <xdr:rowOff>88900</xdr:rowOff>
    </xdr:to>
    <xdr:sp macro="" textlink="">
      <xdr:nvSpPr>
        <xdr:cNvPr id="637" name="円/楕円 636"/>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137177</xdr:rowOff>
    </xdr:from>
    <xdr:ext cx="469744" cy="259045"/>
    <xdr:sp macro="" textlink="">
      <xdr:nvSpPr>
        <xdr:cNvPr id="638" name="【消防施設】&#10;一人当たり面積該当値テキスト"/>
        <xdr:cNvSpPr txBox="1"/>
      </xdr:nvSpPr>
      <xdr:spPr>
        <a:xfrm>
          <a:off x="222504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15875</xdr:rowOff>
    </xdr:from>
    <xdr:to>
      <xdr:col>31</xdr:col>
      <xdr:colOff>85725</xdr:colOff>
      <xdr:row>85</xdr:row>
      <xdr:rowOff>117475</xdr:rowOff>
    </xdr:to>
    <xdr:sp macro="" textlink="">
      <xdr:nvSpPr>
        <xdr:cNvPr id="639" name="円/楕円 638"/>
        <xdr:cNvSpPr/>
      </xdr:nvSpPr>
      <xdr:spPr>
        <a:xfrm>
          <a:off x="21272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38100</xdr:rowOff>
    </xdr:from>
    <xdr:to>
      <xdr:col>32</xdr:col>
      <xdr:colOff>187325</xdr:colOff>
      <xdr:row>85</xdr:row>
      <xdr:rowOff>66675</xdr:rowOff>
    </xdr:to>
    <xdr:cxnSp macro="">
      <xdr:nvCxnSpPr>
        <xdr:cNvPr id="640" name="直線コネクタ 639"/>
        <xdr:cNvCxnSpPr/>
      </xdr:nvCxnSpPr>
      <xdr:spPr>
        <a:xfrm flipV="1">
          <a:off x="21323300" y="146113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134002</xdr:rowOff>
    </xdr:from>
    <xdr:ext cx="469744" cy="259045"/>
    <xdr:sp macro="" textlink="">
      <xdr:nvSpPr>
        <xdr:cNvPr id="641" name="n_1aveValue【消防施設】&#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108602</xdr:rowOff>
    </xdr:from>
    <xdr:ext cx="469744" cy="259045"/>
    <xdr:sp macro="" textlink="">
      <xdr:nvSpPr>
        <xdr:cNvPr id="642" name="n_1mainValue【消防施設】&#10;一人当たり面積"/>
        <xdr:cNvSpPr txBox="1"/>
      </xdr:nvSpPr>
      <xdr:spPr>
        <a:xfrm>
          <a:off x="210757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53" name="テキスト ボックス 65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55" name="テキスト ボックス 65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63" name="テキスト ボックス 66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65" name="テキスト ボックス 6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667" name="直線コネクタ 666"/>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668"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669" name="直線コネクタ 668"/>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70"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71" name="直線コネクタ 670"/>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672"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673" name="フローチャート : 判断 672"/>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674" name="フローチャート : 判断 673"/>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10161</xdr:rowOff>
    </xdr:from>
    <xdr:to>
      <xdr:col>23</xdr:col>
      <xdr:colOff>568325</xdr:colOff>
      <xdr:row>103</xdr:row>
      <xdr:rowOff>111761</xdr:rowOff>
    </xdr:to>
    <xdr:sp macro="" textlink="">
      <xdr:nvSpPr>
        <xdr:cNvPr id="680" name="円/楕円 679"/>
        <xdr:cNvSpPr/>
      </xdr:nvSpPr>
      <xdr:spPr>
        <a:xfrm>
          <a:off x="162687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33038</xdr:rowOff>
    </xdr:from>
    <xdr:ext cx="405111" cy="259045"/>
    <xdr:sp macro="" textlink="">
      <xdr:nvSpPr>
        <xdr:cNvPr id="681" name="【庁舎】&#10;有形固定資産減価償却率該当値テキスト"/>
        <xdr:cNvSpPr txBox="1"/>
      </xdr:nvSpPr>
      <xdr:spPr>
        <a:xfrm>
          <a:off x="16408400"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34925</xdr:rowOff>
    </xdr:from>
    <xdr:to>
      <xdr:col>22</xdr:col>
      <xdr:colOff>415925</xdr:colOff>
      <xdr:row>103</xdr:row>
      <xdr:rowOff>136525</xdr:rowOff>
    </xdr:to>
    <xdr:sp macro="" textlink="">
      <xdr:nvSpPr>
        <xdr:cNvPr id="682" name="円/楕円 681"/>
        <xdr:cNvSpPr/>
      </xdr:nvSpPr>
      <xdr:spPr>
        <a:xfrm>
          <a:off x="15430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60961</xdr:rowOff>
    </xdr:from>
    <xdr:to>
      <xdr:col>23</xdr:col>
      <xdr:colOff>517525</xdr:colOff>
      <xdr:row>103</xdr:row>
      <xdr:rowOff>85725</xdr:rowOff>
    </xdr:to>
    <xdr:cxnSp macro="">
      <xdr:nvCxnSpPr>
        <xdr:cNvPr id="683" name="直線コネクタ 682"/>
        <xdr:cNvCxnSpPr/>
      </xdr:nvCxnSpPr>
      <xdr:spPr>
        <a:xfrm flipV="1">
          <a:off x="15481300" y="1772031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41927</xdr:rowOff>
    </xdr:from>
    <xdr:ext cx="405111" cy="259045"/>
    <xdr:sp macro="" textlink="">
      <xdr:nvSpPr>
        <xdr:cNvPr id="684" name="n_1aveValue【庁舎】&#10;有形固定資産減価償却率"/>
        <xdr:cNvSpPr txBox="1"/>
      </xdr:nvSpPr>
      <xdr:spPr>
        <a:xfrm>
          <a:off x="15266043"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153052</xdr:rowOff>
    </xdr:from>
    <xdr:ext cx="405111" cy="259045"/>
    <xdr:sp macro="" textlink="">
      <xdr:nvSpPr>
        <xdr:cNvPr id="685" name="n_1mainValue【庁舎】&#10;有形固定資産減価償却率"/>
        <xdr:cNvSpPr txBox="1"/>
      </xdr:nvSpPr>
      <xdr:spPr>
        <a:xfrm>
          <a:off x="15266043"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86" name="正方形/長方形 6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87" name="正方形/長方形 6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88" name="正方形/長方形 6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89" name="正方形/長方形 6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90" name="正方形/長方形 6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91" name="正方形/長方形 6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92" name="正方形/長方形 6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93" name="正方形/長方形 6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94" name="テキスト ボックス 6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95" name="直線コネクタ 6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96" name="直線コネクタ 6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97" name="テキスト ボックス 6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98" name="直線コネクタ 6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99" name="テキスト ボックス 6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700" name="直線コネクタ 6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701" name="テキスト ボックス 7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702" name="直線コネクタ 7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703" name="テキスト ボックス 7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704" name="直線コネクタ 7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705" name="テキスト ボックス 7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706" name="直線コネクタ 7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707" name="テキスト ボックス 7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7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709" name="直線コネクタ 708"/>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710"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711" name="直線コネクタ 71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712"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713" name="直線コネクタ 712"/>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128288</xdr:rowOff>
    </xdr:from>
    <xdr:ext cx="469744" cy="259045"/>
    <xdr:sp macro="" textlink="">
      <xdr:nvSpPr>
        <xdr:cNvPr id="714" name="【庁舎】&#10;一人当たり面積平均値テキスト"/>
        <xdr:cNvSpPr txBox="1"/>
      </xdr:nvSpPr>
      <xdr:spPr>
        <a:xfrm>
          <a:off x="222504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715" name="フローチャート : 判断 71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716" name="フローチャート : 判断 715"/>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17" name="テキスト ボックス 7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18" name="テキスト ボックス 7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19" name="テキスト ボックス 7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20" name="テキスト ボックス 7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21" name="テキスト ボックス 7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86361</xdr:rowOff>
    </xdr:from>
    <xdr:to>
      <xdr:col>32</xdr:col>
      <xdr:colOff>238125</xdr:colOff>
      <xdr:row>108</xdr:row>
      <xdr:rowOff>16511</xdr:rowOff>
    </xdr:to>
    <xdr:sp macro="" textlink="">
      <xdr:nvSpPr>
        <xdr:cNvPr id="722" name="円/楕円 721"/>
        <xdr:cNvSpPr/>
      </xdr:nvSpPr>
      <xdr:spPr>
        <a:xfrm>
          <a:off x="22110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1288</xdr:rowOff>
    </xdr:from>
    <xdr:ext cx="469744" cy="259045"/>
    <xdr:sp macro="" textlink="">
      <xdr:nvSpPr>
        <xdr:cNvPr id="723" name="【庁舎】&#10;一人当たり面積該当値テキスト"/>
        <xdr:cNvSpPr txBox="1"/>
      </xdr:nvSpPr>
      <xdr:spPr>
        <a:xfrm>
          <a:off x="22250400" y="183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86361</xdr:rowOff>
    </xdr:from>
    <xdr:to>
      <xdr:col>31</xdr:col>
      <xdr:colOff>85725</xdr:colOff>
      <xdr:row>108</xdr:row>
      <xdr:rowOff>16511</xdr:rowOff>
    </xdr:to>
    <xdr:sp macro="" textlink="">
      <xdr:nvSpPr>
        <xdr:cNvPr id="724" name="円/楕円 723"/>
        <xdr:cNvSpPr/>
      </xdr:nvSpPr>
      <xdr:spPr>
        <a:xfrm>
          <a:off x="21272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137161</xdr:rowOff>
    </xdr:from>
    <xdr:to>
      <xdr:col>32</xdr:col>
      <xdr:colOff>187325</xdr:colOff>
      <xdr:row>107</xdr:row>
      <xdr:rowOff>137161</xdr:rowOff>
    </xdr:to>
    <xdr:cxnSp macro="">
      <xdr:nvCxnSpPr>
        <xdr:cNvPr id="725" name="直線コネクタ 724"/>
        <xdr:cNvCxnSpPr/>
      </xdr:nvCxnSpPr>
      <xdr:spPr>
        <a:xfrm>
          <a:off x="21323300" y="18482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33038</xdr:rowOff>
    </xdr:from>
    <xdr:ext cx="469744" cy="259045"/>
    <xdr:sp macro="" textlink="">
      <xdr:nvSpPr>
        <xdr:cNvPr id="726" name="n_1aveValue【庁舎】&#10;一人当たり面積"/>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7638</xdr:rowOff>
    </xdr:from>
    <xdr:ext cx="469744" cy="259045"/>
    <xdr:sp macro="" textlink="">
      <xdr:nvSpPr>
        <xdr:cNvPr id="727" name="n_1mainValue【庁舎】&#10;一人当たり面積"/>
        <xdr:cNvSpPr txBox="1"/>
      </xdr:nvSpPr>
      <xdr:spPr>
        <a:xfrm>
          <a:off x="21075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28" name="正方形/長方形 7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29" name="正方形/長方形 7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30" name="テキスト ボックス 7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消防施設は、枚方寝屋川消防組合の本部庁舎が平成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年度に更新されたこと等により、有形固定資産減価償却率が</a:t>
          </a:r>
          <a:r>
            <a:rPr kumimoji="1" lang="ja-JP" altLang="en-US" sz="1100">
              <a:solidFill>
                <a:schemeClr val="dk1"/>
              </a:solidFill>
              <a:effectLst/>
              <a:latin typeface="+mn-lt"/>
              <a:ea typeface="+mn-ea"/>
              <a:cs typeface="+mn-cs"/>
            </a:rPr>
            <a:t>類似団体内平均値</a:t>
          </a:r>
          <a:r>
            <a:rPr kumimoji="1" lang="ja-JP" altLang="ja-JP" sz="1100">
              <a:solidFill>
                <a:schemeClr val="dk1"/>
              </a:solidFill>
              <a:effectLst/>
              <a:latin typeface="+mn-lt"/>
              <a:ea typeface="+mn-ea"/>
              <a:cs typeface="+mn-cs"/>
            </a:rPr>
            <a:t>を下回っている。</a:t>
          </a:r>
          <a:endParaRPr lang="ja-JP" altLang="ja-JP" sz="1400">
            <a:effectLst/>
          </a:endParaRPr>
        </a:p>
        <a:p>
          <a:r>
            <a:rPr kumimoji="1" lang="ja-JP" altLang="ja-JP" sz="1100">
              <a:solidFill>
                <a:schemeClr val="dk1"/>
              </a:solidFill>
              <a:effectLst/>
              <a:latin typeface="+mn-lt"/>
              <a:ea typeface="+mn-ea"/>
              <a:cs typeface="+mn-cs"/>
            </a:rPr>
            <a:t>　その他の類型においては、施設が古く、老朽化が進んでいるため、</a:t>
          </a:r>
          <a:r>
            <a:rPr kumimoji="1" lang="ja-JP" altLang="en-US" sz="1100">
              <a:solidFill>
                <a:schemeClr val="dk1"/>
              </a:solidFill>
              <a:effectLst/>
              <a:latin typeface="+mn-lt"/>
              <a:ea typeface="+mn-ea"/>
              <a:cs typeface="+mn-cs"/>
            </a:rPr>
            <a:t>類似団体内平均値</a:t>
          </a:r>
          <a:r>
            <a:rPr kumimoji="1" lang="ja-JP" altLang="ja-JP" sz="1100">
              <a:solidFill>
                <a:schemeClr val="dk1"/>
              </a:solidFill>
              <a:effectLst/>
              <a:latin typeface="+mn-lt"/>
              <a:ea typeface="+mn-ea"/>
              <a:cs typeface="+mn-cs"/>
            </a:rPr>
            <a:t>と比較し、有形固定資産減価償却率は高い数値となっている。　</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今後も引き続き、平成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月に策定した公共施設等総合管理計画に基づき、公共施設等の更新・統廃合・長寿命化等を総合的かつ計画的に進める。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大阪府寝屋川市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237,441
234,665
24.70
88,195,739
86,651,518
1,537,530
45,413,943
60,787,526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a:solidFill>
                <a:sysClr val="windowText" lastClr="000000"/>
              </a:solidFill>
              <a:effectLst/>
              <a:latin typeface="+mn-lt"/>
              <a:ea typeface="+mn-ea"/>
              <a:cs typeface="+mn-cs"/>
            </a:rPr>
            <a:t>　個人市民税の担税力が弱いこと、大企業が少ないため法人市民税収入が少ないことなど、税基盤が脆弱であることから、類似団体平均に比べて低くなっている。今後も税源涵養の観点から、まちの魅力や活力の創出に向けた都市基盤の整備に取り組むとともに、地方創生の取組を推進し、財政力の向上を図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45508</xdr:rowOff>
    </xdr:from>
    <xdr:to>
      <xdr:col>7</xdr:col>
      <xdr:colOff>152400</xdr:colOff>
      <xdr:row>42</xdr:row>
      <xdr:rowOff>65617</xdr:rowOff>
    </xdr:to>
    <xdr:cxnSp macro="">
      <xdr:nvCxnSpPr>
        <xdr:cNvPr id="68" name="直線コネクタ 67"/>
        <xdr:cNvCxnSpPr/>
      </xdr:nvCxnSpPr>
      <xdr:spPr>
        <a:xfrm flipV="1">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163635</xdr:rowOff>
    </xdr:from>
    <xdr:ext cx="762000" cy="259045"/>
    <xdr:sp macro="" textlink="">
      <xdr:nvSpPr>
        <xdr:cNvPr id="69" name="財政力平均値テキスト"/>
        <xdr:cNvSpPr txBox="1"/>
      </xdr:nvSpPr>
      <xdr:spPr>
        <a:xfrm>
          <a:off x="5041900" y="667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1" name="直線コネクタ 70"/>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4" name="直線コネクタ 73"/>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76" name="テキスト ボックス 75"/>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65617</xdr:rowOff>
    </xdr:to>
    <xdr:cxnSp macro="">
      <xdr:nvCxnSpPr>
        <xdr:cNvPr id="77" name="直線コネクタ 76"/>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81" name="テキスト ボックス 80"/>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87" name="円/楕円 86"/>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138235</xdr:rowOff>
    </xdr:from>
    <xdr:ext cx="762000" cy="259045"/>
    <xdr:sp macro="" textlink="">
      <xdr:nvSpPr>
        <xdr:cNvPr id="88" name="財政力該当値テキスト"/>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101194</xdr:rowOff>
    </xdr:from>
    <xdr:ext cx="736600" cy="259045"/>
    <xdr:sp macro="" textlink="">
      <xdr:nvSpPr>
        <xdr:cNvPr id="90" name="テキスト ボックス 89"/>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92" name="テキスト ボックス 91"/>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4" name="テキスト ボックス 93"/>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6" name="テキスト ボックス 95"/>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歳出では、定員適正化計画に基づく職員数の抑制等により、人件費が減となったものの、扶助費（対前年度</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ポイント悪化）や借換債の発行抑制による公債費（対前年度</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ポイント悪化）が増加しており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歳入では、</a:t>
          </a:r>
          <a:r>
            <a:rPr lang="ja-JP" altLang="ja-JP" sz="1100">
              <a:solidFill>
                <a:schemeClr val="dk1"/>
              </a:solidFill>
              <a:effectLst/>
              <a:latin typeface="+mn-lt"/>
              <a:ea typeface="+mn-ea"/>
              <a:cs typeface="+mn-cs"/>
            </a:rPr>
            <a:t>地方消費税交付金、株式等譲渡所得割交付金等の</a:t>
          </a:r>
          <a:r>
            <a:rPr lang="ja-JP" altLang="en-US" sz="1100">
              <a:solidFill>
                <a:schemeClr val="dk1"/>
              </a:solidFill>
              <a:effectLst/>
              <a:latin typeface="+mn-lt"/>
              <a:ea typeface="+mn-ea"/>
              <a:cs typeface="+mn-cs"/>
            </a:rPr>
            <a:t>減、また臨時財政対策債の発行抑制により、前年度</a:t>
          </a:r>
          <a:r>
            <a:rPr lang="ja-JP" altLang="ja-JP" sz="1100">
              <a:solidFill>
                <a:schemeClr val="dk1"/>
              </a:solidFill>
              <a:effectLst/>
              <a:latin typeface="+mn-lt"/>
              <a:ea typeface="+mn-ea"/>
              <a:cs typeface="+mn-cs"/>
            </a:rPr>
            <a:t>より、比率は</a:t>
          </a:r>
          <a:r>
            <a:rPr lang="en-US" altLang="ja-JP" sz="1100">
              <a:solidFill>
                <a:schemeClr val="dk1"/>
              </a:solidFill>
              <a:effectLst/>
              <a:latin typeface="+mn-lt"/>
              <a:ea typeface="+mn-ea"/>
              <a:cs typeface="+mn-cs"/>
            </a:rPr>
            <a:t>4.9</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悪化しており、</a:t>
          </a:r>
          <a:r>
            <a:rPr lang="ja-JP" altLang="ja-JP" sz="1100">
              <a:solidFill>
                <a:schemeClr val="dk1"/>
              </a:solidFill>
              <a:effectLst/>
              <a:latin typeface="+mn-lt"/>
              <a:ea typeface="+mn-ea"/>
              <a:cs typeface="+mn-cs"/>
            </a:rPr>
            <a:t>依然類似団体平均を上回っている。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今後も市税徴収率の向上など、自主財源の確保に努めるとともに、アウトソーシングや定員の適正化などの行財政改革を推進することにより財政構造の改善を図る。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58928</xdr:rowOff>
    </xdr:from>
    <xdr:to>
      <xdr:col>7</xdr:col>
      <xdr:colOff>152400</xdr:colOff>
      <xdr:row>65</xdr:row>
      <xdr:rowOff>17526</xdr:rowOff>
    </xdr:to>
    <xdr:cxnSp macro="">
      <xdr:nvCxnSpPr>
        <xdr:cNvPr id="129" name="直線コネクタ 128"/>
        <xdr:cNvCxnSpPr/>
      </xdr:nvCxnSpPr>
      <xdr:spPr>
        <a:xfrm>
          <a:off x="4114800" y="10688828"/>
          <a:ext cx="8382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150131</xdr:rowOff>
    </xdr:from>
    <xdr:ext cx="762000" cy="259045"/>
    <xdr:sp macro="" textlink="">
      <xdr:nvSpPr>
        <xdr:cNvPr id="130" name="財政構造の弾力性平均値テキスト"/>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63</xdr:row>
      <xdr:rowOff>51562</xdr:rowOff>
    </xdr:to>
    <xdr:cxnSp macro="">
      <xdr:nvCxnSpPr>
        <xdr:cNvPr id="132" name="直線コネクタ 131"/>
        <xdr:cNvCxnSpPr/>
      </xdr:nvCxnSpPr>
      <xdr:spPr>
        <a:xfrm flipV="1">
          <a:off x="3225800" y="1068882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34" name="テキスト ボックス 133"/>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12954</xdr:rowOff>
    </xdr:from>
    <xdr:to>
      <xdr:col>4</xdr:col>
      <xdr:colOff>482600</xdr:colOff>
      <xdr:row>63</xdr:row>
      <xdr:rowOff>51562</xdr:rowOff>
    </xdr:to>
    <xdr:cxnSp macro="">
      <xdr:nvCxnSpPr>
        <xdr:cNvPr id="135" name="直線コネクタ 134"/>
        <xdr:cNvCxnSpPr/>
      </xdr:nvCxnSpPr>
      <xdr:spPr>
        <a:xfrm>
          <a:off x="2336800" y="108143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37" name="テキスト ボックス 136"/>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10668</xdr:rowOff>
    </xdr:from>
    <xdr:to>
      <xdr:col>3</xdr:col>
      <xdr:colOff>279400</xdr:colOff>
      <xdr:row>63</xdr:row>
      <xdr:rowOff>12954</xdr:rowOff>
    </xdr:to>
    <xdr:cxnSp macro="">
      <xdr:nvCxnSpPr>
        <xdr:cNvPr id="138" name="直線コネクタ 137"/>
        <xdr:cNvCxnSpPr/>
      </xdr:nvCxnSpPr>
      <xdr:spPr>
        <a:xfrm>
          <a:off x="1447800" y="1064056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23385</xdr:rowOff>
    </xdr:from>
    <xdr:ext cx="762000" cy="259045"/>
    <xdr:sp macro="" textlink="">
      <xdr:nvSpPr>
        <xdr:cNvPr id="140" name="テキスト ボックス 139"/>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42" name="テキスト ボックス 141"/>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138176</xdr:rowOff>
    </xdr:from>
    <xdr:to>
      <xdr:col>7</xdr:col>
      <xdr:colOff>203200</xdr:colOff>
      <xdr:row>65</xdr:row>
      <xdr:rowOff>68326</xdr:rowOff>
    </xdr:to>
    <xdr:sp macro="" textlink="">
      <xdr:nvSpPr>
        <xdr:cNvPr id="148" name="円/楕円 147"/>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110253</xdr:rowOff>
    </xdr:from>
    <xdr:ext cx="762000" cy="259045"/>
    <xdr:sp macro="" textlink="">
      <xdr:nvSpPr>
        <xdr:cNvPr id="149" name="財政構造の弾力性該当値テキスト"/>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8128</xdr:rowOff>
    </xdr:from>
    <xdr:to>
      <xdr:col>6</xdr:col>
      <xdr:colOff>50800</xdr:colOff>
      <xdr:row>62</xdr:row>
      <xdr:rowOff>109728</xdr:rowOff>
    </xdr:to>
    <xdr:sp macro="" textlink="">
      <xdr:nvSpPr>
        <xdr:cNvPr id="150" name="円/楕円 149"/>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94505</xdr:rowOff>
    </xdr:from>
    <xdr:ext cx="736600" cy="259045"/>
    <xdr:sp macro="" textlink="">
      <xdr:nvSpPr>
        <xdr:cNvPr id="151" name="テキスト ボックス 150"/>
        <xdr:cNvSpPr txBox="1"/>
      </xdr:nvSpPr>
      <xdr:spPr>
        <a:xfrm>
          <a:off x="3733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762</xdr:rowOff>
    </xdr:from>
    <xdr:to>
      <xdr:col>4</xdr:col>
      <xdr:colOff>533400</xdr:colOff>
      <xdr:row>63</xdr:row>
      <xdr:rowOff>102362</xdr:rowOff>
    </xdr:to>
    <xdr:sp macro="" textlink="">
      <xdr:nvSpPr>
        <xdr:cNvPr id="152" name="円/楕円 151"/>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87139</xdr:rowOff>
    </xdr:from>
    <xdr:ext cx="762000" cy="259045"/>
    <xdr:sp macro="" textlink="">
      <xdr:nvSpPr>
        <xdr:cNvPr id="153" name="テキスト ボックス 152"/>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133604</xdr:rowOff>
    </xdr:from>
    <xdr:to>
      <xdr:col>3</xdr:col>
      <xdr:colOff>330200</xdr:colOff>
      <xdr:row>63</xdr:row>
      <xdr:rowOff>63754</xdr:rowOff>
    </xdr:to>
    <xdr:sp macro="" textlink="">
      <xdr:nvSpPr>
        <xdr:cNvPr id="154" name="円/楕円 153"/>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55" name="テキスト ボックス 154"/>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56" name="円/楕円 155"/>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57" name="テキスト ボックス 156"/>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[74,269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職員数、給与制度の適正化に取り組み、人件費を削減したことにより、類似団体、大阪府平均を下回っている。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今後も、引き続き定員適正化の推進に努め、人件費の抑制を図る。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101701</xdr:rowOff>
    </xdr:from>
    <xdr:to>
      <xdr:col>7</xdr:col>
      <xdr:colOff>152400</xdr:colOff>
      <xdr:row>90</xdr:row>
      <xdr:rowOff>68086</xdr:rowOff>
    </xdr:to>
    <xdr:cxnSp macro="">
      <xdr:nvCxnSpPr>
        <xdr:cNvPr id="189" name="直線コネクタ 188"/>
        <xdr:cNvCxnSpPr/>
      </xdr:nvCxnSpPr>
      <xdr:spPr>
        <a:xfrm flipV="1">
          <a:off x="4953000" y="13989151"/>
          <a:ext cx="0" cy="1509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40163</xdr:rowOff>
    </xdr:from>
    <xdr:ext cx="762000" cy="259045"/>
    <xdr:sp macro="" textlink="">
      <xdr:nvSpPr>
        <xdr:cNvPr id="190" name="人件費・物件費等の状況最小値テキスト"/>
        <xdr:cNvSpPr txBox="1"/>
      </xdr:nvSpPr>
      <xdr:spPr>
        <a:xfrm>
          <a:off x="5041900" y="1547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68086</xdr:rowOff>
    </xdr:from>
    <xdr:to>
      <xdr:col>7</xdr:col>
      <xdr:colOff>241300</xdr:colOff>
      <xdr:row>90</xdr:row>
      <xdr:rowOff>68086</xdr:rowOff>
    </xdr:to>
    <xdr:cxnSp macro="">
      <xdr:nvCxnSpPr>
        <xdr:cNvPr id="191" name="直線コネクタ 190"/>
        <xdr:cNvCxnSpPr/>
      </xdr:nvCxnSpPr>
      <xdr:spPr>
        <a:xfrm>
          <a:off x="4864100" y="1549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16628</xdr:rowOff>
    </xdr:from>
    <xdr:ext cx="762000" cy="259045"/>
    <xdr:sp macro="" textlink="">
      <xdr:nvSpPr>
        <xdr:cNvPr id="192" name="人件費・物件費等の状況最大値テキスト"/>
        <xdr:cNvSpPr txBox="1"/>
      </xdr:nvSpPr>
      <xdr:spPr>
        <a:xfrm>
          <a:off x="5041900" y="1373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81</xdr:row>
      <xdr:rowOff>101701</xdr:rowOff>
    </xdr:from>
    <xdr:to>
      <xdr:col>7</xdr:col>
      <xdr:colOff>241300</xdr:colOff>
      <xdr:row>81</xdr:row>
      <xdr:rowOff>101701</xdr:rowOff>
    </xdr:to>
    <xdr:cxnSp macro="">
      <xdr:nvCxnSpPr>
        <xdr:cNvPr id="193" name="直線コネクタ 192"/>
        <xdr:cNvCxnSpPr/>
      </xdr:nvCxnSpPr>
      <xdr:spPr>
        <a:xfrm>
          <a:off x="4864100" y="1398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101701</xdr:rowOff>
    </xdr:from>
    <xdr:to>
      <xdr:col>7</xdr:col>
      <xdr:colOff>152400</xdr:colOff>
      <xdr:row>81</xdr:row>
      <xdr:rowOff>114990</xdr:rowOff>
    </xdr:to>
    <xdr:cxnSp macro="">
      <xdr:nvCxnSpPr>
        <xdr:cNvPr id="194" name="直線コネクタ 193"/>
        <xdr:cNvCxnSpPr/>
      </xdr:nvCxnSpPr>
      <xdr:spPr>
        <a:xfrm flipV="1">
          <a:off x="4114800" y="13989151"/>
          <a:ext cx="838200" cy="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32456</xdr:rowOff>
    </xdr:from>
    <xdr:ext cx="762000" cy="259045"/>
    <xdr:sp macro="" textlink="">
      <xdr:nvSpPr>
        <xdr:cNvPr id="195" name="人件費・物件費等の状況平均値テキスト"/>
        <xdr:cNvSpPr txBox="1"/>
      </xdr:nvSpPr>
      <xdr:spPr>
        <a:xfrm>
          <a:off x="5041900" y="14434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60379</xdr:rowOff>
    </xdr:from>
    <xdr:to>
      <xdr:col>7</xdr:col>
      <xdr:colOff>203200</xdr:colOff>
      <xdr:row>84</xdr:row>
      <xdr:rowOff>161979</xdr:rowOff>
    </xdr:to>
    <xdr:sp macro="" textlink="">
      <xdr:nvSpPr>
        <xdr:cNvPr id="196" name="フローチャート : 判断 195"/>
        <xdr:cNvSpPr/>
      </xdr:nvSpPr>
      <xdr:spPr>
        <a:xfrm>
          <a:off x="4902200" y="144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61232</xdr:rowOff>
    </xdr:from>
    <xdr:to>
      <xdr:col>6</xdr:col>
      <xdr:colOff>0</xdr:colOff>
      <xdr:row>81</xdr:row>
      <xdr:rowOff>114990</xdr:rowOff>
    </xdr:to>
    <xdr:cxnSp macro="">
      <xdr:nvCxnSpPr>
        <xdr:cNvPr id="197" name="直線コネクタ 196"/>
        <xdr:cNvCxnSpPr/>
      </xdr:nvCxnSpPr>
      <xdr:spPr>
        <a:xfrm>
          <a:off x="3225800" y="13948682"/>
          <a:ext cx="889000" cy="5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65342</xdr:rowOff>
    </xdr:from>
    <xdr:to>
      <xdr:col>6</xdr:col>
      <xdr:colOff>50800</xdr:colOff>
      <xdr:row>84</xdr:row>
      <xdr:rowOff>166942</xdr:rowOff>
    </xdr:to>
    <xdr:sp macro="" textlink="">
      <xdr:nvSpPr>
        <xdr:cNvPr id="198" name="フローチャート : 判断 197"/>
        <xdr:cNvSpPr/>
      </xdr:nvSpPr>
      <xdr:spPr>
        <a:xfrm>
          <a:off x="4064000" y="1446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151719</xdr:rowOff>
    </xdr:from>
    <xdr:ext cx="736600" cy="259045"/>
    <xdr:sp macro="" textlink="">
      <xdr:nvSpPr>
        <xdr:cNvPr id="199" name="テキスト ボックス 198"/>
        <xdr:cNvSpPr txBox="1"/>
      </xdr:nvSpPr>
      <xdr:spPr>
        <a:xfrm>
          <a:off x="3733800" y="14553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29673</xdr:rowOff>
    </xdr:from>
    <xdr:to>
      <xdr:col>4</xdr:col>
      <xdr:colOff>482600</xdr:colOff>
      <xdr:row>81</xdr:row>
      <xdr:rowOff>61232</xdr:rowOff>
    </xdr:to>
    <xdr:cxnSp macro="">
      <xdr:nvCxnSpPr>
        <xdr:cNvPr id="200" name="直線コネクタ 199"/>
        <xdr:cNvCxnSpPr/>
      </xdr:nvCxnSpPr>
      <xdr:spPr>
        <a:xfrm>
          <a:off x="2336800" y="13917123"/>
          <a:ext cx="889000" cy="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30164</xdr:rowOff>
    </xdr:from>
    <xdr:to>
      <xdr:col>4</xdr:col>
      <xdr:colOff>533400</xdr:colOff>
      <xdr:row>84</xdr:row>
      <xdr:rowOff>131764</xdr:rowOff>
    </xdr:to>
    <xdr:sp macro="" textlink="">
      <xdr:nvSpPr>
        <xdr:cNvPr id="201" name="フローチャート : 判断 200"/>
        <xdr:cNvSpPr/>
      </xdr:nvSpPr>
      <xdr:spPr>
        <a:xfrm>
          <a:off x="3175000" y="1443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116541</xdr:rowOff>
    </xdr:from>
    <xdr:ext cx="762000" cy="259045"/>
    <xdr:sp macro="" textlink="">
      <xdr:nvSpPr>
        <xdr:cNvPr id="202" name="テキスト ボックス 201"/>
        <xdr:cNvSpPr txBox="1"/>
      </xdr:nvSpPr>
      <xdr:spPr>
        <a:xfrm>
          <a:off x="2844800" y="1451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29673</xdr:rowOff>
    </xdr:from>
    <xdr:to>
      <xdr:col>3</xdr:col>
      <xdr:colOff>279400</xdr:colOff>
      <xdr:row>81</xdr:row>
      <xdr:rowOff>79156</xdr:rowOff>
    </xdr:to>
    <xdr:cxnSp macro="">
      <xdr:nvCxnSpPr>
        <xdr:cNvPr id="203" name="直線コネクタ 202"/>
        <xdr:cNvCxnSpPr/>
      </xdr:nvCxnSpPr>
      <xdr:spPr>
        <a:xfrm flipV="1">
          <a:off x="1447800" y="13917123"/>
          <a:ext cx="889000" cy="4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111678</xdr:rowOff>
    </xdr:from>
    <xdr:to>
      <xdr:col>3</xdr:col>
      <xdr:colOff>330200</xdr:colOff>
      <xdr:row>84</xdr:row>
      <xdr:rowOff>41828</xdr:rowOff>
    </xdr:to>
    <xdr:sp macro="" textlink="">
      <xdr:nvSpPr>
        <xdr:cNvPr id="204" name="フローチャート : 判断 203"/>
        <xdr:cNvSpPr/>
      </xdr:nvSpPr>
      <xdr:spPr>
        <a:xfrm>
          <a:off x="22860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26605</xdr:rowOff>
    </xdr:from>
    <xdr:ext cx="762000" cy="259045"/>
    <xdr:sp macro="" textlink="">
      <xdr:nvSpPr>
        <xdr:cNvPr id="205" name="テキスト ボックス 204"/>
        <xdr:cNvSpPr txBox="1"/>
      </xdr:nvSpPr>
      <xdr:spPr>
        <a:xfrm>
          <a:off x="1955800" y="1442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138015</xdr:rowOff>
    </xdr:from>
    <xdr:to>
      <xdr:col>2</xdr:col>
      <xdr:colOff>127000</xdr:colOff>
      <xdr:row>84</xdr:row>
      <xdr:rowOff>68165</xdr:rowOff>
    </xdr:to>
    <xdr:sp macro="" textlink="">
      <xdr:nvSpPr>
        <xdr:cNvPr id="206" name="フローチャート : 判断 205"/>
        <xdr:cNvSpPr/>
      </xdr:nvSpPr>
      <xdr:spPr>
        <a:xfrm>
          <a:off x="1397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52942</xdr:rowOff>
    </xdr:from>
    <xdr:ext cx="762000" cy="259045"/>
    <xdr:sp macro="" textlink="">
      <xdr:nvSpPr>
        <xdr:cNvPr id="207" name="テキスト ボックス 206"/>
        <xdr:cNvSpPr txBox="1"/>
      </xdr:nvSpPr>
      <xdr:spPr>
        <a:xfrm>
          <a:off x="1066800" y="1445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50901</xdr:rowOff>
    </xdr:from>
    <xdr:to>
      <xdr:col>7</xdr:col>
      <xdr:colOff>203200</xdr:colOff>
      <xdr:row>81</xdr:row>
      <xdr:rowOff>152501</xdr:rowOff>
    </xdr:to>
    <xdr:sp macro="" textlink="">
      <xdr:nvSpPr>
        <xdr:cNvPr id="213" name="円/楕円 212"/>
        <xdr:cNvSpPr/>
      </xdr:nvSpPr>
      <xdr:spPr>
        <a:xfrm>
          <a:off x="4902200" y="139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143628</xdr:rowOff>
    </xdr:from>
    <xdr:ext cx="762000" cy="259045"/>
    <xdr:sp macro="" textlink="">
      <xdr:nvSpPr>
        <xdr:cNvPr id="214" name="人件費・物件費等の状況該当値テキスト"/>
        <xdr:cNvSpPr txBox="1"/>
      </xdr:nvSpPr>
      <xdr:spPr>
        <a:xfrm>
          <a:off x="5041900" y="1385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74,269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64190</xdr:rowOff>
    </xdr:from>
    <xdr:to>
      <xdr:col>6</xdr:col>
      <xdr:colOff>50800</xdr:colOff>
      <xdr:row>81</xdr:row>
      <xdr:rowOff>165790</xdr:rowOff>
    </xdr:to>
    <xdr:sp macro="" textlink="">
      <xdr:nvSpPr>
        <xdr:cNvPr id="215" name="円/楕円 214"/>
        <xdr:cNvSpPr/>
      </xdr:nvSpPr>
      <xdr:spPr>
        <a:xfrm>
          <a:off x="4064000" y="1395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4517</xdr:rowOff>
    </xdr:from>
    <xdr:ext cx="736600" cy="259045"/>
    <xdr:sp macro="" textlink="">
      <xdr:nvSpPr>
        <xdr:cNvPr id="216" name="テキスト ボックス 215"/>
        <xdr:cNvSpPr txBox="1"/>
      </xdr:nvSpPr>
      <xdr:spPr>
        <a:xfrm>
          <a:off x="3733800" y="1372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75,040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10432</xdr:rowOff>
    </xdr:from>
    <xdr:to>
      <xdr:col>4</xdr:col>
      <xdr:colOff>533400</xdr:colOff>
      <xdr:row>81</xdr:row>
      <xdr:rowOff>112032</xdr:rowOff>
    </xdr:to>
    <xdr:sp macro="" textlink="">
      <xdr:nvSpPr>
        <xdr:cNvPr id="217" name="円/楕円 216"/>
        <xdr:cNvSpPr/>
      </xdr:nvSpPr>
      <xdr:spPr>
        <a:xfrm>
          <a:off x="3175000" y="138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122209</xdr:rowOff>
    </xdr:from>
    <xdr:ext cx="762000" cy="259045"/>
    <xdr:sp macro="" textlink="">
      <xdr:nvSpPr>
        <xdr:cNvPr id="218" name="テキスト ボックス 217"/>
        <xdr:cNvSpPr txBox="1"/>
      </xdr:nvSpPr>
      <xdr:spPr>
        <a:xfrm>
          <a:off x="2844800" y="1366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71,921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150323</xdr:rowOff>
    </xdr:from>
    <xdr:to>
      <xdr:col>3</xdr:col>
      <xdr:colOff>330200</xdr:colOff>
      <xdr:row>81</xdr:row>
      <xdr:rowOff>80473</xdr:rowOff>
    </xdr:to>
    <xdr:sp macro="" textlink="">
      <xdr:nvSpPr>
        <xdr:cNvPr id="219" name="円/楕円 218"/>
        <xdr:cNvSpPr/>
      </xdr:nvSpPr>
      <xdr:spPr>
        <a:xfrm>
          <a:off x="2286000" y="1386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90650</xdr:rowOff>
    </xdr:from>
    <xdr:ext cx="762000" cy="259045"/>
    <xdr:sp macro="" textlink="">
      <xdr:nvSpPr>
        <xdr:cNvPr id="220" name="テキスト ボックス 219"/>
        <xdr:cNvSpPr txBox="1"/>
      </xdr:nvSpPr>
      <xdr:spPr>
        <a:xfrm>
          <a:off x="1955800" y="1363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28356</xdr:rowOff>
    </xdr:from>
    <xdr:to>
      <xdr:col>2</xdr:col>
      <xdr:colOff>127000</xdr:colOff>
      <xdr:row>81</xdr:row>
      <xdr:rowOff>129956</xdr:rowOff>
    </xdr:to>
    <xdr:sp macro="" textlink="">
      <xdr:nvSpPr>
        <xdr:cNvPr id="221" name="円/楕円 220"/>
        <xdr:cNvSpPr/>
      </xdr:nvSpPr>
      <xdr:spPr>
        <a:xfrm>
          <a:off x="1397000" y="1391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140133</xdr:rowOff>
    </xdr:from>
    <xdr:ext cx="762000" cy="259045"/>
    <xdr:sp macro="" textlink="">
      <xdr:nvSpPr>
        <xdr:cNvPr id="222" name="テキスト ボックス 221"/>
        <xdr:cNvSpPr txBox="1"/>
      </xdr:nvSpPr>
      <xdr:spPr>
        <a:xfrm>
          <a:off x="1066800" y="1368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ea"/>
              <a:ea typeface="+mn-ea"/>
              <a:cs typeface="+mn-cs"/>
            </a:rPr>
            <a:t>　給与制度の適正化に取り組み、類似団体平均値を</a:t>
          </a:r>
          <a:r>
            <a:rPr kumimoji="1" lang="en-US" altLang="ja-JP" sz="1100">
              <a:solidFill>
                <a:sysClr val="windowText" lastClr="000000"/>
              </a:solidFill>
              <a:effectLst/>
              <a:latin typeface="+mn-ea"/>
              <a:ea typeface="+mn-ea"/>
              <a:cs typeface="+mn-cs"/>
            </a:rPr>
            <a:t>1.9</a:t>
          </a:r>
          <a:r>
            <a:rPr kumimoji="1" lang="ja-JP" altLang="ja-JP" sz="1100">
              <a:solidFill>
                <a:sysClr val="windowText" lastClr="000000"/>
              </a:solidFill>
              <a:effectLst/>
              <a:latin typeface="+mn-ea"/>
              <a:ea typeface="+mn-ea"/>
              <a:cs typeface="+mn-cs"/>
            </a:rPr>
            <a:t>ポイント下回るなど、低水準を維持している。</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今後も、引き続き水準の適正化に努める。</a:t>
          </a:r>
          <a:endParaRPr lang="ja-JP" altLang="ja-JP" sz="1400">
            <a:solidFill>
              <a:sysClr val="windowText" lastClr="000000"/>
            </a:solidFill>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101177</xdr:rowOff>
    </xdr:from>
    <xdr:to>
      <xdr:col>24</xdr:col>
      <xdr:colOff>558800</xdr:colOff>
      <xdr:row>86</xdr:row>
      <xdr:rowOff>117687</xdr:rowOff>
    </xdr:to>
    <xdr:cxnSp macro="">
      <xdr:nvCxnSpPr>
        <xdr:cNvPr id="251" name="直線コネクタ 250"/>
        <xdr:cNvCxnSpPr/>
      </xdr:nvCxnSpPr>
      <xdr:spPr>
        <a:xfrm flipV="1">
          <a:off x="17018000" y="14331527"/>
          <a:ext cx="0" cy="530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2"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3" name="直線コネクタ 252"/>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16104</xdr:rowOff>
    </xdr:from>
    <xdr:ext cx="762000" cy="259045"/>
    <xdr:sp macro="" textlink="">
      <xdr:nvSpPr>
        <xdr:cNvPr id="254" name="給与水準   （国との比較）最大値テキスト"/>
        <xdr:cNvSpPr txBox="1"/>
      </xdr:nvSpPr>
      <xdr:spPr>
        <a:xfrm>
          <a:off x="17106900" y="1407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83</xdr:row>
      <xdr:rowOff>101177</xdr:rowOff>
    </xdr:from>
    <xdr:to>
      <xdr:col>24</xdr:col>
      <xdr:colOff>647700</xdr:colOff>
      <xdr:row>83</xdr:row>
      <xdr:rowOff>101177</xdr:rowOff>
    </xdr:to>
    <xdr:cxnSp macro="">
      <xdr:nvCxnSpPr>
        <xdr:cNvPr id="255" name="直線コネクタ 254"/>
        <xdr:cNvCxnSpPr/>
      </xdr:nvCxnSpPr>
      <xdr:spPr>
        <a:xfrm>
          <a:off x="16929100" y="143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84</xdr:row>
      <xdr:rowOff>58420</xdr:rowOff>
    </xdr:to>
    <xdr:cxnSp macro="">
      <xdr:nvCxnSpPr>
        <xdr:cNvPr id="256" name="直線コネクタ 255"/>
        <xdr:cNvCxnSpPr/>
      </xdr:nvCxnSpPr>
      <xdr:spPr>
        <a:xfrm>
          <a:off x="16179800" y="144521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7"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8" name="フローチャート : 判断 257"/>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84</xdr:row>
      <xdr:rowOff>106680</xdr:rowOff>
    </xdr:to>
    <xdr:cxnSp macro="">
      <xdr:nvCxnSpPr>
        <xdr:cNvPr id="259" name="直線コネクタ 258"/>
        <xdr:cNvCxnSpPr/>
      </xdr:nvCxnSpPr>
      <xdr:spPr>
        <a:xfrm flipV="1">
          <a:off x="15290800" y="144521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168487</xdr:rowOff>
    </xdr:from>
    <xdr:to>
      <xdr:col>23</xdr:col>
      <xdr:colOff>457200</xdr:colOff>
      <xdr:row>85</xdr:row>
      <xdr:rowOff>98637</xdr:rowOff>
    </xdr:to>
    <xdr:sp macro="" textlink="">
      <xdr:nvSpPr>
        <xdr:cNvPr id="260" name="フローチャート : 判断 259"/>
        <xdr:cNvSpPr/>
      </xdr:nvSpPr>
      <xdr:spPr>
        <a:xfrm>
          <a:off x="16129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61" name="テキスト ボックス 260"/>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84666</xdr:rowOff>
    </xdr:from>
    <xdr:to>
      <xdr:col>22</xdr:col>
      <xdr:colOff>203200</xdr:colOff>
      <xdr:row>84</xdr:row>
      <xdr:rowOff>106680</xdr:rowOff>
    </xdr:to>
    <xdr:cxnSp macro="">
      <xdr:nvCxnSpPr>
        <xdr:cNvPr id="262" name="直線コネクタ 261"/>
        <xdr:cNvCxnSpPr/>
      </xdr:nvCxnSpPr>
      <xdr:spPr>
        <a:xfrm>
          <a:off x="14401800" y="13800666"/>
          <a:ext cx="8890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168487</xdr:rowOff>
    </xdr:from>
    <xdr:to>
      <xdr:col>22</xdr:col>
      <xdr:colOff>254000</xdr:colOff>
      <xdr:row>85</xdr:row>
      <xdr:rowOff>98637</xdr:rowOff>
    </xdr:to>
    <xdr:sp macro="" textlink="">
      <xdr:nvSpPr>
        <xdr:cNvPr id="263" name="フローチャート : 判断 262"/>
        <xdr:cNvSpPr/>
      </xdr:nvSpPr>
      <xdr:spPr>
        <a:xfrm>
          <a:off x="15240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83414</xdr:rowOff>
    </xdr:from>
    <xdr:ext cx="762000" cy="259045"/>
    <xdr:sp macro="" textlink="">
      <xdr:nvSpPr>
        <xdr:cNvPr id="264" name="テキスト ボックス 263"/>
        <xdr:cNvSpPr txBox="1"/>
      </xdr:nvSpPr>
      <xdr:spPr>
        <a:xfrm>
          <a:off x="14909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84666</xdr:rowOff>
    </xdr:from>
    <xdr:to>
      <xdr:col>21</xdr:col>
      <xdr:colOff>0</xdr:colOff>
      <xdr:row>83</xdr:row>
      <xdr:rowOff>141393</xdr:rowOff>
    </xdr:to>
    <xdr:cxnSp macro="">
      <xdr:nvCxnSpPr>
        <xdr:cNvPr id="265" name="直線コネクタ 264"/>
        <xdr:cNvCxnSpPr/>
      </xdr:nvCxnSpPr>
      <xdr:spPr>
        <a:xfrm flipV="1">
          <a:off x="13512800" y="13800666"/>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6" name="フローチャート : 判断 265"/>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7" name="テキスト ボックス 266"/>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68" name="フローチャート : 判断 267"/>
        <xdr:cNvSpPr/>
      </xdr:nvSpPr>
      <xdr:spPr>
        <a:xfrm>
          <a:off x="13462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16950</xdr:rowOff>
    </xdr:from>
    <xdr:ext cx="762000" cy="259045"/>
    <xdr:sp macro="" textlink="">
      <xdr:nvSpPr>
        <xdr:cNvPr id="269" name="テキスト ボックス 268"/>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5" name="円/楕円 274"/>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6"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171027</xdr:rowOff>
    </xdr:from>
    <xdr:to>
      <xdr:col>23</xdr:col>
      <xdr:colOff>457200</xdr:colOff>
      <xdr:row>84</xdr:row>
      <xdr:rowOff>101177</xdr:rowOff>
    </xdr:to>
    <xdr:sp macro="" textlink="">
      <xdr:nvSpPr>
        <xdr:cNvPr id="277" name="円/楕円 276"/>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78" name="テキスト ボックス 277"/>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9" name="円/楕円 278"/>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167657</xdr:rowOff>
    </xdr:from>
    <xdr:ext cx="762000" cy="259045"/>
    <xdr:sp macro="" textlink="">
      <xdr:nvSpPr>
        <xdr:cNvPr id="280" name="テキスト ボックス 279"/>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33866</xdr:rowOff>
    </xdr:from>
    <xdr:to>
      <xdr:col>21</xdr:col>
      <xdr:colOff>50800</xdr:colOff>
      <xdr:row>80</xdr:row>
      <xdr:rowOff>135466</xdr:rowOff>
    </xdr:to>
    <xdr:sp macro="" textlink="">
      <xdr:nvSpPr>
        <xdr:cNvPr id="281" name="円/楕円 280"/>
        <xdr:cNvSpPr/>
      </xdr:nvSpPr>
      <xdr:spPr>
        <a:xfrm>
          <a:off x="14351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145643</xdr:rowOff>
    </xdr:from>
    <xdr:ext cx="762000" cy="259045"/>
    <xdr:sp macro="" textlink="">
      <xdr:nvSpPr>
        <xdr:cNvPr id="282" name="テキスト ボックス 281"/>
        <xdr:cNvSpPr txBox="1"/>
      </xdr:nvSpPr>
      <xdr:spPr>
        <a:xfrm>
          <a:off x="14020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90593</xdr:rowOff>
    </xdr:from>
    <xdr:to>
      <xdr:col>19</xdr:col>
      <xdr:colOff>533400</xdr:colOff>
      <xdr:row>84</xdr:row>
      <xdr:rowOff>20743</xdr:rowOff>
    </xdr:to>
    <xdr:sp macro="" textlink="">
      <xdr:nvSpPr>
        <xdr:cNvPr id="283" name="円/楕円 282"/>
        <xdr:cNvSpPr/>
      </xdr:nvSpPr>
      <xdr:spPr>
        <a:xfrm>
          <a:off x="13462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30920</xdr:rowOff>
    </xdr:from>
    <xdr:ext cx="762000" cy="259045"/>
    <xdr:sp macro="" textlink="">
      <xdr:nvSpPr>
        <xdr:cNvPr id="284" name="テキスト ボックス 283"/>
        <xdr:cNvSpPr txBox="1"/>
      </xdr:nvSpPr>
      <xdr:spPr>
        <a:xfrm>
          <a:off x="13131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定員</a:t>
          </a:r>
          <a:r>
            <a:rPr kumimoji="1" lang="ja-JP" altLang="ja-JP" sz="1100">
              <a:solidFill>
                <a:sysClr val="windowText" lastClr="000000"/>
              </a:solidFill>
              <a:effectLst/>
              <a:latin typeface="+mn-lt"/>
              <a:ea typeface="+mn-ea"/>
              <a:cs typeface="+mn-cs"/>
            </a:rPr>
            <a:t>適正化の取組を進めたことにより、類似団体の平均を下回っている。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引き続き、組織力を高め、簡素で効率的な執行体制を推進する。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6" name="直線コネクタ 315"/>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7"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8" name="直線コネクタ 317"/>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9"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0" name="直線コネクタ 319"/>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71846</xdr:rowOff>
    </xdr:from>
    <xdr:to>
      <xdr:col>24</xdr:col>
      <xdr:colOff>558800</xdr:colOff>
      <xdr:row>58</xdr:row>
      <xdr:rowOff>85634</xdr:rowOff>
    </xdr:to>
    <xdr:cxnSp macro="">
      <xdr:nvCxnSpPr>
        <xdr:cNvPr id="321" name="直線コネクタ 320"/>
        <xdr:cNvCxnSpPr/>
      </xdr:nvCxnSpPr>
      <xdr:spPr>
        <a:xfrm>
          <a:off x="16179800" y="1001594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144071</xdr:rowOff>
    </xdr:from>
    <xdr:ext cx="762000" cy="259045"/>
    <xdr:sp macro="" textlink="">
      <xdr:nvSpPr>
        <xdr:cNvPr id="322"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3" name="フローチャート : 判断 322"/>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71846</xdr:rowOff>
    </xdr:from>
    <xdr:to>
      <xdr:col>23</xdr:col>
      <xdr:colOff>406400</xdr:colOff>
      <xdr:row>58</xdr:row>
      <xdr:rowOff>78740</xdr:rowOff>
    </xdr:to>
    <xdr:cxnSp macro="">
      <xdr:nvCxnSpPr>
        <xdr:cNvPr id="324" name="直線コネクタ 323"/>
        <xdr:cNvCxnSpPr/>
      </xdr:nvCxnSpPr>
      <xdr:spPr>
        <a:xfrm flipV="1">
          <a:off x="15290800" y="100159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5" name="フローチャート : 判断 324"/>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6" name="テキスト ボックス 325"/>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78740</xdr:rowOff>
    </xdr:from>
    <xdr:to>
      <xdr:col>22</xdr:col>
      <xdr:colOff>203200</xdr:colOff>
      <xdr:row>58</xdr:row>
      <xdr:rowOff>123553</xdr:rowOff>
    </xdr:to>
    <xdr:cxnSp macro="">
      <xdr:nvCxnSpPr>
        <xdr:cNvPr id="327" name="直線コネクタ 326"/>
        <xdr:cNvCxnSpPr/>
      </xdr:nvCxnSpPr>
      <xdr:spPr>
        <a:xfrm flipV="1">
          <a:off x="14401800" y="1002284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8" name="フローチャート : 判断 327"/>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9" name="テキスト ボックス 328"/>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123553</xdr:rowOff>
    </xdr:from>
    <xdr:to>
      <xdr:col>21</xdr:col>
      <xdr:colOff>0</xdr:colOff>
      <xdr:row>58</xdr:row>
      <xdr:rowOff>154577</xdr:rowOff>
    </xdr:to>
    <xdr:cxnSp macro="">
      <xdr:nvCxnSpPr>
        <xdr:cNvPr id="330" name="直線コネクタ 329"/>
        <xdr:cNvCxnSpPr/>
      </xdr:nvCxnSpPr>
      <xdr:spPr>
        <a:xfrm flipV="1">
          <a:off x="13512800" y="100676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31" name="フローチャート : 判断 330"/>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2" name="テキスト ボックス 331"/>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3" name="フローチャート : 判断 332"/>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4" name="テキスト ボックス 333"/>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34834</xdr:rowOff>
    </xdr:from>
    <xdr:to>
      <xdr:col>24</xdr:col>
      <xdr:colOff>609600</xdr:colOff>
      <xdr:row>58</xdr:row>
      <xdr:rowOff>136434</xdr:rowOff>
    </xdr:to>
    <xdr:sp macro="" textlink="">
      <xdr:nvSpPr>
        <xdr:cNvPr id="340" name="円/楕円 339"/>
        <xdr:cNvSpPr/>
      </xdr:nvSpPr>
      <xdr:spPr>
        <a:xfrm>
          <a:off x="169672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127561</xdr:rowOff>
    </xdr:from>
    <xdr:ext cx="762000" cy="259045"/>
    <xdr:sp macro="" textlink="">
      <xdr:nvSpPr>
        <xdr:cNvPr id="341" name="定員管理の状況該当値テキスト"/>
        <xdr:cNvSpPr txBox="1"/>
      </xdr:nvSpPr>
      <xdr:spPr>
        <a:xfrm>
          <a:off x="17106900" y="990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21046</xdr:rowOff>
    </xdr:from>
    <xdr:to>
      <xdr:col>23</xdr:col>
      <xdr:colOff>457200</xdr:colOff>
      <xdr:row>58</xdr:row>
      <xdr:rowOff>122646</xdr:rowOff>
    </xdr:to>
    <xdr:sp macro="" textlink="">
      <xdr:nvSpPr>
        <xdr:cNvPr id="342" name="円/楕円 341"/>
        <xdr:cNvSpPr/>
      </xdr:nvSpPr>
      <xdr:spPr>
        <a:xfrm>
          <a:off x="161290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132823</xdr:rowOff>
    </xdr:from>
    <xdr:ext cx="736600" cy="259045"/>
    <xdr:sp macro="" textlink="">
      <xdr:nvSpPr>
        <xdr:cNvPr id="343" name="テキスト ボックス 342"/>
        <xdr:cNvSpPr txBox="1"/>
      </xdr:nvSpPr>
      <xdr:spPr>
        <a:xfrm>
          <a:off x="15798800" y="9734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27940</xdr:rowOff>
    </xdr:from>
    <xdr:to>
      <xdr:col>22</xdr:col>
      <xdr:colOff>254000</xdr:colOff>
      <xdr:row>58</xdr:row>
      <xdr:rowOff>129540</xdr:rowOff>
    </xdr:to>
    <xdr:sp macro="" textlink="">
      <xdr:nvSpPr>
        <xdr:cNvPr id="344" name="円/楕円 343"/>
        <xdr:cNvSpPr/>
      </xdr:nvSpPr>
      <xdr:spPr>
        <a:xfrm>
          <a:off x="15240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139717</xdr:rowOff>
    </xdr:from>
    <xdr:ext cx="762000" cy="259045"/>
    <xdr:sp macro="" textlink="">
      <xdr:nvSpPr>
        <xdr:cNvPr id="345" name="テキスト ボックス 344"/>
        <xdr:cNvSpPr txBox="1"/>
      </xdr:nvSpPr>
      <xdr:spPr>
        <a:xfrm>
          <a:off x="1490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72753</xdr:rowOff>
    </xdr:from>
    <xdr:to>
      <xdr:col>21</xdr:col>
      <xdr:colOff>50800</xdr:colOff>
      <xdr:row>59</xdr:row>
      <xdr:rowOff>2903</xdr:rowOff>
    </xdr:to>
    <xdr:sp macro="" textlink="">
      <xdr:nvSpPr>
        <xdr:cNvPr id="346" name="円/楕円 345"/>
        <xdr:cNvSpPr/>
      </xdr:nvSpPr>
      <xdr:spPr>
        <a:xfrm>
          <a:off x="14351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13080</xdr:rowOff>
    </xdr:from>
    <xdr:ext cx="762000" cy="259045"/>
    <xdr:sp macro="" textlink="">
      <xdr:nvSpPr>
        <xdr:cNvPr id="347" name="テキスト ボックス 346"/>
        <xdr:cNvSpPr txBox="1"/>
      </xdr:nvSpPr>
      <xdr:spPr>
        <a:xfrm>
          <a:off x="14020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103777</xdr:rowOff>
    </xdr:from>
    <xdr:to>
      <xdr:col>19</xdr:col>
      <xdr:colOff>533400</xdr:colOff>
      <xdr:row>59</xdr:row>
      <xdr:rowOff>33927</xdr:rowOff>
    </xdr:to>
    <xdr:sp macro="" textlink="">
      <xdr:nvSpPr>
        <xdr:cNvPr id="348" name="円/楕円 347"/>
        <xdr:cNvSpPr/>
      </xdr:nvSpPr>
      <xdr:spPr>
        <a:xfrm>
          <a:off x="13462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44104</xdr:rowOff>
    </xdr:from>
    <xdr:ext cx="762000" cy="259045"/>
    <xdr:sp macro="" textlink="">
      <xdr:nvSpPr>
        <xdr:cNvPr id="349" name="テキスト ボックス 348"/>
        <xdr:cNvSpPr txBox="1"/>
      </xdr:nvSpPr>
      <xdr:spPr>
        <a:xfrm>
          <a:off x="13131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a:solidFill>
                <a:schemeClr val="dk1"/>
              </a:solidFill>
              <a:effectLst/>
              <a:latin typeface="+mn-lt"/>
              <a:ea typeface="+mn-ea"/>
              <a:cs typeface="+mn-cs"/>
            </a:rPr>
            <a:t>　普通会計においては、将来の財政負担を考慮し普通建設事業債を抑制するとともに、公営企業や一部事務組合においても、必要最小限の地方債の発行にとどめている。そのため、類似団体平均を下回っており、今後も地方債の必要最小限の発行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7" name="直線コネクタ 376"/>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8"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9" name="直線コネクタ 378"/>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49106</xdr:rowOff>
    </xdr:from>
    <xdr:to>
      <xdr:col>24</xdr:col>
      <xdr:colOff>558800</xdr:colOff>
      <xdr:row>39</xdr:row>
      <xdr:rowOff>65194</xdr:rowOff>
    </xdr:to>
    <xdr:cxnSp macro="">
      <xdr:nvCxnSpPr>
        <xdr:cNvPr id="382" name="直線コネクタ 381"/>
        <xdr:cNvCxnSpPr/>
      </xdr:nvCxnSpPr>
      <xdr:spPr>
        <a:xfrm>
          <a:off x="16179800" y="673565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3"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4" name="フローチャート : 判断 383"/>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49106</xdr:rowOff>
    </xdr:from>
    <xdr:to>
      <xdr:col>23</xdr:col>
      <xdr:colOff>406400</xdr:colOff>
      <xdr:row>39</xdr:row>
      <xdr:rowOff>129540</xdr:rowOff>
    </xdr:to>
    <xdr:cxnSp macro="">
      <xdr:nvCxnSpPr>
        <xdr:cNvPr id="385" name="直線コネクタ 384"/>
        <xdr:cNvCxnSpPr/>
      </xdr:nvCxnSpPr>
      <xdr:spPr>
        <a:xfrm flipV="1">
          <a:off x="15290800" y="67356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6" name="フローチャート : 判断 385"/>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7" name="テキスト ボックス 386"/>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129540</xdr:rowOff>
    </xdr:from>
    <xdr:to>
      <xdr:col>22</xdr:col>
      <xdr:colOff>203200</xdr:colOff>
      <xdr:row>40</xdr:row>
      <xdr:rowOff>14394</xdr:rowOff>
    </xdr:to>
    <xdr:cxnSp macro="">
      <xdr:nvCxnSpPr>
        <xdr:cNvPr id="388" name="直線コネクタ 387"/>
        <xdr:cNvCxnSpPr/>
      </xdr:nvCxnSpPr>
      <xdr:spPr>
        <a:xfrm flipV="1">
          <a:off x="14401800" y="68160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9" name="フローチャート : 判断 388"/>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90" name="テキスト ボックス 389"/>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14394</xdr:rowOff>
    </xdr:from>
    <xdr:to>
      <xdr:col>21</xdr:col>
      <xdr:colOff>0</xdr:colOff>
      <xdr:row>40</xdr:row>
      <xdr:rowOff>46567</xdr:rowOff>
    </xdr:to>
    <xdr:cxnSp macro="">
      <xdr:nvCxnSpPr>
        <xdr:cNvPr id="391" name="直線コネクタ 390"/>
        <xdr:cNvCxnSpPr/>
      </xdr:nvCxnSpPr>
      <xdr:spPr>
        <a:xfrm flipV="1">
          <a:off x="13512800" y="68723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2" name="フローチャート : 判断 391"/>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3" name="テキスト ボックス 392"/>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4" name="フローチャート : 判断 393"/>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5" name="テキスト ボックス 394"/>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14394</xdr:rowOff>
    </xdr:from>
    <xdr:to>
      <xdr:col>24</xdr:col>
      <xdr:colOff>609600</xdr:colOff>
      <xdr:row>39</xdr:row>
      <xdr:rowOff>115994</xdr:rowOff>
    </xdr:to>
    <xdr:sp macro="" textlink="">
      <xdr:nvSpPr>
        <xdr:cNvPr id="401" name="円/楕円 400"/>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30921</xdr:rowOff>
    </xdr:from>
    <xdr:ext cx="762000" cy="259045"/>
    <xdr:sp macro="" textlink="">
      <xdr:nvSpPr>
        <xdr:cNvPr id="402" name="公債費負担の状況該当値テキスト"/>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169756</xdr:rowOff>
    </xdr:from>
    <xdr:to>
      <xdr:col>23</xdr:col>
      <xdr:colOff>457200</xdr:colOff>
      <xdr:row>39</xdr:row>
      <xdr:rowOff>99906</xdr:rowOff>
    </xdr:to>
    <xdr:sp macro="" textlink="">
      <xdr:nvSpPr>
        <xdr:cNvPr id="403" name="円/楕円 402"/>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110083</xdr:rowOff>
    </xdr:from>
    <xdr:ext cx="736600" cy="259045"/>
    <xdr:sp macro="" textlink="">
      <xdr:nvSpPr>
        <xdr:cNvPr id="404" name="テキスト ボックス 403"/>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78740</xdr:rowOff>
    </xdr:from>
    <xdr:to>
      <xdr:col>22</xdr:col>
      <xdr:colOff>254000</xdr:colOff>
      <xdr:row>40</xdr:row>
      <xdr:rowOff>8890</xdr:rowOff>
    </xdr:to>
    <xdr:sp macro="" textlink="">
      <xdr:nvSpPr>
        <xdr:cNvPr id="405" name="円/楕円 404"/>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19067</xdr:rowOff>
    </xdr:from>
    <xdr:ext cx="762000" cy="259045"/>
    <xdr:sp macro="" textlink="">
      <xdr:nvSpPr>
        <xdr:cNvPr id="406" name="テキスト ボックス 405"/>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135044</xdr:rowOff>
    </xdr:from>
    <xdr:to>
      <xdr:col>21</xdr:col>
      <xdr:colOff>50800</xdr:colOff>
      <xdr:row>40</xdr:row>
      <xdr:rowOff>65194</xdr:rowOff>
    </xdr:to>
    <xdr:sp macro="" textlink="">
      <xdr:nvSpPr>
        <xdr:cNvPr id="407" name="円/楕円 406"/>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75371</xdr:rowOff>
    </xdr:from>
    <xdr:ext cx="762000" cy="259045"/>
    <xdr:sp macro="" textlink="">
      <xdr:nvSpPr>
        <xdr:cNvPr id="408" name="テキスト ボックス 407"/>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167217</xdr:rowOff>
    </xdr:from>
    <xdr:to>
      <xdr:col>19</xdr:col>
      <xdr:colOff>533400</xdr:colOff>
      <xdr:row>40</xdr:row>
      <xdr:rowOff>97367</xdr:rowOff>
    </xdr:to>
    <xdr:sp macro="" textlink="">
      <xdr:nvSpPr>
        <xdr:cNvPr id="409" name="円/楕円 408"/>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107544</xdr:rowOff>
    </xdr:from>
    <xdr:ext cx="762000" cy="259045"/>
    <xdr:sp macro="" textlink="">
      <xdr:nvSpPr>
        <xdr:cNvPr id="410" name="テキスト ボックス 409"/>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a:t>
          </a:r>
          <a:r>
            <a:rPr lang="ja-JP" altLang="ja-JP" sz="1100" b="0" i="0">
              <a:solidFill>
                <a:schemeClr val="dk1"/>
              </a:solidFill>
              <a:effectLst/>
              <a:latin typeface="+mn-ea"/>
              <a:ea typeface="+mn-ea"/>
              <a:cs typeface="+mn-cs"/>
            </a:rPr>
            <a:t>充当可能基金の増加や、繰上償還の実施による地方債現在高の減少により、比率は０％を下回り（－</a:t>
          </a:r>
          <a:r>
            <a:rPr lang="en-US" altLang="ja-JP" sz="1100" b="0" i="0">
              <a:solidFill>
                <a:schemeClr val="dk1"/>
              </a:solidFill>
              <a:effectLst/>
              <a:latin typeface="+mn-ea"/>
              <a:ea typeface="+mn-ea"/>
              <a:cs typeface="+mn-cs"/>
            </a:rPr>
            <a:t>48.7</a:t>
          </a:r>
          <a:r>
            <a:rPr lang="ja-JP" altLang="ja-JP" sz="1100" b="0" i="0">
              <a:solidFill>
                <a:schemeClr val="dk1"/>
              </a:solidFill>
              <a:effectLst/>
              <a:latin typeface="+mn-ea"/>
              <a:ea typeface="+mn-ea"/>
              <a:cs typeface="+mn-cs"/>
            </a:rPr>
            <a:t>％）、類似団体平均を下回る水準を維持している。今後も、地方債の発行抑制や定員の適正化に努める</a:t>
          </a:r>
          <a:r>
            <a:rPr lang="ja-JP" altLang="ja-JP" sz="1100" b="0" i="0">
              <a:solidFill>
                <a:schemeClr val="dk1"/>
              </a:solidFill>
              <a:effectLst/>
              <a:latin typeface="+mn-lt"/>
              <a:ea typeface="+mn-ea"/>
              <a:cs typeface="+mn-cs"/>
            </a:rPr>
            <a:t>ことなどにより、後年度の負担軽減を図る。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9" name="直線コネクタ 438"/>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0"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1" name="直線コネクタ 440"/>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135766</xdr:rowOff>
    </xdr:from>
    <xdr:ext cx="762000" cy="259045"/>
    <xdr:sp macro="" textlink="">
      <xdr:nvSpPr>
        <xdr:cNvPr id="444" name="将来負担の状況平均値テキスト"/>
        <xdr:cNvSpPr txBox="1"/>
      </xdr:nvSpPr>
      <xdr:spPr>
        <a:xfrm>
          <a:off x="17106900" y="270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5" name="フローチャート : 判断 444"/>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6" name="フローチャート : 判断 445"/>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7" name="テキスト ボックス 446"/>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9807</xdr:rowOff>
    </xdr:from>
    <xdr:to>
      <xdr:col>22</xdr:col>
      <xdr:colOff>254000</xdr:colOff>
      <xdr:row>17</xdr:row>
      <xdr:rowOff>111407</xdr:rowOff>
    </xdr:to>
    <xdr:sp macro="" textlink="">
      <xdr:nvSpPr>
        <xdr:cNvPr id="448" name="フローチャート : 判断 447"/>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49" name="テキスト ボックス 448"/>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72813</xdr:rowOff>
    </xdr:from>
    <xdr:to>
      <xdr:col>21</xdr:col>
      <xdr:colOff>50800</xdr:colOff>
      <xdr:row>18</xdr:row>
      <xdr:rowOff>2963</xdr:rowOff>
    </xdr:to>
    <xdr:sp macro="" textlink="">
      <xdr:nvSpPr>
        <xdr:cNvPr id="450" name="フローチャート : 判断 449"/>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51" name="テキスト ボックス 450"/>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2" name="フローチャート : 判断 451"/>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120385</xdr:rowOff>
    </xdr:from>
    <xdr:ext cx="762000" cy="259045"/>
    <xdr:sp macro="" textlink="">
      <xdr:nvSpPr>
        <xdr:cNvPr id="453" name="テキスト ボックス 452"/>
        <xdr:cNvSpPr txBox="1"/>
      </xdr:nvSpPr>
      <xdr:spPr>
        <a:xfrm>
          <a:off x="13131800" y="28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大阪府寝屋川市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237,441
234,665
24.70
88,195,739
86,651,518
1,537,530
45,413,943
60,787,526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ea"/>
              <a:ea typeface="+mn-ea"/>
              <a:cs typeface="+mn-cs"/>
            </a:rPr>
            <a:t>　定員適正化計画に基づく職員数の抑制や給与制度の適正化等により、前年度より</a:t>
          </a:r>
          <a:r>
            <a:rPr kumimoji="1" lang="en-US" altLang="ja-JP" sz="1100">
              <a:solidFill>
                <a:sysClr val="windowText" lastClr="000000"/>
              </a:solidFill>
              <a:effectLst/>
              <a:latin typeface="+mn-ea"/>
              <a:ea typeface="+mn-ea"/>
              <a:cs typeface="+mn-cs"/>
            </a:rPr>
            <a:t>0.3</a:t>
          </a:r>
          <a:r>
            <a:rPr kumimoji="1" lang="ja-JP" altLang="ja-JP" sz="1100">
              <a:solidFill>
                <a:sysClr val="windowText" lastClr="000000"/>
              </a:solidFill>
              <a:effectLst/>
              <a:latin typeface="+mn-ea"/>
              <a:ea typeface="+mn-ea"/>
              <a:cs typeface="+mn-cs"/>
            </a:rPr>
            <a:t>ポイント低下し、類似団体平均を下回ることができた。引き続き職員数及び給与制度の適正化に取り組んでいく。</a:t>
          </a:r>
          <a:endParaRPr lang="ja-JP" altLang="ja-JP" sz="1400">
            <a:solidFill>
              <a:sysClr val="windowText" lastClr="000000"/>
            </a:solidFill>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39370</xdr:rowOff>
    </xdr:from>
    <xdr:to>
      <xdr:col>7</xdr:col>
      <xdr:colOff>15875</xdr:colOff>
      <xdr:row>35</xdr:row>
      <xdr:rowOff>62230</xdr:rowOff>
    </xdr:to>
    <xdr:cxnSp macro="">
      <xdr:nvCxnSpPr>
        <xdr:cNvPr id="66" name="直線コネクタ 65"/>
        <xdr:cNvCxnSpPr/>
      </xdr:nvCxnSpPr>
      <xdr:spPr>
        <a:xfrm flipV="1">
          <a:off x="3987800" y="6040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132097</xdr:rowOff>
    </xdr:from>
    <xdr:ext cx="762000" cy="259045"/>
    <xdr:sp macro="" textlink="">
      <xdr:nvSpPr>
        <xdr:cNvPr id="67" name="人件費平均値テキスト"/>
        <xdr:cNvSpPr txBox="1"/>
      </xdr:nvSpPr>
      <xdr:spPr>
        <a:xfrm>
          <a:off x="4914900" y="630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62230</xdr:rowOff>
    </xdr:from>
    <xdr:to>
      <xdr:col>5</xdr:col>
      <xdr:colOff>549275</xdr:colOff>
      <xdr:row>35</xdr:row>
      <xdr:rowOff>77470</xdr:rowOff>
    </xdr:to>
    <xdr:cxnSp macro="">
      <xdr:nvCxnSpPr>
        <xdr:cNvPr id="69" name="直線コネクタ 68"/>
        <xdr:cNvCxnSpPr/>
      </xdr:nvCxnSpPr>
      <xdr:spPr>
        <a:xfrm flipV="1">
          <a:off x="3098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39370</xdr:rowOff>
    </xdr:from>
    <xdr:to>
      <xdr:col>4</xdr:col>
      <xdr:colOff>346075</xdr:colOff>
      <xdr:row>35</xdr:row>
      <xdr:rowOff>77470</xdr:rowOff>
    </xdr:to>
    <xdr:cxnSp macro="">
      <xdr:nvCxnSpPr>
        <xdr:cNvPr id="72" name="直線コネクタ 71"/>
        <xdr:cNvCxnSpPr/>
      </xdr:nvCxnSpPr>
      <xdr:spPr>
        <a:xfrm>
          <a:off x="2209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39370</xdr:rowOff>
    </xdr:from>
    <xdr:to>
      <xdr:col>3</xdr:col>
      <xdr:colOff>142875</xdr:colOff>
      <xdr:row>36</xdr:row>
      <xdr:rowOff>20320</xdr:rowOff>
    </xdr:to>
    <xdr:cxnSp macro="">
      <xdr:nvCxnSpPr>
        <xdr:cNvPr id="75" name="直線コネクタ 74"/>
        <xdr:cNvCxnSpPr/>
      </xdr:nvCxnSpPr>
      <xdr:spPr>
        <a:xfrm flipV="1">
          <a:off x="1320800" y="6040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160020</xdr:rowOff>
    </xdr:from>
    <xdr:to>
      <xdr:col>7</xdr:col>
      <xdr:colOff>66675</xdr:colOff>
      <xdr:row>35</xdr:row>
      <xdr:rowOff>90170</xdr:rowOff>
    </xdr:to>
    <xdr:sp macro="" textlink="">
      <xdr:nvSpPr>
        <xdr:cNvPr id="85" name="円/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xdr:rowOff>
    </xdr:from>
    <xdr:to>
      <xdr:col>5</xdr:col>
      <xdr:colOff>600075</xdr:colOff>
      <xdr:row>35</xdr:row>
      <xdr:rowOff>113030</xdr:rowOff>
    </xdr:to>
    <xdr:sp macro="" textlink="">
      <xdr:nvSpPr>
        <xdr:cNvPr id="87" name="円/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9" name="円/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160020</xdr:rowOff>
    </xdr:from>
    <xdr:to>
      <xdr:col>3</xdr:col>
      <xdr:colOff>193675</xdr:colOff>
      <xdr:row>35</xdr:row>
      <xdr:rowOff>90170</xdr:rowOff>
    </xdr:to>
    <xdr:sp macro="" textlink="">
      <xdr:nvSpPr>
        <xdr:cNvPr id="91" name="円/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3" name="円/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学び館指定管理者委託の開始など、新たな要素が発生しているものの、ほぼ横ばいとなっている。経常一般財源の減少の影響もあり</a:t>
          </a:r>
          <a:r>
            <a:rPr kumimoji="1" lang="ja-JP" altLang="ja-JP" sz="1100">
              <a:solidFill>
                <a:schemeClr val="dk1"/>
              </a:solidFill>
              <a:effectLst/>
              <a:latin typeface="+mn-ea"/>
              <a:ea typeface="+mn-ea"/>
              <a:cs typeface="+mn-cs"/>
            </a:rPr>
            <a:t>、前年度より</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悪化</a:t>
          </a:r>
          <a:r>
            <a:rPr kumimoji="1" lang="ja-JP" altLang="ja-JP" sz="1100">
              <a:solidFill>
                <a:schemeClr val="dk1"/>
              </a:solidFill>
              <a:effectLst/>
              <a:latin typeface="+mn-ea"/>
              <a:ea typeface="+mn-ea"/>
              <a:cs typeface="+mn-cs"/>
            </a:rPr>
            <a:t>して</a:t>
          </a:r>
          <a:r>
            <a:rPr kumimoji="1" lang="ja-JP" altLang="en-US" sz="1100">
              <a:solidFill>
                <a:schemeClr val="dk1"/>
              </a:solidFill>
              <a:effectLst/>
              <a:latin typeface="+mn-ea"/>
              <a:ea typeface="+mn-ea"/>
              <a:cs typeface="+mn-cs"/>
            </a:rPr>
            <a:t>いるものの</a:t>
          </a:r>
          <a:r>
            <a:rPr kumimoji="1" lang="ja-JP" altLang="ja-JP" sz="1100">
              <a:solidFill>
                <a:schemeClr val="dk1"/>
              </a:solidFill>
              <a:effectLst/>
              <a:latin typeface="+mn-ea"/>
              <a:ea typeface="+mn-ea"/>
              <a:cs typeface="+mn-cs"/>
            </a:rPr>
            <a:t>、類似団体平均を下回る水準となっている。今後も、事務処理の改善や工夫により、抑制に努めていく。</a:t>
          </a:r>
          <a:endParaRPr lang="ja-JP" altLang="ja-JP" sz="14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139700</xdr:rowOff>
    </xdr:from>
    <xdr:to>
      <xdr:col>24</xdr:col>
      <xdr:colOff>31750</xdr:colOff>
      <xdr:row>13</xdr:row>
      <xdr:rowOff>6350</xdr:rowOff>
    </xdr:to>
    <xdr:cxnSp macro="">
      <xdr:nvCxnSpPr>
        <xdr:cNvPr id="127" name="直線コネクタ 126"/>
        <xdr:cNvCxnSpPr/>
      </xdr:nvCxnSpPr>
      <xdr:spPr>
        <a:xfrm>
          <a:off x="15671800" y="2197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139700</xdr:rowOff>
    </xdr:from>
    <xdr:to>
      <xdr:col>22</xdr:col>
      <xdr:colOff>565150</xdr:colOff>
      <xdr:row>13</xdr:row>
      <xdr:rowOff>31750</xdr:rowOff>
    </xdr:to>
    <xdr:cxnSp macro="">
      <xdr:nvCxnSpPr>
        <xdr:cNvPr id="130" name="直線コネクタ 129"/>
        <xdr:cNvCxnSpPr/>
      </xdr:nvCxnSpPr>
      <xdr:spPr>
        <a:xfrm flipV="1">
          <a:off x="14782800" y="2197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156227</xdr:rowOff>
    </xdr:from>
    <xdr:ext cx="736600" cy="259045"/>
    <xdr:sp macro="" textlink="">
      <xdr:nvSpPr>
        <xdr:cNvPr id="132" name="テキスト ボックス 131"/>
        <xdr:cNvSpPr txBox="1"/>
      </xdr:nvSpPr>
      <xdr:spPr>
        <a:xfrm>
          <a:off x="15290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165100</xdr:rowOff>
    </xdr:from>
    <xdr:to>
      <xdr:col>21</xdr:col>
      <xdr:colOff>361950</xdr:colOff>
      <xdr:row>13</xdr:row>
      <xdr:rowOff>31750</xdr:rowOff>
    </xdr:to>
    <xdr:cxnSp macro="">
      <xdr:nvCxnSpPr>
        <xdr:cNvPr id="133" name="直線コネクタ 132"/>
        <xdr:cNvCxnSpPr/>
      </xdr:nvCxnSpPr>
      <xdr:spPr>
        <a:xfrm>
          <a:off x="13893800" y="222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76200</xdr:rowOff>
    </xdr:from>
    <xdr:to>
      <xdr:col>20</xdr:col>
      <xdr:colOff>158750</xdr:colOff>
      <xdr:row>12</xdr:row>
      <xdr:rowOff>165100</xdr:rowOff>
    </xdr:to>
    <xdr:cxnSp macro="">
      <xdr:nvCxnSpPr>
        <xdr:cNvPr id="136" name="直線コネクタ 135"/>
        <xdr:cNvCxnSpPr/>
      </xdr:nvCxnSpPr>
      <xdr:spPr>
        <a:xfrm>
          <a:off x="13004800" y="2133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12</xdr:row>
      <xdr:rowOff>127000</xdr:rowOff>
    </xdr:from>
    <xdr:to>
      <xdr:col>24</xdr:col>
      <xdr:colOff>82550</xdr:colOff>
      <xdr:row>13</xdr:row>
      <xdr:rowOff>57150</xdr:rowOff>
    </xdr:to>
    <xdr:sp macro="" textlink="">
      <xdr:nvSpPr>
        <xdr:cNvPr id="146" name="円/楕円 145"/>
        <xdr:cNvSpPr/>
      </xdr:nvSpPr>
      <xdr:spPr>
        <a:xfrm>
          <a:off x="164592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11</xdr:row>
      <xdr:rowOff>143527</xdr:rowOff>
    </xdr:from>
    <xdr:ext cx="762000" cy="259045"/>
    <xdr:sp macro="" textlink="">
      <xdr:nvSpPr>
        <xdr:cNvPr id="147" name="物件費該当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88900</xdr:rowOff>
    </xdr:from>
    <xdr:to>
      <xdr:col>22</xdr:col>
      <xdr:colOff>615950</xdr:colOff>
      <xdr:row>13</xdr:row>
      <xdr:rowOff>19050</xdr:rowOff>
    </xdr:to>
    <xdr:sp macro="" textlink="">
      <xdr:nvSpPr>
        <xdr:cNvPr id="148" name="円/楕円 147"/>
        <xdr:cNvSpPr/>
      </xdr:nvSpPr>
      <xdr:spPr>
        <a:xfrm>
          <a:off x="15621000" y="21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29227</xdr:rowOff>
    </xdr:from>
    <xdr:ext cx="736600" cy="259045"/>
    <xdr:sp macro="" textlink="">
      <xdr:nvSpPr>
        <xdr:cNvPr id="149" name="テキスト ボックス 148"/>
        <xdr:cNvSpPr txBox="1"/>
      </xdr:nvSpPr>
      <xdr:spPr>
        <a:xfrm>
          <a:off x="15290800" y="191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152400</xdr:rowOff>
    </xdr:from>
    <xdr:to>
      <xdr:col>21</xdr:col>
      <xdr:colOff>412750</xdr:colOff>
      <xdr:row>13</xdr:row>
      <xdr:rowOff>82550</xdr:rowOff>
    </xdr:to>
    <xdr:sp macro="" textlink="">
      <xdr:nvSpPr>
        <xdr:cNvPr id="150" name="円/楕円 149"/>
        <xdr:cNvSpPr/>
      </xdr:nvSpPr>
      <xdr:spPr>
        <a:xfrm>
          <a:off x="14732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92727</xdr:rowOff>
    </xdr:from>
    <xdr:ext cx="762000" cy="259045"/>
    <xdr:sp macro="" textlink="">
      <xdr:nvSpPr>
        <xdr:cNvPr id="151" name="テキスト ボックス 150"/>
        <xdr:cNvSpPr txBox="1"/>
      </xdr:nvSpPr>
      <xdr:spPr>
        <a:xfrm>
          <a:off x="14401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114300</xdr:rowOff>
    </xdr:from>
    <xdr:to>
      <xdr:col>20</xdr:col>
      <xdr:colOff>209550</xdr:colOff>
      <xdr:row>13</xdr:row>
      <xdr:rowOff>44450</xdr:rowOff>
    </xdr:to>
    <xdr:sp macro="" textlink="">
      <xdr:nvSpPr>
        <xdr:cNvPr id="152" name="円/楕円 151"/>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54627</xdr:rowOff>
    </xdr:from>
    <xdr:ext cx="762000" cy="259045"/>
    <xdr:sp macro="" textlink="">
      <xdr:nvSpPr>
        <xdr:cNvPr id="153" name="テキスト ボックス 152"/>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25400</xdr:rowOff>
    </xdr:from>
    <xdr:to>
      <xdr:col>19</xdr:col>
      <xdr:colOff>6350</xdr:colOff>
      <xdr:row>12</xdr:row>
      <xdr:rowOff>127000</xdr:rowOff>
    </xdr:to>
    <xdr:sp macro="" textlink="">
      <xdr:nvSpPr>
        <xdr:cNvPr id="154" name="円/楕円 153"/>
        <xdr:cNvSpPr/>
      </xdr:nvSpPr>
      <xdr:spPr>
        <a:xfrm>
          <a:off x="12954000" y="20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137177</xdr:rowOff>
    </xdr:from>
    <xdr:ext cx="762000" cy="259045"/>
    <xdr:sp macro="" textlink="">
      <xdr:nvSpPr>
        <xdr:cNvPr id="155" name="テキスト ボックス 154"/>
        <xdr:cNvSpPr txBox="1"/>
      </xdr:nvSpPr>
      <xdr:spPr>
        <a:xfrm>
          <a:off x="126238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障害福祉サービス費等や</a:t>
          </a:r>
          <a:r>
            <a:rPr lang="ja-JP" altLang="ja-JP" sz="1100" b="0" i="0">
              <a:solidFill>
                <a:schemeClr val="dk1"/>
              </a:solidFill>
              <a:effectLst/>
              <a:latin typeface="+mn-lt"/>
              <a:ea typeface="+mn-ea"/>
              <a:cs typeface="+mn-cs"/>
            </a:rPr>
            <a:t>民間保育所等措置費等が増加しており、扶助費全体では、依然類似団体平均を上回っている。今後も、</a:t>
          </a:r>
          <a:r>
            <a:rPr lang="ja-JP" altLang="en-US" sz="1100" b="0" i="0">
              <a:solidFill>
                <a:schemeClr val="dk1"/>
              </a:solidFill>
              <a:effectLst/>
              <a:latin typeface="+mn-lt"/>
              <a:ea typeface="+mn-ea"/>
              <a:cs typeface="+mn-cs"/>
            </a:rPr>
            <a:t>扶助費の抑制に向け、生活保護費に係る</a:t>
          </a:r>
          <a:r>
            <a:rPr lang="ja-JP" altLang="ja-JP" sz="1100" b="0" i="0">
              <a:solidFill>
                <a:schemeClr val="dk1"/>
              </a:solidFill>
              <a:effectLst/>
              <a:latin typeface="+mn-lt"/>
              <a:ea typeface="+mn-ea"/>
              <a:cs typeface="+mn-cs"/>
            </a:rPr>
            <a:t>生活保護受給者自立支援事業</a:t>
          </a:r>
          <a:r>
            <a:rPr lang="ja-JP" altLang="en-US" sz="1100" b="0" i="0">
              <a:solidFill>
                <a:schemeClr val="dk1"/>
              </a:solidFill>
              <a:effectLst/>
              <a:latin typeface="+mn-lt"/>
              <a:ea typeface="+mn-ea"/>
              <a:cs typeface="+mn-cs"/>
            </a:rPr>
            <a:t>等を</a:t>
          </a:r>
          <a:r>
            <a:rPr lang="ja-JP" altLang="ja-JP" sz="1100" b="0" i="0">
              <a:solidFill>
                <a:schemeClr val="dk1"/>
              </a:solidFill>
              <a:effectLst/>
              <a:latin typeface="+mn-lt"/>
              <a:ea typeface="+mn-ea"/>
              <a:cs typeface="+mn-cs"/>
            </a:rPr>
            <a:t>推進</a:t>
          </a:r>
          <a:r>
            <a:rPr lang="ja-JP" altLang="en-US" sz="1100" b="0" i="0">
              <a:solidFill>
                <a:schemeClr val="dk1"/>
              </a:solidFill>
              <a:effectLst/>
              <a:latin typeface="+mn-lt"/>
              <a:ea typeface="+mn-ea"/>
              <a:cs typeface="+mn-cs"/>
            </a:rPr>
            <a:t>す</a:t>
          </a:r>
          <a:r>
            <a:rPr lang="ja-JP" altLang="ja-JP" sz="1100" b="0" i="0">
              <a:solidFill>
                <a:schemeClr val="dk1"/>
              </a:solidFill>
              <a:effectLst/>
              <a:latin typeface="+mn-lt"/>
              <a:ea typeface="+mn-ea"/>
              <a:cs typeface="+mn-cs"/>
            </a:rPr>
            <a:t>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95250</xdr:rowOff>
    </xdr:from>
    <xdr:to>
      <xdr:col>7</xdr:col>
      <xdr:colOff>15875</xdr:colOff>
      <xdr:row>60</xdr:row>
      <xdr:rowOff>76200</xdr:rowOff>
    </xdr:to>
    <xdr:cxnSp macro="">
      <xdr:nvCxnSpPr>
        <xdr:cNvPr id="188" name="直線コネクタ 187"/>
        <xdr:cNvCxnSpPr/>
      </xdr:nvCxnSpPr>
      <xdr:spPr>
        <a:xfrm>
          <a:off x="3987800" y="10210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95250</xdr:rowOff>
    </xdr:from>
    <xdr:to>
      <xdr:col>5</xdr:col>
      <xdr:colOff>549275</xdr:colOff>
      <xdr:row>59</xdr:row>
      <xdr:rowOff>95250</xdr:rowOff>
    </xdr:to>
    <xdr:cxnSp macro="">
      <xdr:nvCxnSpPr>
        <xdr:cNvPr id="191" name="直線コネクタ 190"/>
        <xdr:cNvCxnSpPr/>
      </xdr:nvCxnSpPr>
      <xdr:spPr>
        <a:xfrm>
          <a:off x="3098800" y="1021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3" name="テキスト ボックス 192"/>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69850</xdr:rowOff>
    </xdr:from>
    <xdr:to>
      <xdr:col>4</xdr:col>
      <xdr:colOff>346075</xdr:colOff>
      <xdr:row>59</xdr:row>
      <xdr:rowOff>95250</xdr:rowOff>
    </xdr:to>
    <xdr:cxnSp macro="">
      <xdr:nvCxnSpPr>
        <xdr:cNvPr id="194" name="直線コネクタ 193"/>
        <xdr:cNvCxnSpPr/>
      </xdr:nvCxnSpPr>
      <xdr:spPr>
        <a:xfrm>
          <a:off x="2209800" y="1018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25400</xdr:rowOff>
    </xdr:from>
    <xdr:to>
      <xdr:col>3</xdr:col>
      <xdr:colOff>142875</xdr:colOff>
      <xdr:row>59</xdr:row>
      <xdr:rowOff>69850</xdr:rowOff>
    </xdr:to>
    <xdr:cxnSp macro="">
      <xdr:nvCxnSpPr>
        <xdr:cNvPr id="197" name="直線コネクタ 196"/>
        <xdr:cNvCxnSpPr/>
      </xdr:nvCxnSpPr>
      <xdr:spPr>
        <a:xfrm>
          <a:off x="1320800" y="9969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9" name="テキスト ボックス 198"/>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1" name="テキスト ボックス 200"/>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25400</xdr:rowOff>
    </xdr:from>
    <xdr:to>
      <xdr:col>7</xdr:col>
      <xdr:colOff>66675</xdr:colOff>
      <xdr:row>60</xdr:row>
      <xdr:rowOff>127000</xdr:rowOff>
    </xdr:to>
    <xdr:sp macro="" textlink="">
      <xdr:nvSpPr>
        <xdr:cNvPr id="207" name="円/楕円 206"/>
        <xdr:cNvSpPr/>
      </xdr:nvSpPr>
      <xdr:spPr>
        <a:xfrm>
          <a:off x="47752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08"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44450</xdr:rowOff>
    </xdr:from>
    <xdr:to>
      <xdr:col>5</xdr:col>
      <xdr:colOff>600075</xdr:colOff>
      <xdr:row>59</xdr:row>
      <xdr:rowOff>146050</xdr:rowOff>
    </xdr:to>
    <xdr:sp macro="" textlink="">
      <xdr:nvSpPr>
        <xdr:cNvPr id="209" name="円/楕円 208"/>
        <xdr:cNvSpPr/>
      </xdr:nvSpPr>
      <xdr:spPr>
        <a:xfrm>
          <a:off x="3937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130827</xdr:rowOff>
    </xdr:from>
    <xdr:ext cx="736600" cy="259045"/>
    <xdr:sp macro="" textlink="">
      <xdr:nvSpPr>
        <xdr:cNvPr id="210" name="テキスト ボックス 209"/>
        <xdr:cNvSpPr txBox="1"/>
      </xdr:nvSpPr>
      <xdr:spPr>
        <a:xfrm>
          <a:off x="3606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44450</xdr:rowOff>
    </xdr:from>
    <xdr:to>
      <xdr:col>4</xdr:col>
      <xdr:colOff>396875</xdr:colOff>
      <xdr:row>59</xdr:row>
      <xdr:rowOff>146050</xdr:rowOff>
    </xdr:to>
    <xdr:sp macro="" textlink="">
      <xdr:nvSpPr>
        <xdr:cNvPr id="211" name="円/楕円 210"/>
        <xdr:cNvSpPr/>
      </xdr:nvSpPr>
      <xdr:spPr>
        <a:xfrm>
          <a:off x="3048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130827</xdr:rowOff>
    </xdr:from>
    <xdr:ext cx="762000" cy="259045"/>
    <xdr:sp macro="" textlink="">
      <xdr:nvSpPr>
        <xdr:cNvPr id="212" name="テキスト ボックス 211"/>
        <xdr:cNvSpPr txBox="1"/>
      </xdr:nvSpPr>
      <xdr:spPr>
        <a:xfrm>
          <a:off x="2717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19050</xdr:rowOff>
    </xdr:from>
    <xdr:to>
      <xdr:col>3</xdr:col>
      <xdr:colOff>193675</xdr:colOff>
      <xdr:row>59</xdr:row>
      <xdr:rowOff>120650</xdr:rowOff>
    </xdr:to>
    <xdr:sp macro="" textlink="">
      <xdr:nvSpPr>
        <xdr:cNvPr id="213" name="円/楕円 212"/>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105427</xdr:rowOff>
    </xdr:from>
    <xdr:ext cx="762000" cy="259045"/>
    <xdr:sp macro="" textlink="">
      <xdr:nvSpPr>
        <xdr:cNvPr id="214" name="テキスト ボックス 213"/>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146050</xdr:rowOff>
    </xdr:from>
    <xdr:to>
      <xdr:col>1</xdr:col>
      <xdr:colOff>676275</xdr:colOff>
      <xdr:row>58</xdr:row>
      <xdr:rowOff>76200</xdr:rowOff>
    </xdr:to>
    <xdr:sp macro="" textlink="">
      <xdr:nvSpPr>
        <xdr:cNvPr id="215" name="円/楕円 214"/>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60977</xdr:rowOff>
    </xdr:from>
    <xdr:ext cx="762000" cy="259045"/>
    <xdr:sp macro="" textlink="">
      <xdr:nvSpPr>
        <xdr:cNvPr id="216" name="テキスト ボックス 215"/>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ea"/>
              <a:ea typeface="+mn-ea"/>
              <a:cs typeface="+mn-cs"/>
            </a:rPr>
            <a:t>　介護保険特別会計への繰出金や後期高齢者医療広域連合負担金等が増加したこと等により、</a:t>
          </a:r>
          <a:r>
            <a:rPr lang="en-US" altLang="ja-JP" sz="1100">
              <a:solidFill>
                <a:schemeClr val="dk1"/>
              </a:solidFill>
              <a:effectLst/>
              <a:latin typeface="+mn-ea"/>
              <a:ea typeface="+mn-ea"/>
              <a:cs typeface="+mn-cs"/>
            </a:rPr>
            <a:t>0.6</a:t>
          </a:r>
          <a:r>
            <a:rPr lang="ja-JP" altLang="ja-JP" sz="1100">
              <a:solidFill>
                <a:schemeClr val="dk1"/>
              </a:solidFill>
              <a:effectLst/>
              <a:latin typeface="+mn-ea"/>
              <a:ea typeface="+mn-ea"/>
              <a:cs typeface="+mn-cs"/>
            </a:rPr>
            <a:t>ポイント悪化している。今後も、より一層の経費の削減と事務の効率化を図ることにより、抑制に努めていく。</a:t>
          </a:r>
          <a:endParaRPr lang="ja-JP" altLang="ja-JP" sz="14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114300</xdr:rowOff>
    </xdr:from>
    <xdr:to>
      <xdr:col>24</xdr:col>
      <xdr:colOff>31750</xdr:colOff>
      <xdr:row>57</xdr:row>
      <xdr:rowOff>19050</xdr:rowOff>
    </xdr:to>
    <xdr:cxnSp macro="">
      <xdr:nvCxnSpPr>
        <xdr:cNvPr id="249" name="直線コネクタ 248"/>
        <xdr:cNvCxnSpPr/>
      </xdr:nvCxnSpPr>
      <xdr:spPr>
        <a:xfrm>
          <a:off x="15671800" y="9715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0"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114300</xdr:rowOff>
    </xdr:to>
    <xdr:cxnSp macro="">
      <xdr:nvCxnSpPr>
        <xdr:cNvPr id="252" name="直線コネクタ 251"/>
        <xdr:cNvCxnSpPr/>
      </xdr:nvCxnSpPr>
      <xdr:spPr>
        <a:xfrm>
          <a:off x="14782800" y="965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50800</xdr:rowOff>
    </xdr:to>
    <xdr:cxnSp macro="">
      <xdr:nvCxnSpPr>
        <xdr:cNvPr id="255" name="直線コネクタ 254"/>
        <xdr:cNvCxnSpPr/>
      </xdr:nvCxnSpPr>
      <xdr:spPr>
        <a:xfrm>
          <a:off x="13893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57</xdr:row>
      <xdr:rowOff>133350</xdr:rowOff>
    </xdr:to>
    <xdr:cxnSp macro="">
      <xdr:nvCxnSpPr>
        <xdr:cNvPr id="258" name="直線コネクタ 257"/>
        <xdr:cNvCxnSpPr/>
      </xdr:nvCxnSpPr>
      <xdr:spPr>
        <a:xfrm flipV="1">
          <a:off x="13004800" y="96139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2" name="テキスト ボックス 261"/>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139700</xdr:rowOff>
    </xdr:from>
    <xdr:to>
      <xdr:col>24</xdr:col>
      <xdr:colOff>82550</xdr:colOff>
      <xdr:row>57</xdr:row>
      <xdr:rowOff>69850</xdr:rowOff>
    </xdr:to>
    <xdr:sp macro="" textlink="">
      <xdr:nvSpPr>
        <xdr:cNvPr id="268" name="円/楕円 267"/>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111777</xdr:rowOff>
    </xdr:from>
    <xdr:ext cx="762000" cy="259045"/>
    <xdr:sp macro="" textlink="">
      <xdr:nvSpPr>
        <xdr:cNvPr id="269" name="その他該当値テキスト"/>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63500</xdr:rowOff>
    </xdr:from>
    <xdr:to>
      <xdr:col>22</xdr:col>
      <xdr:colOff>615950</xdr:colOff>
      <xdr:row>56</xdr:row>
      <xdr:rowOff>165100</xdr:rowOff>
    </xdr:to>
    <xdr:sp macro="" textlink="">
      <xdr:nvSpPr>
        <xdr:cNvPr id="270" name="円/楕円 269"/>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71" name="テキスト ボックス 270"/>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2" name="円/楕円 271"/>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3" name="テキスト ボックス 272"/>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4" name="円/楕円 27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5" name="テキスト ボックス 27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76" name="円/楕円 275"/>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77" name="テキスト ボックス 276"/>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枚方寝屋川消防組合負担金</a:t>
          </a:r>
          <a:r>
            <a:rPr lang="ja-JP" altLang="ja-JP" sz="1100" b="0" i="0">
              <a:solidFill>
                <a:schemeClr val="dk1"/>
              </a:solidFill>
              <a:effectLst/>
              <a:latin typeface="+mn-lt"/>
              <a:ea typeface="+mn-ea"/>
              <a:cs typeface="+mn-cs"/>
            </a:rPr>
            <a:t>が</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したものの、下水道事業会計への負担金や民間保育所</a:t>
          </a:r>
          <a:r>
            <a:rPr lang="ja-JP" altLang="en-US" sz="1100" b="0" i="0">
              <a:solidFill>
                <a:schemeClr val="dk1"/>
              </a:solidFill>
              <a:effectLst/>
              <a:latin typeface="+mn-lt"/>
              <a:ea typeface="+mn-ea"/>
              <a:cs typeface="+mn-cs"/>
            </a:rPr>
            <a:t>等</a:t>
          </a:r>
          <a:r>
            <a:rPr lang="ja-JP" altLang="ja-JP" sz="1100" b="0" i="0">
              <a:solidFill>
                <a:schemeClr val="dk1"/>
              </a:solidFill>
              <a:effectLst/>
              <a:latin typeface="+mn-lt"/>
              <a:ea typeface="+mn-ea"/>
              <a:cs typeface="+mn-cs"/>
            </a:rPr>
            <a:t>運営費補助の</a:t>
          </a:r>
          <a:r>
            <a:rPr lang="ja-JP" altLang="en-US" sz="1100" b="0" i="0">
              <a:solidFill>
                <a:schemeClr val="dk1"/>
              </a:solidFill>
              <a:effectLst/>
              <a:latin typeface="+mn-lt"/>
              <a:ea typeface="+mn-ea"/>
              <a:cs typeface="+mn-cs"/>
            </a:rPr>
            <a:t>増</a:t>
          </a:r>
          <a:r>
            <a:rPr lang="ja-JP" altLang="ja-JP" sz="1100" b="0" i="0">
              <a:solidFill>
                <a:schemeClr val="dk1"/>
              </a:solidFill>
              <a:effectLst/>
              <a:latin typeface="+mn-lt"/>
              <a:ea typeface="+mn-ea"/>
              <a:cs typeface="+mn-cs"/>
            </a:rPr>
            <a:t>などにより</a:t>
          </a:r>
          <a:r>
            <a:rPr lang="en-US" altLang="ja-JP" sz="1100" b="0" i="0">
              <a:solidFill>
                <a:schemeClr val="dk1"/>
              </a:solidFill>
              <a:effectLst/>
              <a:latin typeface="+mn-ea"/>
              <a:ea typeface="+mn-ea"/>
              <a:cs typeface="+mn-cs"/>
            </a:rPr>
            <a:t>0.8</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悪化</a:t>
          </a:r>
          <a:r>
            <a:rPr lang="ja-JP" altLang="ja-JP" sz="1100" b="0" i="0">
              <a:solidFill>
                <a:schemeClr val="dk1"/>
              </a:solidFill>
              <a:effectLst/>
              <a:latin typeface="+mn-lt"/>
              <a:ea typeface="+mn-ea"/>
              <a:cs typeface="+mn-cs"/>
            </a:rPr>
            <a:t>している</a:t>
          </a:r>
          <a:r>
            <a:rPr lang="ja-JP" altLang="en-US" sz="1100" b="0" i="0">
              <a:solidFill>
                <a:schemeClr val="dk1"/>
              </a:solidFill>
              <a:effectLst/>
              <a:latin typeface="+mn-lt"/>
              <a:ea typeface="+mn-ea"/>
              <a:cs typeface="+mn-cs"/>
            </a:rPr>
            <a:t>。なお、</a:t>
          </a:r>
          <a:r>
            <a:rPr lang="ja-JP" altLang="ja-JP" sz="1100" b="0" i="0">
              <a:solidFill>
                <a:schemeClr val="dk1"/>
              </a:solidFill>
              <a:effectLst/>
              <a:latin typeface="+mn-lt"/>
              <a:ea typeface="+mn-ea"/>
              <a:cs typeface="+mn-cs"/>
            </a:rPr>
            <a:t>枚方寝屋川消防組合などの一部事務組合への負担金が含まれているため、類似団体平均を上回</a:t>
          </a:r>
          <a:r>
            <a:rPr lang="ja-JP" altLang="en-US" sz="1100" b="0" i="0">
              <a:solidFill>
                <a:schemeClr val="dk1"/>
              </a:solidFill>
              <a:effectLst/>
              <a:latin typeface="+mn-lt"/>
              <a:ea typeface="+mn-ea"/>
              <a:cs typeface="+mn-cs"/>
            </a:rPr>
            <a:t>る構造となって</a:t>
          </a:r>
          <a:r>
            <a:rPr lang="ja-JP" altLang="ja-JP" sz="1100" b="0" i="0">
              <a:solidFill>
                <a:schemeClr val="dk1"/>
              </a:solidFill>
              <a:effectLst/>
              <a:latin typeface="+mn-lt"/>
              <a:ea typeface="+mn-ea"/>
              <a:cs typeface="+mn-cs"/>
            </a:rPr>
            <a:t>いる</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今後も、組合も含めさらなる行財政改革の推進に取り組み、抑制に努めていく。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133858</xdr:rowOff>
    </xdr:to>
    <xdr:cxnSp macro="">
      <xdr:nvCxnSpPr>
        <xdr:cNvPr id="308" name="直線コネクタ 307"/>
        <xdr:cNvCxnSpPr/>
      </xdr:nvCxnSpPr>
      <xdr:spPr>
        <a:xfrm>
          <a:off x="15671800" y="64317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113301</xdr:rowOff>
    </xdr:from>
    <xdr:ext cx="762000" cy="259045"/>
    <xdr:sp macro="" textlink="">
      <xdr:nvSpPr>
        <xdr:cNvPr id="309" name="補助費等平均値テキスト"/>
        <xdr:cNvSpPr txBox="1"/>
      </xdr:nvSpPr>
      <xdr:spPr>
        <a:xfrm>
          <a:off x="16598900" y="5942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133858</xdr:rowOff>
    </xdr:to>
    <xdr:cxnSp macro="">
      <xdr:nvCxnSpPr>
        <xdr:cNvPr id="311" name="直線コネクタ 310"/>
        <xdr:cNvCxnSpPr/>
      </xdr:nvCxnSpPr>
      <xdr:spPr>
        <a:xfrm flipV="1">
          <a:off x="14782800" y="64317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13" name="テキスト ボックス 312"/>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124714</xdr:rowOff>
    </xdr:from>
    <xdr:to>
      <xdr:col>21</xdr:col>
      <xdr:colOff>361950</xdr:colOff>
      <xdr:row>37</xdr:row>
      <xdr:rowOff>133858</xdr:rowOff>
    </xdr:to>
    <xdr:cxnSp macro="">
      <xdr:nvCxnSpPr>
        <xdr:cNvPr id="314" name="直線コネクタ 313"/>
        <xdr:cNvCxnSpPr/>
      </xdr:nvCxnSpPr>
      <xdr:spPr>
        <a:xfrm>
          <a:off x="13893800" y="6468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16" name="テキスト ボックス 315"/>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37</xdr:row>
      <xdr:rowOff>124714</xdr:rowOff>
    </xdr:to>
    <xdr:cxnSp macro="">
      <xdr:nvCxnSpPr>
        <xdr:cNvPr id="317" name="直線コネクタ 316"/>
        <xdr:cNvCxnSpPr/>
      </xdr:nvCxnSpPr>
      <xdr:spPr>
        <a:xfrm>
          <a:off x="13004800" y="6139180"/>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19" name="テキスト ボックス 318"/>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1" name="テキスト ボックス 320"/>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83058</xdr:rowOff>
    </xdr:from>
    <xdr:to>
      <xdr:col>24</xdr:col>
      <xdr:colOff>82550</xdr:colOff>
      <xdr:row>38</xdr:row>
      <xdr:rowOff>13208</xdr:rowOff>
    </xdr:to>
    <xdr:sp macro="" textlink="">
      <xdr:nvSpPr>
        <xdr:cNvPr id="327" name="円/楕円 326"/>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55135</xdr:rowOff>
    </xdr:from>
    <xdr:ext cx="762000" cy="259045"/>
    <xdr:sp macro="" textlink="">
      <xdr:nvSpPr>
        <xdr:cNvPr id="328"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37338</xdr:rowOff>
    </xdr:from>
    <xdr:to>
      <xdr:col>22</xdr:col>
      <xdr:colOff>615950</xdr:colOff>
      <xdr:row>37</xdr:row>
      <xdr:rowOff>138938</xdr:rowOff>
    </xdr:to>
    <xdr:sp macro="" textlink="">
      <xdr:nvSpPr>
        <xdr:cNvPr id="329" name="円/楕円 328"/>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123715</xdr:rowOff>
    </xdr:from>
    <xdr:ext cx="736600" cy="259045"/>
    <xdr:sp macro="" textlink="">
      <xdr:nvSpPr>
        <xdr:cNvPr id="330" name="テキスト ボックス 329"/>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83058</xdr:rowOff>
    </xdr:from>
    <xdr:to>
      <xdr:col>21</xdr:col>
      <xdr:colOff>412750</xdr:colOff>
      <xdr:row>38</xdr:row>
      <xdr:rowOff>13208</xdr:rowOff>
    </xdr:to>
    <xdr:sp macro="" textlink="">
      <xdr:nvSpPr>
        <xdr:cNvPr id="331" name="円/楕円 330"/>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169435</xdr:rowOff>
    </xdr:from>
    <xdr:ext cx="762000" cy="259045"/>
    <xdr:sp macro="" textlink="">
      <xdr:nvSpPr>
        <xdr:cNvPr id="332" name="テキスト ボックス 331"/>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33" name="円/楕円 332"/>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34" name="テキスト ボックス 333"/>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5" name="円/楕円 334"/>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2557</xdr:rowOff>
    </xdr:from>
    <xdr:ext cx="762000" cy="259045"/>
    <xdr:sp macro="" textlink="">
      <xdr:nvSpPr>
        <xdr:cNvPr id="336" name="テキスト ボックス 335"/>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a:t>
          </a:r>
          <a:r>
            <a:rPr lang="ja-JP" altLang="ja-JP" sz="1100" b="0" i="0">
              <a:solidFill>
                <a:schemeClr val="dk1"/>
              </a:solidFill>
              <a:effectLst/>
              <a:latin typeface="+mn-ea"/>
              <a:ea typeface="+mn-ea"/>
              <a:cs typeface="+mn-cs"/>
            </a:rPr>
            <a:t>将来の財政負担を考慮し、普通建設事業債や臨時財政対策債の発行を抑制して</a:t>
          </a:r>
          <a:r>
            <a:rPr lang="ja-JP" altLang="en-US" sz="1100" b="0" i="0">
              <a:solidFill>
                <a:schemeClr val="dk1"/>
              </a:solidFill>
              <a:effectLst/>
              <a:latin typeface="+mn-ea"/>
              <a:ea typeface="+mn-ea"/>
              <a:cs typeface="+mn-cs"/>
            </a:rPr>
            <a:t>いることにより、公債費は減少傾向にあるものの、平成</a:t>
          </a:r>
          <a:r>
            <a:rPr lang="en-US" altLang="ja-JP" sz="1100" b="0" i="0">
              <a:solidFill>
                <a:schemeClr val="dk1"/>
              </a:solidFill>
              <a:effectLst/>
              <a:latin typeface="+mn-ea"/>
              <a:ea typeface="+mn-ea"/>
              <a:cs typeface="+mn-cs"/>
            </a:rPr>
            <a:t>28</a:t>
          </a:r>
          <a:r>
            <a:rPr lang="ja-JP" altLang="en-US" sz="1100" b="0" i="0">
              <a:solidFill>
                <a:schemeClr val="dk1"/>
              </a:solidFill>
              <a:effectLst/>
              <a:latin typeface="+mn-ea"/>
              <a:ea typeface="+mn-ea"/>
              <a:cs typeface="+mn-cs"/>
            </a:rPr>
            <a:t>年度は将来の財政負担軽減の取組として借換債を発行抑制したことによる、一時的な元利償還金の増加により、</a:t>
          </a:r>
          <a:r>
            <a:rPr lang="ja-JP" altLang="ja-JP" sz="1100" b="0" i="0">
              <a:solidFill>
                <a:schemeClr val="dk1"/>
              </a:solidFill>
              <a:effectLst/>
              <a:latin typeface="+mn-ea"/>
              <a:ea typeface="+mn-ea"/>
              <a:cs typeface="+mn-cs"/>
            </a:rPr>
            <a:t>前年度と比べ</a:t>
          </a:r>
          <a:r>
            <a:rPr lang="en-US" altLang="ja-JP" sz="1100" b="0" i="0">
              <a:solidFill>
                <a:schemeClr val="dk1"/>
              </a:solidFill>
              <a:effectLst/>
              <a:latin typeface="+mn-ea"/>
              <a:ea typeface="+mn-ea"/>
              <a:cs typeface="+mn-cs"/>
            </a:rPr>
            <a:t>2.6</a:t>
          </a:r>
          <a:r>
            <a:rPr lang="ja-JP" altLang="ja-JP" sz="1100" b="0" i="0">
              <a:solidFill>
                <a:schemeClr val="dk1"/>
              </a:solidFill>
              <a:effectLst/>
              <a:latin typeface="+mn-ea"/>
              <a:ea typeface="+mn-ea"/>
              <a:cs typeface="+mn-cs"/>
            </a:rPr>
            <a:t>ポイント</a:t>
          </a:r>
          <a:r>
            <a:rPr lang="ja-JP" altLang="en-US" sz="1100" b="0" i="0">
              <a:solidFill>
                <a:schemeClr val="dk1"/>
              </a:solidFill>
              <a:effectLst/>
              <a:latin typeface="+mn-ea"/>
              <a:ea typeface="+mn-ea"/>
              <a:cs typeface="+mn-cs"/>
            </a:rPr>
            <a:t>悪化</a:t>
          </a:r>
          <a:r>
            <a:rPr lang="ja-JP" altLang="ja-JP" sz="1100" b="0" i="0">
              <a:solidFill>
                <a:schemeClr val="dk1"/>
              </a:solidFill>
              <a:effectLst/>
              <a:latin typeface="+mn-ea"/>
              <a:ea typeface="+mn-ea"/>
              <a:cs typeface="+mn-cs"/>
            </a:rPr>
            <a:t>している。今後も、必要最小限の発行に努め</a:t>
          </a:r>
          <a:r>
            <a:rPr lang="ja-JP" altLang="en-US" sz="1100" b="0" i="0">
              <a:solidFill>
                <a:schemeClr val="dk1"/>
              </a:solidFill>
              <a:effectLst/>
              <a:latin typeface="+mn-ea"/>
              <a:ea typeface="+mn-ea"/>
              <a:cs typeface="+mn-cs"/>
            </a:rPr>
            <a:t>ていく</a:t>
          </a:r>
          <a:r>
            <a:rPr lang="ja-JP" altLang="ja-JP" sz="1100" b="0" i="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39370</xdr:rowOff>
    </xdr:from>
    <xdr:to>
      <xdr:col>7</xdr:col>
      <xdr:colOff>15875</xdr:colOff>
      <xdr:row>78</xdr:row>
      <xdr:rowOff>66039</xdr:rowOff>
    </xdr:to>
    <xdr:cxnSp macro="">
      <xdr:nvCxnSpPr>
        <xdr:cNvPr id="369" name="直線コネクタ 368"/>
        <xdr:cNvCxnSpPr/>
      </xdr:nvCxnSpPr>
      <xdr:spPr>
        <a:xfrm>
          <a:off x="3987800" y="13241020"/>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50816</xdr:rowOff>
    </xdr:from>
    <xdr:ext cx="762000" cy="259045"/>
    <xdr:sp macro="" textlink="">
      <xdr:nvSpPr>
        <xdr:cNvPr id="370" name="公債費平均値テキスト"/>
        <xdr:cNvSpPr txBox="1"/>
      </xdr:nvSpPr>
      <xdr:spPr>
        <a:xfrm>
          <a:off x="4914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39370</xdr:rowOff>
    </xdr:from>
    <xdr:to>
      <xdr:col>5</xdr:col>
      <xdr:colOff>549275</xdr:colOff>
      <xdr:row>77</xdr:row>
      <xdr:rowOff>115570</xdr:rowOff>
    </xdr:to>
    <xdr:cxnSp macro="">
      <xdr:nvCxnSpPr>
        <xdr:cNvPr id="372" name="直線コネクタ 371"/>
        <xdr:cNvCxnSpPr/>
      </xdr:nvCxnSpPr>
      <xdr:spPr>
        <a:xfrm flipV="1">
          <a:off x="3098800" y="13241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78</xdr:row>
      <xdr:rowOff>20320</xdr:rowOff>
    </xdr:to>
    <xdr:cxnSp macro="">
      <xdr:nvCxnSpPr>
        <xdr:cNvPr id="375" name="直線コネクタ 374"/>
        <xdr:cNvCxnSpPr/>
      </xdr:nvCxnSpPr>
      <xdr:spPr>
        <a:xfrm flipV="1">
          <a:off x="2209800" y="1331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7" name="テキスト ボックス 37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20320</xdr:rowOff>
    </xdr:to>
    <xdr:cxnSp macro="">
      <xdr:nvCxnSpPr>
        <xdr:cNvPr id="378" name="直線コネクタ 377"/>
        <xdr:cNvCxnSpPr/>
      </xdr:nvCxnSpPr>
      <xdr:spPr>
        <a:xfrm>
          <a:off x="1320800" y="1338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0" name="テキスト ボックス 379"/>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2" name="テキスト ボックス 38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15239</xdr:rowOff>
    </xdr:from>
    <xdr:to>
      <xdr:col>7</xdr:col>
      <xdr:colOff>66675</xdr:colOff>
      <xdr:row>78</xdr:row>
      <xdr:rowOff>116839</xdr:rowOff>
    </xdr:to>
    <xdr:sp macro="" textlink="">
      <xdr:nvSpPr>
        <xdr:cNvPr id="388" name="円/楕円 387"/>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158766</xdr:rowOff>
    </xdr:from>
    <xdr:ext cx="762000" cy="259045"/>
    <xdr:sp macro="" textlink="">
      <xdr:nvSpPr>
        <xdr:cNvPr id="389" name="公債費該当値テキスト"/>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160020</xdr:rowOff>
    </xdr:from>
    <xdr:to>
      <xdr:col>5</xdr:col>
      <xdr:colOff>600075</xdr:colOff>
      <xdr:row>77</xdr:row>
      <xdr:rowOff>90170</xdr:rowOff>
    </xdr:to>
    <xdr:sp macro="" textlink="">
      <xdr:nvSpPr>
        <xdr:cNvPr id="390" name="円/楕円 389"/>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91" name="テキスト ボックス 390"/>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2" name="円/楕円 391"/>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93" name="テキスト ボックス 392"/>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140970</xdr:rowOff>
    </xdr:from>
    <xdr:to>
      <xdr:col>3</xdr:col>
      <xdr:colOff>193675</xdr:colOff>
      <xdr:row>78</xdr:row>
      <xdr:rowOff>71120</xdr:rowOff>
    </xdr:to>
    <xdr:sp macro="" textlink="">
      <xdr:nvSpPr>
        <xdr:cNvPr id="394" name="円/楕円 393"/>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81297</xdr:rowOff>
    </xdr:from>
    <xdr:ext cx="762000" cy="259045"/>
    <xdr:sp macro="" textlink="">
      <xdr:nvSpPr>
        <xdr:cNvPr id="395" name="テキスト ボックス 394"/>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6" name="円/楕円 395"/>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97" name="テキスト ボックス 396"/>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ea"/>
              <a:ea typeface="+mn-ea"/>
              <a:cs typeface="+mn-cs"/>
            </a:rPr>
            <a:t>　</a:t>
          </a:r>
          <a:r>
            <a:rPr lang="ja-JP" altLang="en-US" sz="1100">
              <a:solidFill>
                <a:schemeClr val="dk1"/>
              </a:solidFill>
              <a:effectLst/>
              <a:latin typeface="+mn-ea"/>
              <a:ea typeface="+mn-ea"/>
              <a:cs typeface="+mn-cs"/>
            </a:rPr>
            <a:t>人件費が減少しているものの、</a:t>
          </a:r>
          <a:r>
            <a:rPr lang="ja-JP" altLang="ja-JP" sz="1100">
              <a:solidFill>
                <a:schemeClr val="dk1"/>
              </a:solidFill>
              <a:effectLst/>
              <a:latin typeface="+mn-lt"/>
              <a:ea typeface="+mn-ea"/>
              <a:cs typeface="+mn-cs"/>
            </a:rPr>
            <a:t>障害福祉サービス費等や</a:t>
          </a:r>
          <a:r>
            <a:rPr lang="ja-JP" altLang="ja-JP" sz="1100" b="0" i="0">
              <a:solidFill>
                <a:schemeClr val="dk1"/>
              </a:solidFill>
              <a:effectLst/>
              <a:latin typeface="+mn-lt"/>
              <a:ea typeface="+mn-ea"/>
              <a:cs typeface="+mn-cs"/>
            </a:rPr>
            <a:t>民間保育所等措置費等</a:t>
          </a:r>
          <a:r>
            <a:rPr lang="ja-JP" altLang="en-US" sz="1100" b="0" i="0">
              <a:solidFill>
                <a:schemeClr val="dk1"/>
              </a:solidFill>
              <a:effectLst/>
              <a:latin typeface="+mn-lt"/>
              <a:ea typeface="+mn-ea"/>
              <a:cs typeface="+mn-cs"/>
            </a:rPr>
            <a:t>をはじめとした扶助費や、</a:t>
          </a:r>
          <a:r>
            <a:rPr lang="ja-JP" altLang="ja-JP" sz="1100" b="0" i="0">
              <a:solidFill>
                <a:schemeClr val="dk1"/>
              </a:solidFill>
              <a:effectLst/>
              <a:latin typeface="+mn-ea"/>
              <a:ea typeface="+mn-ea"/>
              <a:cs typeface="+mn-cs"/>
            </a:rPr>
            <a:t>下水道事業会計への負担金</a:t>
          </a:r>
          <a:r>
            <a:rPr lang="ja-JP" altLang="en-US" sz="1100" b="0" i="0">
              <a:solidFill>
                <a:schemeClr val="dk1"/>
              </a:solidFill>
              <a:effectLst/>
              <a:latin typeface="+mn-ea"/>
              <a:ea typeface="+mn-ea"/>
              <a:cs typeface="+mn-cs"/>
            </a:rPr>
            <a:t>など補助費等</a:t>
          </a:r>
          <a:r>
            <a:rPr lang="ja-JP" altLang="ja-JP" sz="1100" b="0" i="0">
              <a:solidFill>
                <a:schemeClr val="dk1"/>
              </a:solidFill>
              <a:effectLst/>
              <a:latin typeface="+mn-ea"/>
              <a:ea typeface="+mn-ea"/>
              <a:cs typeface="+mn-cs"/>
            </a:rPr>
            <a:t>の</a:t>
          </a:r>
          <a:r>
            <a:rPr lang="ja-JP" altLang="en-US" sz="1100" b="0" i="0">
              <a:solidFill>
                <a:schemeClr val="dk1"/>
              </a:solidFill>
              <a:effectLst/>
              <a:latin typeface="+mn-ea"/>
              <a:ea typeface="+mn-ea"/>
              <a:cs typeface="+mn-cs"/>
            </a:rPr>
            <a:t>増</a:t>
          </a:r>
          <a:r>
            <a:rPr lang="ja-JP" altLang="ja-JP" sz="1100">
              <a:solidFill>
                <a:schemeClr val="dk1"/>
              </a:solidFill>
              <a:effectLst/>
              <a:latin typeface="+mn-ea"/>
              <a:ea typeface="+mn-ea"/>
              <a:cs typeface="+mn-cs"/>
            </a:rPr>
            <a:t>により</a:t>
          </a:r>
          <a:r>
            <a:rPr lang="en-US" altLang="ja-JP" sz="1100">
              <a:solidFill>
                <a:schemeClr val="dk1"/>
              </a:solidFill>
              <a:effectLst/>
              <a:latin typeface="+mn-ea"/>
              <a:ea typeface="+mn-ea"/>
              <a:cs typeface="+mn-cs"/>
            </a:rPr>
            <a:t>2.3</a:t>
          </a:r>
          <a:r>
            <a:rPr lang="ja-JP" altLang="ja-JP" sz="1100">
              <a:solidFill>
                <a:schemeClr val="dk1"/>
              </a:solidFill>
              <a:effectLst/>
              <a:latin typeface="+mn-ea"/>
              <a:ea typeface="+mn-ea"/>
              <a:cs typeface="+mn-cs"/>
            </a:rPr>
            <a:t>ポイント</a:t>
          </a:r>
          <a:r>
            <a:rPr lang="ja-JP" altLang="en-US" sz="1100">
              <a:solidFill>
                <a:schemeClr val="dk1"/>
              </a:solidFill>
              <a:effectLst/>
              <a:latin typeface="+mn-ea"/>
              <a:ea typeface="+mn-ea"/>
              <a:cs typeface="+mn-cs"/>
            </a:rPr>
            <a:t>悪化</a:t>
          </a:r>
          <a:r>
            <a:rPr lang="ja-JP" altLang="ja-JP" sz="1100">
              <a:solidFill>
                <a:schemeClr val="dk1"/>
              </a:solidFill>
              <a:effectLst/>
              <a:latin typeface="+mn-ea"/>
              <a:ea typeface="+mn-ea"/>
              <a:cs typeface="+mn-cs"/>
            </a:rPr>
            <a:t>した。今後も、職員数の適正化等、より一層の行財政改革を推進し、経常経費充当一般財源の削減に努める。</a:t>
          </a:r>
          <a:endParaRPr lang="ja-JP" altLang="ja-JP" sz="14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152146</xdr:rowOff>
    </xdr:from>
    <xdr:to>
      <xdr:col>24</xdr:col>
      <xdr:colOff>31750</xdr:colOff>
      <xdr:row>78</xdr:row>
      <xdr:rowOff>85852</xdr:rowOff>
    </xdr:to>
    <xdr:cxnSp macro="">
      <xdr:nvCxnSpPr>
        <xdr:cNvPr id="428" name="直線コネクタ 427"/>
        <xdr:cNvCxnSpPr/>
      </xdr:nvCxnSpPr>
      <xdr:spPr>
        <a:xfrm>
          <a:off x="15671800" y="1335379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29"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152146</xdr:rowOff>
    </xdr:from>
    <xdr:to>
      <xdr:col>22</xdr:col>
      <xdr:colOff>565150</xdr:colOff>
      <xdr:row>78</xdr:row>
      <xdr:rowOff>12700</xdr:rowOff>
    </xdr:to>
    <xdr:cxnSp macro="">
      <xdr:nvCxnSpPr>
        <xdr:cNvPr id="431" name="直線コネクタ 430"/>
        <xdr:cNvCxnSpPr/>
      </xdr:nvCxnSpPr>
      <xdr:spPr>
        <a:xfrm flipV="1">
          <a:off x="14782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120142</xdr:rowOff>
    </xdr:from>
    <xdr:to>
      <xdr:col>21</xdr:col>
      <xdr:colOff>361950</xdr:colOff>
      <xdr:row>78</xdr:row>
      <xdr:rowOff>12700</xdr:rowOff>
    </xdr:to>
    <xdr:cxnSp macro="">
      <xdr:nvCxnSpPr>
        <xdr:cNvPr id="434" name="直線コネクタ 433"/>
        <xdr:cNvCxnSpPr/>
      </xdr:nvCxnSpPr>
      <xdr:spPr>
        <a:xfrm>
          <a:off x="13893800" y="13321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42418</xdr:rowOff>
    </xdr:from>
    <xdr:to>
      <xdr:col>20</xdr:col>
      <xdr:colOff>158750</xdr:colOff>
      <xdr:row>77</xdr:row>
      <xdr:rowOff>120142</xdr:rowOff>
    </xdr:to>
    <xdr:cxnSp macro="">
      <xdr:nvCxnSpPr>
        <xdr:cNvPr id="437" name="直線コネクタ 436"/>
        <xdr:cNvCxnSpPr/>
      </xdr:nvCxnSpPr>
      <xdr:spPr>
        <a:xfrm>
          <a:off x="13004800" y="132440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35052</xdr:rowOff>
    </xdr:from>
    <xdr:to>
      <xdr:col>24</xdr:col>
      <xdr:colOff>82550</xdr:colOff>
      <xdr:row>78</xdr:row>
      <xdr:rowOff>136652</xdr:rowOff>
    </xdr:to>
    <xdr:sp macro="" textlink="">
      <xdr:nvSpPr>
        <xdr:cNvPr id="447" name="円/楕円 446"/>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7129</xdr:rowOff>
    </xdr:from>
    <xdr:ext cx="762000" cy="259045"/>
    <xdr:sp macro="" textlink="">
      <xdr:nvSpPr>
        <xdr:cNvPr id="448"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101346</xdr:rowOff>
    </xdr:from>
    <xdr:to>
      <xdr:col>22</xdr:col>
      <xdr:colOff>615950</xdr:colOff>
      <xdr:row>78</xdr:row>
      <xdr:rowOff>31496</xdr:rowOff>
    </xdr:to>
    <xdr:sp macro="" textlink="">
      <xdr:nvSpPr>
        <xdr:cNvPr id="449" name="円/楕円 448"/>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50" name="テキスト ボックス 449"/>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51" name="円/楕円 450"/>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52" name="テキスト ボックス 451"/>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69342</xdr:rowOff>
    </xdr:from>
    <xdr:to>
      <xdr:col>20</xdr:col>
      <xdr:colOff>209550</xdr:colOff>
      <xdr:row>77</xdr:row>
      <xdr:rowOff>170942</xdr:rowOff>
    </xdr:to>
    <xdr:sp macro="" textlink="">
      <xdr:nvSpPr>
        <xdr:cNvPr id="453" name="円/楕円 452"/>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155719</xdr:rowOff>
    </xdr:from>
    <xdr:ext cx="762000" cy="259045"/>
    <xdr:sp macro="" textlink="">
      <xdr:nvSpPr>
        <xdr:cNvPr id="454" name="テキスト ボックス 453"/>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163068</xdr:rowOff>
    </xdr:from>
    <xdr:to>
      <xdr:col>19</xdr:col>
      <xdr:colOff>6350</xdr:colOff>
      <xdr:row>77</xdr:row>
      <xdr:rowOff>93218</xdr:rowOff>
    </xdr:to>
    <xdr:sp macro="" textlink="">
      <xdr:nvSpPr>
        <xdr:cNvPr id="455" name="円/楕円 454"/>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77995</xdr:rowOff>
    </xdr:from>
    <xdr:ext cx="762000" cy="259045"/>
    <xdr:sp macro="" textlink="">
      <xdr:nvSpPr>
        <xdr:cNvPr id="456" name="テキスト ボックス 455"/>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大阪府寝屋川市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73747</xdr:rowOff>
    </xdr:from>
    <xdr:to>
      <xdr:col>4</xdr:col>
      <xdr:colOff>1117600</xdr:colOff>
      <xdr:row>17</xdr:row>
      <xdr:rowOff>105229</xdr:rowOff>
    </xdr:to>
    <xdr:cxnSp macro="">
      <xdr:nvCxnSpPr>
        <xdr:cNvPr id="52" name="直線コネクタ 51"/>
        <xdr:cNvCxnSpPr/>
      </xdr:nvCxnSpPr>
      <xdr:spPr bwMode="auto">
        <a:xfrm>
          <a:off x="5003800" y="3036022"/>
          <a:ext cx="647700" cy="31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76638</xdr:rowOff>
    </xdr:from>
    <xdr:ext cx="762000" cy="259045"/>
    <xdr:sp macro="" textlink="">
      <xdr:nvSpPr>
        <xdr:cNvPr id="53" name="人口1人当たり決算額の推移平均値テキスト130"/>
        <xdr:cNvSpPr txBox="1"/>
      </xdr:nvSpPr>
      <xdr:spPr>
        <a:xfrm>
          <a:off x="5740400" y="2696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73747</xdr:rowOff>
    </xdr:from>
    <xdr:to>
      <xdr:col>4</xdr:col>
      <xdr:colOff>469900</xdr:colOff>
      <xdr:row>17</xdr:row>
      <xdr:rowOff>138245</xdr:rowOff>
    </xdr:to>
    <xdr:cxnSp macro="">
      <xdr:nvCxnSpPr>
        <xdr:cNvPr id="55" name="直線コネクタ 54"/>
        <xdr:cNvCxnSpPr/>
      </xdr:nvCxnSpPr>
      <xdr:spPr bwMode="auto">
        <a:xfrm flipV="1">
          <a:off x="4305300" y="3036022"/>
          <a:ext cx="698500" cy="64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151771</xdr:rowOff>
    </xdr:from>
    <xdr:ext cx="736600" cy="259045"/>
    <xdr:sp macro="" textlink="">
      <xdr:nvSpPr>
        <xdr:cNvPr id="57" name="テキスト ボックス 56"/>
        <xdr:cNvSpPr txBox="1"/>
      </xdr:nvSpPr>
      <xdr:spPr>
        <a:xfrm>
          <a:off x="4622800" y="259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138245</xdr:rowOff>
    </xdr:from>
    <xdr:to>
      <xdr:col>3</xdr:col>
      <xdr:colOff>904875</xdr:colOff>
      <xdr:row>18</xdr:row>
      <xdr:rowOff>236</xdr:rowOff>
    </xdr:to>
    <xdr:cxnSp macro="">
      <xdr:nvCxnSpPr>
        <xdr:cNvPr id="58" name="直線コネクタ 57"/>
        <xdr:cNvCxnSpPr/>
      </xdr:nvCxnSpPr>
      <xdr:spPr bwMode="auto">
        <a:xfrm flipV="1">
          <a:off x="3606800" y="3100520"/>
          <a:ext cx="698500" cy="33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95529</xdr:rowOff>
    </xdr:from>
    <xdr:to>
      <xdr:col>3</xdr:col>
      <xdr:colOff>206375</xdr:colOff>
      <xdr:row>18</xdr:row>
      <xdr:rowOff>236</xdr:rowOff>
    </xdr:to>
    <xdr:cxnSp macro="">
      <xdr:nvCxnSpPr>
        <xdr:cNvPr id="61" name="直線コネクタ 60"/>
        <xdr:cNvCxnSpPr/>
      </xdr:nvCxnSpPr>
      <xdr:spPr bwMode="auto">
        <a:xfrm>
          <a:off x="2908300" y="3057804"/>
          <a:ext cx="698500" cy="7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80415</xdr:rowOff>
    </xdr:from>
    <xdr:ext cx="762000" cy="259045"/>
    <xdr:sp macro="" textlink="">
      <xdr:nvSpPr>
        <xdr:cNvPr id="63" name="テキスト ボックス 62"/>
        <xdr:cNvSpPr txBox="1"/>
      </xdr:nvSpPr>
      <xdr:spPr>
        <a:xfrm>
          <a:off x="32258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32540</xdr:rowOff>
    </xdr:from>
    <xdr:ext cx="762000" cy="259045"/>
    <xdr:sp macro="" textlink="">
      <xdr:nvSpPr>
        <xdr:cNvPr id="65" name="テキスト ボックス 64"/>
        <xdr:cNvSpPr txBox="1"/>
      </xdr:nvSpPr>
      <xdr:spPr>
        <a:xfrm>
          <a:off x="2527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54429</xdr:rowOff>
    </xdr:from>
    <xdr:to>
      <xdr:col>5</xdr:col>
      <xdr:colOff>34925</xdr:colOff>
      <xdr:row>17</xdr:row>
      <xdr:rowOff>156029</xdr:rowOff>
    </xdr:to>
    <xdr:sp macro="" textlink="">
      <xdr:nvSpPr>
        <xdr:cNvPr id="71" name="円/楕円 70"/>
        <xdr:cNvSpPr/>
      </xdr:nvSpPr>
      <xdr:spPr bwMode="auto">
        <a:xfrm>
          <a:off x="5600700" y="3016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26506</xdr:rowOff>
    </xdr:from>
    <xdr:ext cx="762000" cy="259045"/>
    <xdr:sp macro="" textlink="">
      <xdr:nvSpPr>
        <xdr:cNvPr id="72" name="人口1人当たり決算額の推移該当値テキスト130"/>
        <xdr:cNvSpPr txBox="1"/>
      </xdr:nvSpPr>
      <xdr:spPr>
        <a:xfrm>
          <a:off x="5740400" y="298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56,625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22947</xdr:rowOff>
    </xdr:from>
    <xdr:to>
      <xdr:col>4</xdr:col>
      <xdr:colOff>520700</xdr:colOff>
      <xdr:row>17</xdr:row>
      <xdr:rowOff>124547</xdr:rowOff>
    </xdr:to>
    <xdr:sp macro="" textlink="">
      <xdr:nvSpPr>
        <xdr:cNvPr id="73" name="円/楕円 72"/>
        <xdr:cNvSpPr/>
      </xdr:nvSpPr>
      <xdr:spPr bwMode="auto">
        <a:xfrm>
          <a:off x="4953000" y="2985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109324</xdr:rowOff>
    </xdr:from>
    <xdr:ext cx="736600" cy="259045"/>
    <xdr:sp macro="" textlink="">
      <xdr:nvSpPr>
        <xdr:cNvPr id="74" name="テキスト ボックス 73"/>
        <xdr:cNvSpPr txBox="1"/>
      </xdr:nvSpPr>
      <xdr:spPr>
        <a:xfrm>
          <a:off x="4622800" y="307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57,589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87445</xdr:rowOff>
    </xdr:from>
    <xdr:to>
      <xdr:col>3</xdr:col>
      <xdr:colOff>955675</xdr:colOff>
      <xdr:row>18</xdr:row>
      <xdr:rowOff>17595</xdr:rowOff>
    </xdr:to>
    <xdr:sp macro="" textlink="">
      <xdr:nvSpPr>
        <xdr:cNvPr id="75" name="円/楕円 74"/>
        <xdr:cNvSpPr/>
      </xdr:nvSpPr>
      <xdr:spPr bwMode="auto">
        <a:xfrm>
          <a:off x="4254500" y="304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2372</xdr:rowOff>
    </xdr:from>
    <xdr:ext cx="762000" cy="259045"/>
    <xdr:sp macro="" textlink="">
      <xdr:nvSpPr>
        <xdr:cNvPr id="76" name="テキスト ボックス 75"/>
        <xdr:cNvSpPr txBox="1"/>
      </xdr:nvSpPr>
      <xdr:spPr>
        <a:xfrm>
          <a:off x="3924300" y="31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55,614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120886</xdr:rowOff>
    </xdr:from>
    <xdr:to>
      <xdr:col>3</xdr:col>
      <xdr:colOff>257175</xdr:colOff>
      <xdr:row>18</xdr:row>
      <xdr:rowOff>51036</xdr:rowOff>
    </xdr:to>
    <xdr:sp macro="" textlink="">
      <xdr:nvSpPr>
        <xdr:cNvPr id="77" name="円/楕円 76"/>
        <xdr:cNvSpPr/>
      </xdr:nvSpPr>
      <xdr:spPr bwMode="auto">
        <a:xfrm>
          <a:off x="3556000" y="308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35813</xdr:rowOff>
    </xdr:from>
    <xdr:ext cx="762000" cy="259045"/>
    <xdr:sp macro="" textlink="">
      <xdr:nvSpPr>
        <xdr:cNvPr id="78" name="テキスト ボックス 77"/>
        <xdr:cNvSpPr txBox="1"/>
      </xdr:nvSpPr>
      <xdr:spPr>
        <a:xfrm>
          <a:off x="3225800" y="316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54,590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44729</xdr:rowOff>
    </xdr:from>
    <xdr:to>
      <xdr:col>2</xdr:col>
      <xdr:colOff>692150</xdr:colOff>
      <xdr:row>17</xdr:row>
      <xdr:rowOff>146329</xdr:rowOff>
    </xdr:to>
    <xdr:sp macro="" textlink="">
      <xdr:nvSpPr>
        <xdr:cNvPr id="79" name="円/楕円 78"/>
        <xdr:cNvSpPr/>
      </xdr:nvSpPr>
      <xdr:spPr bwMode="auto">
        <a:xfrm>
          <a:off x="2857500" y="300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131106</xdr:rowOff>
    </xdr:from>
    <xdr:ext cx="762000" cy="259045"/>
    <xdr:sp macro="" textlink="">
      <xdr:nvSpPr>
        <xdr:cNvPr id="80" name="テキスト ボックス 79"/>
        <xdr:cNvSpPr txBox="1"/>
      </xdr:nvSpPr>
      <xdr:spPr>
        <a:xfrm>
          <a:off x="2527300" y="309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312775</xdr:rowOff>
    </xdr:from>
    <xdr:to>
      <xdr:col>4</xdr:col>
      <xdr:colOff>1117600</xdr:colOff>
      <xdr:row>36</xdr:row>
      <xdr:rowOff>171044</xdr:rowOff>
    </xdr:to>
    <xdr:cxnSp macro="">
      <xdr:nvCxnSpPr>
        <xdr:cNvPr id="113" name="直線コネクタ 112"/>
        <xdr:cNvCxnSpPr/>
      </xdr:nvCxnSpPr>
      <xdr:spPr bwMode="auto">
        <a:xfrm flipV="1">
          <a:off x="5003800" y="6923125"/>
          <a:ext cx="647700" cy="20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125857</xdr:rowOff>
    </xdr:from>
    <xdr:to>
      <xdr:col>4</xdr:col>
      <xdr:colOff>469900</xdr:colOff>
      <xdr:row>36</xdr:row>
      <xdr:rowOff>171044</xdr:rowOff>
    </xdr:to>
    <xdr:cxnSp macro="">
      <xdr:nvCxnSpPr>
        <xdr:cNvPr id="116" name="直線コネクタ 115"/>
        <xdr:cNvCxnSpPr/>
      </xdr:nvCxnSpPr>
      <xdr:spPr bwMode="auto">
        <a:xfrm>
          <a:off x="4305300" y="7079107"/>
          <a:ext cx="698500" cy="45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9995</xdr:rowOff>
    </xdr:from>
    <xdr:to>
      <xdr:col>3</xdr:col>
      <xdr:colOff>904875</xdr:colOff>
      <xdr:row>36</xdr:row>
      <xdr:rowOff>125857</xdr:rowOff>
    </xdr:to>
    <xdr:cxnSp macro="">
      <xdr:nvCxnSpPr>
        <xdr:cNvPr id="119" name="直線コネクタ 118"/>
        <xdr:cNvCxnSpPr/>
      </xdr:nvCxnSpPr>
      <xdr:spPr bwMode="auto">
        <a:xfrm>
          <a:off x="3606800" y="6963245"/>
          <a:ext cx="698500" cy="115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335941</xdr:rowOff>
    </xdr:from>
    <xdr:to>
      <xdr:col>3</xdr:col>
      <xdr:colOff>206375</xdr:colOff>
      <xdr:row>36</xdr:row>
      <xdr:rowOff>9995</xdr:rowOff>
    </xdr:to>
    <xdr:cxnSp macro="">
      <xdr:nvCxnSpPr>
        <xdr:cNvPr id="122" name="直線コネクタ 121"/>
        <xdr:cNvCxnSpPr/>
      </xdr:nvCxnSpPr>
      <xdr:spPr bwMode="auto">
        <a:xfrm>
          <a:off x="2908300" y="6946291"/>
          <a:ext cx="698500" cy="1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261975</xdr:rowOff>
    </xdr:from>
    <xdr:to>
      <xdr:col>5</xdr:col>
      <xdr:colOff>34925</xdr:colOff>
      <xdr:row>36</xdr:row>
      <xdr:rowOff>20675</xdr:rowOff>
    </xdr:to>
    <xdr:sp macro="" textlink="">
      <xdr:nvSpPr>
        <xdr:cNvPr id="132" name="円/楕円 131"/>
        <xdr:cNvSpPr/>
      </xdr:nvSpPr>
      <xdr:spPr bwMode="auto">
        <a:xfrm>
          <a:off x="5600700" y="687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234052</xdr:rowOff>
    </xdr:from>
    <xdr:ext cx="762000" cy="259045"/>
    <xdr:sp macro="" textlink="">
      <xdr:nvSpPr>
        <xdr:cNvPr id="133" name="人口1人当たり決算額の推移該当値テキスト445"/>
        <xdr:cNvSpPr txBox="1"/>
      </xdr:nvSpPr>
      <xdr:spPr>
        <a:xfrm>
          <a:off x="5740400" y="68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120244</xdr:rowOff>
    </xdr:from>
    <xdr:to>
      <xdr:col>4</xdr:col>
      <xdr:colOff>520700</xdr:colOff>
      <xdr:row>37</xdr:row>
      <xdr:rowOff>50394</xdr:rowOff>
    </xdr:to>
    <xdr:sp macro="" textlink="">
      <xdr:nvSpPr>
        <xdr:cNvPr id="134" name="円/楕円 133"/>
        <xdr:cNvSpPr/>
      </xdr:nvSpPr>
      <xdr:spPr bwMode="auto">
        <a:xfrm>
          <a:off x="4953000" y="707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35171</xdr:rowOff>
    </xdr:from>
    <xdr:ext cx="736600" cy="259045"/>
    <xdr:sp macro="" textlink="">
      <xdr:nvSpPr>
        <xdr:cNvPr id="135" name="テキスト ボックス 134"/>
        <xdr:cNvSpPr txBox="1"/>
      </xdr:nvSpPr>
      <xdr:spPr>
        <a:xfrm>
          <a:off x="4622800" y="7159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75057</xdr:rowOff>
    </xdr:from>
    <xdr:to>
      <xdr:col>3</xdr:col>
      <xdr:colOff>955675</xdr:colOff>
      <xdr:row>37</xdr:row>
      <xdr:rowOff>5207</xdr:rowOff>
    </xdr:to>
    <xdr:sp macro="" textlink="">
      <xdr:nvSpPr>
        <xdr:cNvPr id="136" name="円/楕円 135"/>
        <xdr:cNvSpPr/>
      </xdr:nvSpPr>
      <xdr:spPr bwMode="auto">
        <a:xfrm>
          <a:off x="4254500" y="702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161434</xdr:rowOff>
    </xdr:from>
    <xdr:ext cx="762000" cy="259045"/>
    <xdr:sp macro="" textlink="">
      <xdr:nvSpPr>
        <xdr:cNvPr id="137" name="テキスト ボックス 136"/>
        <xdr:cNvSpPr txBox="1"/>
      </xdr:nvSpPr>
      <xdr:spPr>
        <a:xfrm>
          <a:off x="3924300" y="711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302095</xdr:rowOff>
    </xdr:from>
    <xdr:to>
      <xdr:col>3</xdr:col>
      <xdr:colOff>257175</xdr:colOff>
      <xdr:row>36</xdr:row>
      <xdr:rowOff>60795</xdr:rowOff>
    </xdr:to>
    <xdr:sp macro="" textlink="">
      <xdr:nvSpPr>
        <xdr:cNvPr id="138" name="円/楕円 137"/>
        <xdr:cNvSpPr/>
      </xdr:nvSpPr>
      <xdr:spPr bwMode="auto">
        <a:xfrm>
          <a:off x="3556000" y="6912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45572</xdr:rowOff>
    </xdr:from>
    <xdr:ext cx="762000" cy="259045"/>
    <xdr:sp macro="" textlink="">
      <xdr:nvSpPr>
        <xdr:cNvPr id="139" name="テキスト ボックス 138"/>
        <xdr:cNvSpPr txBox="1"/>
      </xdr:nvSpPr>
      <xdr:spPr>
        <a:xfrm>
          <a:off x="3225800" y="69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285141</xdr:rowOff>
    </xdr:from>
    <xdr:to>
      <xdr:col>2</xdr:col>
      <xdr:colOff>692150</xdr:colOff>
      <xdr:row>36</xdr:row>
      <xdr:rowOff>43841</xdr:rowOff>
    </xdr:to>
    <xdr:sp macro="" textlink="">
      <xdr:nvSpPr>
        <xdr:cNvPr id="140" name="円/楕円 139"/>
        <xdr:cNvSpPr/>
      </xdr:nvSpPr>
      <xdr:spPr bwMode="auto">
        <a:xfrm>
          <a:off x="2857500" y="6895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28618</xdr:rowOff>
    </xdr:from>
    <xdr:ext cx="762000" cy="259045"/>
    <xdr:sp macro="" textlink="">
      <xdr:nvSpPr>
        <xdr:cNvPr id="141" name="テキスト ボックス 140"/>
        <xdr:cNvSpPr txBox="1"/>
      </xdr:nvSpPr>
      <xdr:spPr>
        <a:xfrm>
          <a:off x="2527300" y="698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大阪府寝屋川市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237,441
234,665
24.70
88,195,739
86,651,518
1,537,530
45,413,943
60,787,526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99192</xdr:rowOff>
    </xdr:from>
    <xdr:to>
      <xdr:col>6</xdr:col>
      <xdr:colOff>511175</xdr:colOff>
      <xdr:row>35</xdr:row>
      <xdr:rowOff>122486</xdr:rowOff>
    </xdr:to>
    <xdr:cxnSp macro="">
      <xdr:nvCxnSpPr>
        <xdr:cNvPr id="59" name="直線コネクタ 58"/>
        <xdr:cNvCxnSpPr/>
      </xdr:nvCxnSpPr>
      <xdr:spPr>
        <a:xfrm>
          <a:off x="3797300" y="6099942"/>
          <a:ext cx="8382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150273</xdr:rowOff>
    </xdr:from>
    <xdr:ext cx="534377" cy="259045"/>
    <xdr:sp macro="" textlink="">
      <xdr:nvSpPr>
        <xdr:cNvPr id="60" name="人件費平均値テキスト"/>
        <xdr:cNvSpPr txBox="1"/>
      </xdr:nvSpPr>
      <xdr:spPr>
        <a:xfrm>
          <a:off x="4686300" y="563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99192</xdr:rowOff>
    </xdr:from>
    <xdr:to>
      <xdr:col>5</xdr:col>
      <xdr:colOff>358775</xdr:colOff>
      <xdr:row>35</xdr:row>
      <xdr:rowOff>117480</xdr:rowOff>
    </xdr:to>
    <xdr:cxnSp macro="">
      <xdr:nvCxnSpPr>
        <xdr:cNvPr id="62" name="直線コネクタ 61"/>
        <xdr:cNvCxnSpPr/>
      </xdr:nvCxnSpPr>
      <xdr:spPr>
        <a:xfrm flipV="1">
          <a:off x="2908300" y="609994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37132</xdr:rowOff>
    </xdr:from>
    <xdr:ext cx="534377" cy="259045"/>
    <xdr:sp macro="" textlink="">
      <xdr:nvSpPr>
        <xdr:cNvPr id="64" name="テキスト ボックス 63"/>
        <xdr:cNvSpPr txBox="1"/>
      </xdr:nvSpPr>
      <xdr:spPr>
        <a:xfrm>
          <a:off x="3530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106279</xdr:rowOff>
    </xdr:from>
    <xdr:to>
      <xdr:col>4</xdr:col>
      <xdr:colOff>155575</xdr:colOff>
      <xdr:row>35</xdr:row>
      <xdr:rowOff>117480</xdr:rowOff>
    </xdr:to>
    <xdr:cxnSp macro="">
      <xdr:nvCxnSpPr>
        <xdr:cNvPr id="65" name="直線コネクタ 64"/>
        <xdr:cNvCxnSpPr/>
      </xdr:nvCxnSpPr>
      <xdr:spPr>
        <a:xfrm>
          <a:off x="2019300" y="6107029"/>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53408</xdr:rowOff>
    </xdr:from>
    <xdr:ext cx="534377" cy="259045"/>
    <xdr:sp macro="" textlink="">
      <xdr:nvSpPr>
        <xdr:cNvPr id="67" name="テキスト ボックス 66"/>
        <xdr:cNvSpPr txBox="1"/>
      </xdr:nvSpPr>
      <xdr:spPr>
        <a:xfrm>
          <a:off x="2641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11021</xdr:rowOff>
    </xdr:from>
    <xdr:to>
      <xdr:col>2</xdr:col>
      <xdr:colOff>638175</xdr:colOff>
      <xdr:row>35</xdr:row>
      <xdr:rowOff>106279</xdr:rowOff>
    </xdr:to>
    <xdr:cxnSp macro="">
      <xdr:nvCxnSpPr>
        <xdr:cNvPr id="68" name="直線コネクタ 67"/>
        <xdr:cNvCxnSpPr/>
      </xdr:nvCxnSpPr>
      <xdr:spPr>
        <a:xfrm>
          <a:off x="1130300" y="6011771"/>
          <a:ext cx="889000" cy="9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80497</xdr:rowOff>
    </xdr:from>
    <xdr:ext cx="534377" cy="259045"/>
    <xdr:sp macro="" textlink="">
      <xdr:nvSpPr>
        <xdr:cNvPr id="70" name="テキスト ボックス 69"/>
        <xdr:cNvSpPr txBox="1"/>
      </xdr:nvSpPr>
      <xdr:spPr>
        <a:xfrm>
          <a:off x="1752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32240</xdr:rowOff>
    </xdr:from>
    <xdr:ext cx="534377" cy="259045"/>
    <xdr:sp macro="" textlink="">
      <xdr:nvSpPr>
        <xdr:cNvPr id="72" name="テキスト ボックス 71"/>
        <xdr:cNvSpPr txBox="1"/>
      </xdr:nvSpPr>
      <xdr:spPr>
        <a:xfrm>
          <a:off x="863111" y="55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71686</xdr:rowOff>
    </xdr:from>
    <xdr:to>
      <xdr:col>6</xdr:col>
      <xdr:colOff>561975</xdr:colOff>
      <xdr:row>36</xdr:row>
      <xdr:rowOff>1836</xdr:rowOff>
    </xdr:to>
    <xdr:sp macro="" textlink="">
      <xdr:nvSpPr>
        <xdr:cNvPr id="78" name="円/楕円 77"/>
        <xdr:cNvSpPr/>
      </xdr:nvSpPr>
      <xdr:spPr>
        <a:xfrm>
          <a:off x="4584700" y="60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50113</xdr:rowOff>
    </xdr:from>
    <xdr:ext cx="534377" cy="259045"/>
    <xdr:sp macro="" textlink="">
      <xdr:nvSpPr>
        <xdr:cNvPr id="79" name="人件費該当値テキスト"/>
        <xdr:cNvSpPr txBox="1"/>
      </xdr:nvSpPr>
      <xdr:spPr>
        <a:xfrm>
          <a:off x="4686300" y="605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43,253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48392</xdr:rowOff>
    </xdr:from>
    <xdr:to>
      <xdr:col>5</xdr:col>
      <xdr:colOff>409575</xdr:colOff>
      <xdr:row>35</xdr:row>
      <xdr:rowOff>149992</xdr:rowOff>
    </xdr:to>
    <xdr:sp macro="" textlink="">
      <xdr:nvSpPr>
        <xdr:cNvPr id="80" name="円/楕円 79"/>
        <xdr:cNvSpPr/>
      </xdr:nvSpPr>
      <xdr:spPr>
        <a:xfrm>
          <a:off x="3746500" y="60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141119</xdr:rowOff>
    </xdr:from>
    <xdr:ext cx="534377" cy="259045"/>
    <xdr:sp macro="" textlink="">
      <xdr:nvSpPr>
        <xdr:cNvPr id="81" name="テキスト ボックス 80"/>
        <xdr:cNvSpPr txBox="1"/>
      </xdr:nvSpPr>
      <xdr:spPr>
        <a:xfrm>
          <a:off x="3530111" y="614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66680</xdr:rowOff>
    </xdr:from>
    <xdr:to>
      <xdr:col>4</xdr:col>
      <xdr:colOff>206375</xdr:colOff>
      <xdr:row>35</xdr:row>
      <xdr:rowOff>168280</xdr:rowOff>
    </xdr:to>
    <xdr:sp macro="" textlink="">
      <xdr:nvSpPr>
        <xdr:cNvPr id="82" name="円/楕円 81"/>
        <xdr:cNvSpPr/>
      </xdr:nvSpPr>
      <xdr:spPr>
        <a:xfrm>
          <a:off x="2857500" y="60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159407</xdr:rowOff>
    </xdr:from>
    <xdr:ext cx="534377" cy="259045"/>
    <xdr:sp macro="" textlink="">
      <xdr:nvSpPr>
        <xdr:cNvPr id="83" name="テキスト ボックス 82"/>
        <xdr:cNvSpPr txBox="1"/>
      </xdr:nvSpPr>
      <xdr:spPr>
        <a:xfrm>
          <a:off x="2641111" y="6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55479</xdr:rowOff>
    </xdr:from>
    <xdr:to>
      <xdr:col>3</xdr:col>
      <xdr:colOff>3175</xdr:colOff>
      <xdr:row>35</xdr:row>
      <xdr:rowOff>157079</xdr:rowOff>
    </xdr:to>
    <xdr:sp macro="" textlink="">
      <xdr:nvSpPr>
        <xdr:cNvPr id="84" name="円/楕円 83"/>
        <xdr:cNvSpPr/>
      </xdr:nvSpPr>
      <xdr:spPr>
        <a:xfrm>
          <a:off x="1968500" y="60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148206</xdr:rowOff>
    </xdr:from>
    <xdr:ext cx="534377" cy="259045"/>
    <xdr:sp macro="" textlink="">
      <xdr:nvSpPr>
        <xdr:cNvPr id="85" name="テキスト ボックス 84"/>
        <xdr:cNvSpPr txBox="1"/>
      </xdr:nvSpPr>
      <xdr:spPr>
        <a:xfrm>
          <a:off x="1752111" y="61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43,962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131671</xdr:rowOff>
    </xdr:from>
    <xdr:to>
      <xdr:col>1</xdr:col>
      <xdr:colOff>485775</xdr:colOff>
      <xdr:row>35</xdr:row>
      <xdr:rowOff>61821</xdr:rowOff>
    </xdr:to>
    <xdr:sp macro="" textlink="">
      <xdr:nvSpPr>
        <xdr:cNvPr id="86" name="円/楕円 85"/>
        <xdr:cNvSpPr/>
      </xdr:nvSpPr>
      <xdr:spPr>
        <a:xfrm>
          <a:off x="1079500" y="59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52948</xdr:rowOff>
    </xdr:from>
    <xdr:ext cx="534377" cy="259045"/>
    <xdr:sp macro="" textlink="">
      <xdr:nvSpPr>
        <xdr:cNvPr id="87" name="テキスト ボックス 86"/>
        <xdr:cNvSpPr txBox="1"/>
      </xdr:nvSpPr>
      <xdr:spPr>
        <a:xfrm>
          <a:off x="863111" y="605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137795</xdr:rowOff>
    </xdr:from>
    <xdr:to>
      <xdr:col>6</xdr:col>
      <xdr:colOff>511175</xdr:colOff>
      <xdr:row>58</xdr:row>
      <xdr:rowOff>140348</xdr:rowOff>
    </xdr:to>
    <xdr:cxnSp macro="">
      <xdr:nvCxnSpPr>
        <xdr:cNvPr id="117" name="直線コネクタ 116"/>
        <xdr:cNvCxnSpPr/>
      </xdr:nvCxnSpPr>
      <xdr:spPr>
        <a:xfrm flipV="1">
          <a:off x="3797300" y="10081895"/>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29557</xdr:rowOff>
    </xdr:from>
    <xdr:ext cx="534377" cy="259045"/>
    <xdr:sp macro="" textlink="">
      <xdr:nvSpPr>
        <xdr:cNvPr id="118" name="物件費平均値テキスト"/>
        <xdr:cNvSpPr txBox="1"/>
      </xdr:nvSpPr>
      <xdr:spPr>
        <a:xfrm>
          <a:off x="4686300" y="9287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140348</xdr:rowOff>
    </xdr:from>
    <xdr:to>
      <xdr:col>5</xdr:col>
      <xdr:colOff>358775</xdr:colOff>
      <xdr:row>59</xdr:row>
      <xdr:rowOff>36487</xdr:rowOff>
    </xdr:to>
    <xdr:cxnSp macro="">
      <xdr:nvCxnSpPr>
        <xdr:cNvPr id="120" name="直線コネクタ 119"/>
        <xdr:cNvCxnSpPr/>
      </xdr:nvCxnSpPr>
      <xdr:spPr>
        <a:xfrm flipV="1">
          <a:off x="2908300" y="10084448"/>
          <a:ext cx="8890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142562</xdr:rowOff>
    </xdr:from>
    <xdr:ext cx="534377" cy="259045"/>
    <xdr:sp macro="" textlink="">
      <xdr:nvSpPr>
        <xdr:cNvPr id="122" name="テキスト ボックス 121"/>
        <xdr:cNvSpPr txBox="1"/>
      </xdr:nvSpPr>
      <xdr:spPr>
        <a:xfrm>
          <a:off x="3530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36487</xdr:rowOff>
    </xdr:from>
    <xdr:to>
      <xdr:col>4</xdr:col>
      <xdr:colOff>155575</xdr:colOff>
      <xdr:row>59</xdr:row>
      <xdr:rowOff>77483</xdr:rowOff>
    </xdr:to>
    <xdr:cxnSp macro="">
      <xdr:nvCxnSpPr>
        <xdr:cNvPr id="123" name="直線コネクタ 122"/>
        <xdr:cNvCxnSpPr/>
      </xdr:nvCxnSpPr>
      <xdr:spPr>
        <a:xfrm flipV="1">
          <a:off x="2019300" y="10152037"/>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63233</xdr:rowOff>
    </xdr:from>
    <xdr:to>
      <xdr:col>2</xdr:col>
      <xdr:colOff>638175</xdr:colOff>
      <xdr:row>59</xdr:row>
      <xdr:rowOff>77483</xdr:rowOff>
    </xdr:to>
    <xdr:cxnSp macro="">
      <xdr:nvCxnSpPr>
        <xdr:cNvPr id="126" name="直線コネクタ 125"/>
        <xdr:cNvCxnSpPr/>
      </xdr:nvCxnSpPr>
      <xdr:spPr>
        <a:xfrm>
          <a:off x="1130300" y="10178783"/>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140161</xdr:rowOff>
    </xdr:from>
    <xdr:ext cx="534377" cy="259045"/>
    <xdr:sp macro="" textlink="">
      <xdr:nvSpPr>
        <xdr:cNvPr id="128" name="テキスト ボックス 127"/>
        <xdr:cNvSpPr txBox="1"/>
      </xdr:nvSpPr>
      <xdr:spPr>
        <a:xfrm>
          <a:off x="1752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143933</xdr:rowOff>
    </xdr:from>
    <xdr:ext cx="534377" cy="259045"/>
    <xdr:sp macro="" textlink="">
      <xdr:nvSpPr>
        <xdr:cNvPr id="130" name="テキスト ボックス 129"/>
        <xdr:cNvSpPr txBox="1"/>
      </xdr:nvSpPr>
      <xdr:spPr>
        <a:xfrm>
          <a:off x="863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86995</xdr:rowOff>
    </xdr:from>
    <xdr:to>
      <xdr:col>6</xdr:col>
      <xdr:colOff>561975</xdr:colOff>
      <xdr:row>59</xdr:row>
      <xdr:rowOff>17145</xdr:rowOff>
    </xdr:to>
    <xdr:sp macro="" textlink="">
      <xdr:nvSpPr>
        <xdr:cNvPr id="136" name="円/楕円 135"/>
        <xdr:cNvSpPr/>
      </xdr:nvSpPr>
      <xdr:spPr>
        <a:xfrm>
          <a:off x="4584700" y="100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1922</xdr:rowOff>
    </xdr:from>
    <xdr:ext cx="534377" cy="259045"/>
    <xdr:sp macro="" textlink="">
      <xdr:nvSpPr>
        <xdr:cNvPr id="137" name="物件費該当値テキスト"/>
        <xdr:cNvSpPr txBox="1"/>
      </xdr:nvSpPr>
      <xdr:spPr>
        <a:xfrm>
          <a:off x="4686300" y="99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32,050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89548</xdr:rowOff>
    </xdr:from>
    <xdr:to>
      <xdr:col>5</xdr:col>
      <xdr:colOff>409575</xdr:colOff>
      <xdr:row>59</xdr:row>
      <xdr:rowOff>19698</xdr:rowOff>
    </xdr:to>
    <xdr:sp macro="" textlink="">
      <xdr:nvSpPr>
        <xdr:cNvPr id="138" name="円/楕円 137"/>
        <xdr:cNvSpPr/>
      </xdr:nvSpPr>
      <xdr:spPr>
        <a:xfrm>
          <a:off x="3746500" y="100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10825</xdr:rowOff>
    </xdr:from>
    <xdr:ext cx="534377" cy="259045"/>
    <xdr:sp macro="" textlink="">
      <xdr:nvSpPr>
        <xdr:cNvPr id="139" name="テキスト ボックス 138"/>
        <xdr:cNvSpPr txBox="1"/>
      </xdr:nvSpPr>
      <xdr:spPr>
        <a:xfrm>
          <a:off x="3530111" y="101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157137</xdr:rowOff>
    </xdr:from>
    <xdr:to>
      <xdr:col>4</xdr:col>
      <xdr:colOff>206375</xdr:colOff>
      <xdr:row>59</xdr:row>
      <xdr:rowOff>87287</xdr:rowOff>
    </xdr:to>
    <xdr:sp macro="" textlink="">
      <xdr:nvSpPr>
        <xdr:cNvPr id="140" name="円/楕円 139"/>
        <xdr:cNvSpPr/>
      </xdr:nvSpPr>
      <xdr:spPr>
        <a:xfrm>
          <a:off x="2857500" y="101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78414</xdr:rowOff>
    </xdr:from>
    <xdr:ext cx="534377" cy="259045"/>
    <xdr:sp macro="" textlink="">
      <xdr:nvSpPr>
        <xdr:cNvPr id="141" name="テキスト ボックス 140"/>
        <xdr:cNvSpPr txBox="1"/>
      </xdr:nvSpPr>
      <xdr:spPr>
        <a:xfrm>
          <a:off x="2641111" y="101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30,209</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26683</xdr:rowOff>
    </xdr:from>
    <xdr:to>
      <xdr:col>3</xdr:col>
      <xdr:colOff>3175</xdr:colOff>
      <xdr:row>59</xdr:row>
      <xdr:rowOff>128283</xdr:rowOff>
    </xdr:to>
    <xdr:sp macro="" textlink="">
      <xdr:nvSpPr>
        <xdr:cNvPr id="142" name="円/楕円 141"/>
        <xdr:cNvSpPr/>
      </xdr:nvSpPr>
      <xdr:spPr>
        <a:xfrm>
          <a:off x="1968500" y="101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119410</xdr:rowOff>
    </xdr:from>
    <xdr:ext cx="534377" cy="259045"/>
    <xdr:sp macro="" textlink="">
      <xdr:nvSpPr>
        <xdr:cNvPr id="143" name="テキスト ボックス 142"/>
        <xdr:cNvSpPr txBox="1"/>
      </xdr:nvSpPr>
      <xdr:spPr>
        <a:xfrm>
          <a:off x="1752111" y="1023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29,133</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12433</xdr:rowOff>
    </xdr:from>
    <xdr:to>
      <xdr:col>1</xdr:col>
      <xdr:colOff>485775</xdr:colOff>
      <xdr:row>59</xdr:row>
      <xdr:rowOff>114033</xdr:rowOff>
    </xdr:to>
    <xdr:sp macro="" textlink="">
      <xdr:nvSpPr>
        <xdr:cNvPr id="144" name="円/楕円 143"/>
        <xdr:cNvSpPr/>
      </xdr:nvSpPr>
      <xdr:spPr>
        <a:xfrm>
          <a:off x="1079500" y="101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105160</xdr:rowOff>
    </xdr:from>
    <xdr:ext cx="534377" cy="259045"/>
    <xdr:sp macro="" textlink="">
      <xdr:nvSpPr>
        <xdr:cNvPr id="145" name="テキスト ボックス 144"/>
        <xdr:cNvSpPr txBox="1"/>
      </xdr:nvSpPr>
      <xdr:spPr>
        <a:xfrm>
          <a:off x="863111" y="1022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122783</xdr:rowOff>
    </xdr:from>
    <xdr:to>
      <xdr:col>6</xdr:col>
      <xdr:colOff>511175</xdr:colOff>
      <xdr:row>78</xdr:row>
      <xdr:rowOff>126061</xdr:rowOff>
    </xdr:to>
    <xdr:cxnSp macro="">
      <xdr:nvCxnSpPr>
        <xdr:cNvPr id="174" name="直線コネクタ 173"/>
        <xdr:cNvCxnSpPr/>
      </xdr:nvCxnSpPr>
      <xdr:spPr>
        <a:xfrm>
          <a:off x="3797300" y="13495883"/>
          <a:ext cx="8382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122783</xdr:rowOff>
    </xdr:from>
    <xdr:to>
      <xdr:col>5</xdr:col>
      <xdr:colOff>358775</xdr:colOff>
      <xdr:row>78</xdr:row>
      <xdr:rowOff>128651</xdr:rowOff>
    </xdr:to>
    <xdr:cxnSp macro="">
      <xdr:nvCxnSpPr>
        <xdr:cNvPr id="177" name="直線コネクタ 176"/>
        <xdr:cNvCxnSpPr/>
      </xdr:nvCxnSpPr>
      <xdr:spPr>
        <a:xfrm flipV="1">
          <a:off x="2908300" y="13495883"/>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126822</xdr:rowOff>
    </xdr:from>
    <xdr:to>
      <xdr:col>4</xdr:col>
      <xdr:colOff>155575</xdr:colOff>
      <xdr:row>78</xdr:row>
      <xdr:rowOff>128651</xdr:rowOff>
    </xdr:to>
    <xdr:cxnSp macro="">
      <xdr:nvCxnSpPr>
        <xdr:cNvPr id="180" name="直線コネクタ 179"/>
        <xdr:cNvCxnSpPr/>
      </xdr:nvCxnSpPr>
      <xdr:spPr>
        <a:xfrm>
          <a:off x="2019300" y="1349992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118211</xdr:rowOff>
    </xdr:from>
    <xdr:to>
      <xdr:col>2</xdr:col>
      <xdr:colOff>638175</xdr:colOff>
      <xdr:row>78</xdr:row>
      <xdr:rowOff>126822</xdr:rowOff>
    </xdr:to>
    <xdr:cxnSp macro="">
      <xdr:nvCxnSpPr>
        <xdr:cNvPr id="183" name="直線コネクタ 182"/>
        <xdr:cNvCxnSpPr/>
      </xdr:nvCxnSpPr>
      <xdr:spPr>
        <a:xfrm>
          <a:off x="1130300" y="13491311"/>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75261</xdr:rowOff>
    </xdr:from>
    <xdr:to>
      <xdr:col>6</xdr:col>
      <xdr:colOff>561975</xdr:colOff>
      <xdr:row>79</xdr:row>
      <xdr:rowOff>5411</xdr:rowOff>
    </xdr:to>
    <xdr:sp macro="" textlink="">
      <xdr:nvSpPr>
        <xdr:cNvPr id="193" name="円/楕円 192"/>
        <xdr:cNvSpPr/>
      </xdr:nvSpPr>
      <xdr:spPr>
        <a:xfrm>
          <a:off x="4584700" y="134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161638</xdr:rowOff>
    </xdr:from>
    <xdr:ext cx="469744" cy="259045"/>
    <xdr:sp macro="" textlink="">
      <xdr:nvSpPr>
        <xdr:cNvPr id="194" name="維持補修費該当値テキスト"/>
        <xdr:cNvSpPr txBox="1"/>
      </xdr:nvSpPr>
      <xdr:spPr>
        <a:xfrm>
          <a:off x="4686300" y="133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71983</xdr:rowOff>
    </xdr:from>
    <xdr:to>
      <xdr:col>5</xdr:col>
      <xdr:colOff>409575</xdr:colOff>
      <xdr:row>79</xdr:row>
      <xdr:rowOff>2133</xdr:rowOff>
    </xdr:to>
    <xdr:sp macro="" textlink="">
      <xdr:nvSpPr>
        <xdr:cNvPr id="195" name="円/楕円 194"/>
        <xdr:cNvSpPr/>
      </xdr:nvSpPr>
      <xdr:spPr>
        <a:xfrm>
          <a:off x="3746500" y="13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164710</xdr:rowOff>
    </xdr:from>
    <xdr:ext cx="469744" cy="259045"/>
    <xdr:sp macro="" textlink="">
      <xdr:nvSpPr>
        <xdr:cNvPr id="196" name="テキスト ボックス 195"/>
        <xdr:cNvSpPr txBox="1"/>
      </xdr:nvSpPr>
      <xdr:spPr>
        <a:xfrm>
          <a:off x="3562427" y="135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77851</xdr:rowOff>
    </xdr:from>
    <xdr:to>
      <xdr:col>4</xdr:col>
      <xdr:colOff>206375</xdr:colOff>
      <xdr:row>79</xdr:row>
      <xdr:rowOff>8001</xdr:rowOff>
    </xdr:to>
    <xdr:sp macro="" textlink="">
      <xdr:nvSpPr>
        <xdr:cNvPr id="197" name="円/楕円 196"/>
        <xdr:cNvSpPr/>
      </xdr:nvSpPr>
      <xdr:spPr>
        <a:xfrm>
          <a:off x="2857500" y="134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170578</xdr:rowOff>
    </xdr:from>
    <xdr:ext cx="469744" cy="259045"/>
    <xdr:sp macro="" textlink="">
      <xdr:nvSpPr>
        <xdr:cNvPr id="198" name="テキスト ボックス 197"/>
        <xdr:cNvSpPr txBox="1"/>
      </xdr:nvSpPr>
      <xdr:spPr>
        <a:xfrm>
          <a:off x="2673427" y="1354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76022</xdr:rowOff>
    </xdr:from>
    <xdr:to>
      <xdr:col>3</xdr:col>
      <xdr:colOff>3175</xdr:colOff>
      <xdr:row>79</xdr:row>
      <xdr:rowOff>6172</xdr:rowOff>
    </xdr:to>
    <xdr:sp macro="" textlink="">
      <xdr:nvSpPr>
        <xdr:cNvPr id="199" name="円/楕円 198"/>
        <xdr:cNvSpPr/>
      </xdr:nvSpPr>
      <xdr:spPr>
        <a:xfrm>
          <a:off x="1968500" y="134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168749</xdr:rowOff>
    </xdr:from>
    <xdr:ext cx="469744" cy="259045"/>
    <xdr:sp macro="" textlink="">
      <xdr:nvSpPr>
        <xdr:cNvPr id="200" name="テキスト ボックス 199"/>
        <xdr:cNvSpPr txBox="1"/>
      </xdr:nvSpPr>
      <xdr:spPr>
        <a:xfrm>
          <a:off x="1784427" y="1354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67411</xdr:rowOff>
    </xdr:from>
    <xdr:to>
      <xdr:col>1</xdr:col>
      <xdr:colOff>485775</xdr:colOff>
      <xdr:row>78</xdr:row>
      <xdr:rowOff>169011</xdr:rowOff>
    </xdr:to>
    <xdr:sp macro="" textlink="">
      <xdr:nvSpPr>
        <xdr:cNvPr id="201" name="円/楕円 200"/>
        <xdr:cNvSpPr/>
      </xdr:nvSpPr>
      <xdr:spPr>
        <a:xfrm>
          <a:off x="1079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160138</xdr:rowOff>
    </xdr:from>
    <xdr:ext cx="469744" cy="259045"/>
    <xdr:sp macro="" textlink="">
      <xdr:nvSpPr>
        <xdr:cNvPr id="202" name="テキスト ボックス 201"/>
        <xdr:cNvSpPr txBox="1"/>
      </xdr:nvSpPr>
      <xdr:spPr>
        <a:xfrm>
          <a:off x="895427" y="135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78149</xdr:rowOff>
    </xdr:from>
    <xdr:to>
      <xdr:col>6</xdr:col>
      <xdr:colOff>511175</xdr:colOff>
      <xdr:row>91</xdr:row>
      <xdr:rowOff>171171</xdr:rowOff>
    </xdr:to>
    <xdr:cxnSp macro="">
      <xdr:nvCxnSpPr>
        <xdr:cNvPr id="232" name="直線コネクタ 231"/>
        <xdr:cNvCxnSpPr/>
      </xdr:nvCxnSpPr>
      <xdr:spPr>
        <a:xfrm flipV="1">
          <a:off x="3797300" y="15680099"/>
          <a:ext cx="838200" cy="9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76833</xdr:rowOff>
    </xdr:from>
    <xdr:ext cx="534377" cy="259045"/>
    <xdr:sp macro="" textlink="">
      <xdr:nvSpPr>
        <xdr:cNvPr id="233" name="扶助費平均値テキスト"/>
        <xdr:cNvSpPr txBox="1"/>
      </xdr:nvSpPr>
      <xdr:spPr>
        <a:xfrm>
          <a:off x="4686300" y="1636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171171</xdr:rowOff>
    </xdr:from>
    <xdr:to>
      <xdr:col>5</xdr:col>
      <xdr:colOff>358775</xdr:colOff>
      <xdr:row>92</xdr:row>
      <xdr:rowOff>74758</xdr:rowOff>
    </xdr:to>
    <xdr:cxnSp macro="">
      <xdr:nvCxnSpPr>
        <xdr:cNvPr id="235" name="直線コネクタ 234"/>
        <xdr:cNvCxnSpPr/>
      </xdr:nvCxnSpPr>
      <xdr:spPr>
        <a:xfrm flipV="1">
          <a:off x="2908300" y="15773121"/>
          <a:ext cx="889000" cy="7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75823</xdr:rowOff>
    </xdr:from>
    <xdr:ext cx="534377" cy="259045"/>
    <xdr:sp macro="" textlink="">
      <xdr:nvSpPr>
        <xdr:cNvPr id="237" name="テキスト ボックス 236"/>
        <xdr:cNvSpPr txBox="1"/>
      </xdr:nvSpPr>
      <xdr:spPr>
        <a:xfrm>
          <a:off x="3530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74758</xdr:rowOff>
    </xdr:from>
    <xdr:to>
      <xdr:col>4</xdr:col>
      <xdr:colOff>155575</xdr:colOff>
      <xdr:row>93</xdr:row>
      <xdr:rowOff>30105</xdr:rowOff>
    </xdr:to>
    <xdr:cxnSp macro="">
      <xdr:nvCxnSpPr>
        <xdr:cNvPr id="238" name="直線コネクタ 237"/>
        <xdr:cNvCxnSpPr/>
      </xdr:nvCxnSpPr>
      <xdr:spPr>
        <a:xfrm flipV="1">
          <a:off x="2019300" y="15848158"/>
          <a:ext cx="889000" cy="1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141127</xdr:rowOff>
    </xdr:from>
    <xdr:ext cx="534377" cy="259045"/>
    <xdr:sp macro="" textlink="">
      <xdr:nvSpPr>
        <xdr:cNvPr id="240" name="テキスト ボックス 239"/>
        <xdr:cNvSpPr txBox="1"/>
      </xdr:nvSpPr>
      <xdr:spPr>
        <a:xfrm>
          <a:off x="2641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30105</xdr:rowOff>
    </xdr:from>
    <xdr:to>
      <xdr:col>2</xdr:col>
      <xdr:colOff>638175</xdr:colOff>
      <xdr:row>93</xdr:row>
      <xdr:rowOff>110953</xdr:rowOff>
    </xdr:to>
    <xdr:cxnSp macro="">
      <xdr:nvCxnSpPr>
        <xdr:cNvPr id="241" name="直線コネクタ 240"/>
        <xdr:cNvCxnSpPr/>
      </xdr:nvCxnSpPr>
      <xdr:spPr>
        <a:xfrm flipV="1">
          <a:off x="1130300" y="15974955"/>
          <a:ext cx="8890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66603</xdr:rowOff>
    </xdr:from>
    <xdr:ext cx="534377" cy="259045"/>
    <xdr:sp macro="" textlink="">
      <xdr:nvSpPr>
        <xdr:cNvPr id="243" name="テキスト ボックス 242"/>
        <xdr:cNvSpPr txBox="1"/>
      </xdr:nvSpPr>
      <xdr:spPr>
        <a:xfrm>
          <a:off x="1752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97235</xdr:rowOff>
    </xdr:from>
    <xdr:ext cx="534377" cy="259045"/>
    <xdr:sp macro="" textlink="">
      <xdr:nvSpPr>
        <xdr:cNvPr id="245" name="テキスト ボックス 244"/>
        <xdr:cNvSpPr txBox="1"/>
      </xdr:nvSpPr>
      <xdr:spPr>
        <a:xfrm>
          <a:off x="863111" y="167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27349</xdr:rowOff>
    </xdr:from>
    <xdr:to>
      <xdr:col>6</xdr:col>
      <xdr:colOff>561975</xdr:colOff>
      <xdr:row>91</xdr:row>
      <xdr:rowOff>128949</xdr:rowOff>
    </xdr:to>
    <xdr:sp macro="" textlink="">
      <xdr:nvSpPr>
        <xdr:cNvPr id="251" name="円/楕円 250"/>
        <xdr:cNvSpPr/>
      </xdr:nvSpPr>
      <xdr:spPr>
        <a:xfrm>
          <a:off x="4584700" y="156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149673</xdr:rowOff>
    </xdr:from>
    <xdr:ext cx="599010" cy="259045"/>
    <xdr:sp macro="" textlink="">
      <xdr:nvSpPr>
        <xdr:cNvPr id="252" name="扶助費該当値テキスト"/>
        <xdr:cNvSpPr txBox="1"/>
      </xdr:nvSpPr>
      <xdr:spPr>
        <a:xfrm>
          <a:off x="4686300" y="1558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130,231</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120371</xdr:rowOff>
    </xdr:from>
    <xdr:to>
      <xdr:col>5</xdr:col>
      <xdr:colOff>409575</xdr:colOff>
      <xdr:row>92</xdr:row>
      <xdr:rowOff>50521</xdr:rowOff>
    </xdr:to>
    <xdr:sp macro="" textlink="">
      <xdr:nvSpPr>
        <xdr:cNvPr id="253" name="円/楕円 252"/>
        <xdr:cNvSpPr/>
      </xdr:nvSpPr>
      <xdr:spPr>
        <a:xfrm>
          <a:off x="3746500" y="1572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67048</xdr:rowOff>
    </xdr:from>
    <xdr:ext cx="599010" cy="259045"/>
    <xdr:sp macro="" textlink="">
      <xdr:nvSpPr>
        <xdr:cNvPr id="254" name="テキスト ボックス 253"/>
        <xdr:cNvSpPr txBox="1"/>
      </xdr:nvSpPr>
      <xdr:spPr>
        <a:xfrm>
          <a:off x="3497794" y="1549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125,348</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23958</xdr:rowOff>
    </xdr:from>
    <xdr:to>
      <xdr:col>4</xdr:col>
      <xdr:colOff>206375</xdr:colOff>
      <xdr:row>92</xdr:row>
      <xdr:rowOff>125558</xdr:rowOff>
    </xdr:to>
    <xdr:sp macro="" textlink="">
      <xdr:nvSpPr>
        <xdr:cNvPr id="255" name="円/楕円 254"/>
        <xdr:cNvSpPr/>
      </xdr:nvSpPr>
      <xdr:spPr>
        <a:xfrm>
          <a:off x="2857500" y="157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142085</xdr:rowOff>
    </xdr:from>
    <xdr:ext cx="599010" cy="259045"/>
    <xdr:sp macro="" textlink="">
      <xdr:nvSpPr>
        <xdr:cNvPr id="256" name="テキスト ボックス 255"/>
        <xdr:cNvSpPr txBox="1"/>
      </xdr:nvSpPr>
      <xdr:spPr>
        <a:xfrm>
          <a:off x="2608794" y="1557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121,409</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150755</xdr:rowOff>
    </xdr:from>
    <xdr:to>
      <xdr:col>3</xdr:col>
      <xdr:colOff>3175</xdr:colOff>
      <xdr:row>93</xdr:row>
      <xdr:rowOff>80905</xdr:rowOff>
    </xdr:to>
    <xdr:sp macro="" textlink="">
      <xdr:nvSpPr>
        <xdr:cNvPr id="257" name="円/楕円 256"/>
        <xdr:cNvSpPr/>
      </xdr:nvSpPr>
      <xdr:spPr>
        <a:xfrm>
          <a:off x="1968500" y="159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97432</xdr:rowOff>
    </xdr:from>
    <xdr:ext cx="599010" cy="259045"/>
    <xdr:sp macro="" textlink="">
      <xdr:nvSpPr>
        <xdr:cNvPr id="258" name="テキスト ボックス 257"/>
        <xdr:cNvSpPr txBox="1"/>
      </xdr:nvSpPr>
      <xdr:spPr>
        <a:xfrm>
          <a:off x="1719794" y="1569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114,753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60153</xdr:rowOff>
    </xdr:from>
    <xdr:to>
      <xdr:col>1</xdr:col>
      <xdr:colOff>485775</xdr:colOff>
      <xdr:row>93</xdr:row>
      <xdr:rowOff>161753</xdr:rowOff>
    </xdr:to>
    <xdr:sp macro="" textlink="">
      <xdr:nvSpPr>
        <xdr:cNvPr id="259" name="円/楕円 258"/>
        <xdr:cNvSpPr/>
      </xdr:nvSpPr>
      <xdr:spPr>
        <a:xfrm>
          <a:off x="1079500" y="1600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6830</xdr:rowOff>
    </xdr:from>
    <xdr:ext cx="599010" cy="259045"/>
    <xdr:sp macro="" textlink="">
      <xdr:nvSpPr>
        <xdr:cNvPr id="260" name="テキスト ボックス 259"/>
        <xdr:cNvSpPr txBox="1"/>
      </xdr:nvSpPr>
      <xdr:spPr>
        <a:xfrm>
          <a:off x="830794" y="1578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115469</xdr:rowOff>
    </xdr:from>
    <xdr:to>
      <xdr:col>15</xdr:col>
      <xdr:colOff>180975</xdr:colOff>
      <xdr:row>35</xdr:row>
      <xdr:rowOff>131051</xdr:rowOff>
    </xdr:to>
    <xdr:cxnSp macro="">
      <xdr:nvCxnSpPr>
        <xdr:cNvPr id="289" name="直線コネクタ 288"/>
        <xdr:cNvCxnSpPr/>
      </xdr:nvCxnSpPr>
      <xdr:spPr>
        <a:xfrm>
          <a:off x="9639300" y="6116219"/>
          <a:ext cx="8382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0"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115469</xdr:rowOff>
    </xdr:from>
    <xdr:to>
      <xdr:col>14</xdr:col>
      <xdr:colOff>28575</xdr:colOff>
      <xdr:row>35</xdr:row>
      <xdr:rowOff>147206</xdr:rowOff>
    </xdr:to>
    <xdr:cxnSp macro="">
      <xdr:nvCxnSpPr>
        <xdr:cNvPr id="292" name="直線コネクタ 291"/>
        <xdr:cNvCxnSpPr/>
      </xdr:nvCxnSpPr>
      <xdr:spPr>
        <a:xfrm flipV="1">
          <a:off x="8750300" y="6116219"/>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12806</xdr:rowOff>
    </xdr:from>
    <xdr:ext cx="534377" cy="259045"/>
    <xdr:sp macro="" textlink="">
      <xdr:nvSpPr>
        <xdr:cNvPr id="294" name="テキスト ボックス 293"/>
        <xdr:cNvSpPr txBox="1"/>
      </xdr:nvSpPr>
      <xdr:spPr>
        <a:xfrm>
          <a:off x="9372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131718</xdr:rowOff>
    </xdr:from>
    <xdr:to>
      <xdr:col>12</xdr:col>
      <xdr:colOff>511175</xdr:colOff>
      <xdr:row>35</xdr:row>
      <xdr:rowOff>147206</xdr:rowOff>
    </xdr:to>
    <xdr:cxnSp macro="">
      <xdr:nvCxnSpPr>
        <xdr:cNvPr id="295" name="直線コネクタ 294"/>
        <xdr:cNvCxnSpPr/>
      </xdr:nvCxnSpPr>
      <xdr:spPr>
        <a:xfrm>
          <a:off x="7861300" y="6132468"/>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61441</xdr:rowOff>
    </xdr:from>
    <xdr:ext cx="534377" cy="259045"/>
    <xdr:sp macro="" textlink="">
      <xdr:nvSpPr>
        <xdr:cNvPr id="297" name="テキスト ボックス 296"/>
        <xdr:cNvSpPr txBox="1"/>
      </xdr:nvSpPr>
      <xdr:spPr>
        <a:xfrm>
          <a:off x="8483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128403</xdr:rowOff>
    </xdr:from>
    <xdr:to>
      <xdr:col>11</xdr:col>
      <xdr:colOff>307975</xdr:colOff>
      <xdr:row>35</xdr:row>
      <xdr:rowOff>131718</xdr:rowOff>
    </xdr:to>
    <xdr:cxnSp macro="">
      <xdr:nvCxnSpPr>
        <xdr:cNvPr id="298" name="直線コネクタ 297"/>
        <xdr:cNvCxnSpPr/>
      </xdr:nvCxnSpPr>
      <xdr:spPr>
        <a:xfrm>
          <a:off x="6972300" y="6129153"/>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19569</xdr:rowOff>
    </xdr:from>
    <xdr:ext cx="534377" cy="259045"/>
    <xdr:sp macro="" textlink="">
      <xdr:nvSpPr>
        <xdr:cNvPr id="300" name="テキスト ボックス 299"/>
        <xdr:cNvSpPr txBox="1"/>
      </xdr:nvSpPr>
      <xdr:spPr>
        <a:xfrm>
          <a:off x="7594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80091</xdr:rowOff>
    </xdr:from>
    <xdr:ext cx="534377" cy="259045"/>
    <xdr:sp macro="" textlink="">
      <xdr:nvSpPr>
        <xdr:cNvPr id="302" name="テキスト ボックス 301"/>
        <xdr:cNvSpPr txBox="1"/>
      </xdr:nvSpPr>
      <xdr:spPr>
        <a:xfrm>
          <a:off x="6705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80251</xdr:rowOff>
    </xdr:from>
    <xdr:to>
      <xdr:col>15</xdr:col>
      <xdr:colOff>231775</xdr:colOff>
      <xdr:row>36</xdr:row>
      <xdr:rowOff>10401</xdr:rowOff>
    </xdr:to>
    <xdr:sp macro="" textlink="">
      <xdr:nvSpPr>
        <xdr:cNvPr id="308" name="円/楕円 307"/>
        <xdr:cNvSpPr/>
      </xdr:nvSpPr>
      <xdr:spPr>
        <a:xfrm>
          <a:off x="10426700" y="608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58678</xdr:rowOff>
    </xdr:from>
    <xdr:ext cx="534377" cy="259045"/>
    <xdr:sp macro="" textlink="">
      <xdr:nvSpPr>
        <xdr:cNvPr id="309" name="補助費等該当値テキスト"/>
        <xdr:cNvSpPr txBox="1"/>
      </xdr:nvSpPr>
      <xdr:spPr>
        <a:xfrm>
          <a:off x="10528300" y="605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31,454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64669</xdr:rowOff>
    </xdr:from>
    <xdr:to>
      <xdr:col>14</xdr:col>
      <xdr:colOff>79375</xdr:colOff>
      <xdr:row>35</xdr:row>
      <xdr:rowOff>166269</xdr:rowOff>
    </xdr:to>
    <xdr:sp macro="" textlink="">
      <xdr:nvSpPr>
        <xdr:cNvPr id="310" name="円/楕円 309"/>
        <xdr:cNvSpPr/>
      </xdr:nvSpPr>
      <xdr:spPr>
        <a:xfrm>
          <a:off x="9588500" y="60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11346</xdr:rowOff>
    </xdr:from>
    <xdr:ext cx="534377" cy="259045"/>
    <xdr:sp macro="" textlink="">
      <xdr:nvSpPr>
        <xdr:cNvPr id="311" name="テキスト ボックス 310"/>
        <xdr:cNvSpPr txBox="1"/>
      </xdr:nvSpPr>
      <xdr:spPr>
        <a:xfrm>
          <a:off x="9372111" y="58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96406</xdr:rowOff>
    </xdr:from>
    <xdr:to>
      <xdr:col>12</xdr:col>
      <xdr:colOff>561975</xdr:colOff>
      <xdr:row>36</xdr:row>
      <xdr:rowOff>26556</xdr:rowOff>
    </xdr:to>
    <xdr:sp macro="" textlink="">
      <xdr:nvSpPr>
        <xdr:cNvPr id="312" name="円/楕円 311"/>
        <xdr:cNvSpPr/>
      </xdr:nvSpPr>
      <xdr:spPr>
        <a:xfrm>
          <a:off x="8699500" y="60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43083</xdr:rowOff>
    </xdr:from>
    <xdr:ext cx="534377" cy="259045"/>
    <xdr:sp macro="" textlink="">
      <xdr:nvSpPr>
        <xdr:cNvPr id="313" name="テキスト ボックス 312"/>
        <xdr:cNvSpPr txBox="1"/>
      </xdr:nvSpPr>
      <xdr:spPr>
        <a:xfrm>
          <a:off x="8483111" y="58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80918</xdr:rowOff>
    </xdr:from>
    <xdr:to>
      <xdr:col>11</xdr:col>
      <xdr:colOff>358775</xdr:colOff>
      <xdr:row>36</xdr:row>
      <xdr:rowOff>11068</xdr:rowOff>
    </xdr:to>
    <xdr:sp macro="" textlink="">
      <xdr:nvSpPr>
        <xdr:cNvPr id="314" name="円/楕円 313"/>
        <xdr:cNvSpPr/>
      </xdr:nvSpPr>
      <xdr:spPr>
        <a:xfrm>
          <a:off x="7810500" y="60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27595</xdr:rowOff>
    </xdr:from>
    <xdr:ext cx="534377" cy="259045"/>
    <xdr:sp macro="" textlink="">
      <xdr:nvSpPr>
        <xdr:cNvPr id="315" name="テキスト ボックス 314"/>
        <xdr:cNvSpPr txBox="1"/>
      </xdr:nvSpPr>
      <xdr:spPr>
        <a:xfrm>
          <a:off x="7594111" y="585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77603</xdr:rowOff>
    </xdr:from>
    <xdr:to>
      <xdr:col>10</xdr:col>
      <xdr:colOff>155575</xdr:colOff>
      <xdr:row>36</xdr:row>
      <xdr:rowOff>7753</xdr:rowOff>
    </xdr:to>
    <xdr:sp macro="" textlink="">
      <xdr:nvSpPr>
        <xdr:cNvPr id="316" name="円/楕円 315"/>
        <xdr:cNvSpPr/>
      </xdr:nvSpPr>
      <xdr:spPr>
        <a:xfrm>
          <a:off x="6921500" y="607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24280</xdr:rowOff>
    </xdr:from>
    <xdr:ext cx="534377" cy="259045"/>
    <xdr:sp macro="" textlink="">
      <xdr:nvSpPr>
        <xdr:cNvPr id="317" name="テキスト ボックス 316"/>
        <xdr:cNvSpPr txBox="1"/>
      </xdr:nvSpPr>
      <xdr:spPr>
        <a:xfrm>
          <a:off x="6705111" y="58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155114</xdr:rowOff>
    </xdr:from>
    <xdr:to>
      <xdr:col>15</xdr:col>
      <xdr:colOff>180975</xdr:colOff>
      <xdr:row>59</xdr:row>
      <xdr:rowOff>81342</xdr:rowOff>
    </xdr:to>
    <xdr:cxnSp macro="">
      <xdr:nvCxnSpPr>
        <xdr:cNvPr id="349" name="直線コネクタ 348"/>
        <xdr:cNvCxnSpPr/>
      </xdr:nvCxnSpPr>
      <xdr:spPr>
        <a:xfrm flipV="1">
          <a:off x="9639300" y="9756314"/>
          <a:ext cx="838200" cy="44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690</xdr:rowOff>
    </xdr:from>
    <xdr:ext cx="534377" cy="259045"/>
    <xdr:sp macro="" textlink="">
      <xdr:nvSpPr>
        <xdr:cNvPr id="350" name="普通建設事業費平均値テキスト"/>
        <xdr:cNvSpPr txBox="1"/>
      </xdr:nvSpPr>
      <xdr:spPr>
        <a:xfrm>
          <a:off x="10528300" y="977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81342</xdr:rowOff>
    </xdr:from>
    <xdr:to>
      <xdr:col>14</xdr:col>
      <xdr:colOff>28575</xdr:colOff>
      <xdr:row>59</xdr:row>
      <xdr:rowOff>113247</xdr:rowOff>
    </xdr:to>
    <xdr:cxnSp macro="">
      <xdr:nvCxnSpPr>
        <xdr:cNvPr id="352" name="直線コネクタ 351"/>
        <xdr:cNvCxnSpPr/>
      </xdr:nvCxnSpPr>
      <xdr:spPr>
        <a:xfrm flipV="1">
          <a:off x="8750300" y="10196892"/>
          <a:ext cx="8890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51853</xdr:rowOff>
    </xdr:from>
    <xdr:to>
      <xdr:col>12</xdr:col>
      <xdr:colOff>511175</xdr:colOff>
      <xdr:row>59</xdr:row>
      <xdr:rowOff>113247</xdr:rowOff>
    </xdr:to>
    <xdr:cxnSp macro="">
      <xdr:nvCxnSpPr>
        <xdr:cNvPr id="355" name="直線コネクタ 354"/>
        <xdr:cNvCxnSpPr/>
      </xdr:nvCxnSpPr>
      <xdr:spPr>
        <a:xfrm>
          <a:off x="7861300" y="10167403"/>
          <a:ext cx="889000" cy="6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35638</xdr:rowOff>
    </xdr:from>
    <xdr:to>
      <xdr:col>11</xdr:col>
      <xdr:colOff>307975</xdr:colOff>
      <xdr:row>59</xdr:row>
      <xdr:rowOff>51853</xdr:rowOff>
    </xdr:to>
    <xdr:cxnSp macro="">
      <xdr:nvCxnSpPr>
        <xdr:cNvPr id="358" name="直線コネクタ 357"/>
        <xdr:cNvCxnSpPr/>
      </xdr:nvCxnSpPr>
      <xdr:spPr>
        <a:xfrm>
          <a:off x="6972300" y="10151188"/>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162368</xdr:rowOff>
    </xdr:from>
    <xdr:ext cx="534377" cy="259045"/>
    <xdr:sp macro="" textlink="">
      <xdr:nvSpPr>
        <xdr:cNvPr id="360" name="テキスト ボックス 359"/>
        <xdr:cNvSpPr txBox="1"/>
      </xdr:nvSpPr>
      <xdr:spPr>
        <a:xfrm>
          <a:off x="7594111" y="95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104314</xdr:rowOff>
    </xdr:from>
    <xdr:to>
      <xdr:col>15</xdr:col>
      <xdr:colOff>231775</xdr:colOff>
      <xdr:row>57</xdr:row>
      <xdr:rowOff>34464</xdr:rowOff>
    </xdr:to>
    <xdr:sp macro="" textlink="">
      <xdr:nvSpPr>
        <xdr:cNvPr id="368" name="円/楕円 367"/>
        <xdr:cNvSpPr/>
      </xdr:nvSpPr>
      <xdr:spPr>
        <a:xfrm>
          <a:off x="10426700" y="97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127191</xdr:rowOff>
    </xdr:from>
    <xdr:ext cx="534377" cy="259045"/>
    <xdr:sp macro="" textlink="">
      <xdr:nvSpPr>
        <xdr:cNvPr id="369" name="普通建設事業費該当値テキスト"/>
        <xdr:cNvSpPr txBox="1"/>
      </xdr:nvSpPr>
      <xdr:spPr>
        <a:xfrm>
          <a:off x="10528300" y="95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48,056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30542</xdr:rowOff>
    </xdr:from>
    <xdr:to>
      <xdr:col>14</xdr:col>
      <xdr:colOff>79375</xdr:colOff>
      <xdr:row>59</xdr:row>
      <xdr:rowOff>132142</xdr:rowOff>
    </xdr:to>
    <xdr:sp macro="" textlink="">
      <xdr:nvSpPr>
        <xdr:cNvPr id="370" name="円/楕円 369"/>
        <xdr:cNvSpPr/>
      </xdr:nvSpPr>
      <xdr:spPr>
        <a:xfrm>
          <a:off x="9588500" y="1014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123269</xdr:rowOff>
    </xdr:from>
    <xdr:ext cx="534377" cy="259045"/>
    <xdr:sp macro="" textlink="">
      <xdr:nvSpPr>
        <xdr:cNvPr id="371" name="テキスト ボックス 370"/>
        <xdr:cNvSpPr txBox="1"/>
      </xdr:nvSpPr>
      <xdr:spPr>
        <a:xfrm>
          <a:off x="9372111" y="1023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62447</xdr:rowOff>
    </xdr:from>
    <xdr:to>
      <xdr:col>12</xdr:col>
      <xdr:colOff>561975</xdr:colOff>
      <xdr:row>59</xdr:row>
      <xdr:rowOff>164047</xdr:rowOff>
    </xdr:to>
    <xdr:sp macro="" textlink="">
      <xdr:nvSpPr>
        <xdr:cNvPr id="372" name="円/楕円 371"/>
        <xdr:cNvSpPr/>
      </xdr:nvSpPr>
      <xdr:spPr>
        <a:xfrm>
          <a:off x="8699500" y="1017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155174</xdr:rowOff>
    </xdr:from>
    <xdr:ext cx="534377" cy="259045"/>
    <xdr:sp macro="" textlink="">
      <xdr:nvSpPr>
        <xdr:cNvPr id="373" name="テキスト ボックス 372"/>
        <xdr:cNvSpPr txBox="1"/>
      </xdr:nvSpPr>
      <xdr:spPr>
        <a:xfrm>
          <a:off x="8483111" y="102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1053</xdr:rowOff>
    </xdr:from>
    <xdr:to>
      <xdr:col>11</xdr:col>
      <xdr:colOff>358775</xdr:colOff>
      <xdr:row>59</xdr:row>
      <xdr:rowOff>102653</xdr:rowOff>
    </xdr:to>
    <xdr:sp macro="" textlink="">
      <xdr:nvSpPr>
        <xdr:cNvPr id="374" name="円/楕円 373"/>
        <xdr:cNvSpPr/>
      </xdr:nvSpPr>
      <xdr:spPr>
        <a:xfrm>
          <a:off x="7810500" y="1011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93780</xdr:rowOff>
    </xdr:from>
    <xdr:ext cx="534377" cy="259045"/>
    <xdr:sp macro="" textlink="">
      <xdr:nvSpPr>
        <xdr:cNvPr id="375" name="テキスト ボックス 374"/>
        <xdr:cNvSpPr txBox="1"/>
      </xdr:nvSpPr>
      <xdr:spPr>
        <a:xfrm>
          <a:off x="7594111" y="1020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156288</xdr:rowOff>
    </xdr:from>
    <xdr:to>
      <xdr:col>10</xdr:col>
      <xdr:colOff>155575</xdr:colOff>
      <xdr:row>59</xdr:row>
      <xdr:rowOff>86438</xdr:rowOff>
    </xdr:to>
    <xdr:sp macro="" textlink="">
      <xdr:nvSpPr>
        <xdr:cNvPr id="376" name="円/楕円 375"/>
        <xdr:cNvSpPr/>
      </xdr:nvSpPr>
      <xdr:spPr>
        <a:xfrm>
          <a:off x="6921500" y="101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77565</xdr:rowOff>
    </xdr:from>
    <xdr:ext cx="534377" cy="259045"/>
    <xdr:sp macro="" textlink="">
      <xdr:nvSpPr>
        <xdr:cNvPr id="377" name="テキスト ボックス 376"/>
        <xdr:cNvSpPr txBox="1"/>
      </xdr:nvSpPr>
      <xdr:spPr>
        <a:xfrm>
          <a:off x="6705111" y="101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55270</xdr:rowOff>
    </xdr:from>
    <xdr:to>
      <xdr:col>15</xdr:col>
      <xdr:colOff>180975</xdr:colOff>
      <xdr:row>77</xdr:row>
      <xdr:rowOff>137109</xdr:rowOff>
    </xdr:to>
    <xdr:cxnSp macro="">
      <xdr:nvCxnSpPr>
        <xdr:cNvPr id="406" name="直線コネクタ 405"/>
        <xdr:cNvCxnSpPr/>
      </xdr:nvCxnSpPr>
      <xdr:spPr>
        <a:xfrm flipV="1">
          <a:off x="9639300" y="12571120"/>
          <a:ext cx="838200" cy="7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169930</xdr:rowOff>
    </xdr:from>
    <xdr:ext cx="534377" cy="259045"/>
    <xdr:sp macro="" textlink="">
      <xdr:nvSpPr>
        <xdr:cNvPr id="407" name="普通建設事業費 （ うち新規整備　）平均値テキスト"/>
        <xdr:cNvSpPr txBox="1"/>
      </xdr:nvSpPr>
      <xdr:spPr>
        <a:xfrm>
          <a:off x="10528300" y="13028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137109</xdr:rowOff>
    </xdr:from>
    <xdr:to>
      <xdr:col>14</xdr:col>
      <xdr:colOff>28575</xdr:colOff>
      <xdr:row>77</xdr:row>
      <xdr:rowOff>165951</xdr:rowOff>
    </xdr:to>
    <xdr:cxnSp macro="">
      <xdr:nvCxnSpPr>
        <xdr:cNvPr id="409" name="直線コネクタ 408"/>
        <xdr:cNvCxnSpPr/>
      </xdr:nvCxnSpPr>
      <xdr:spPr>
        <a:xfrm flipV="1">
          <a:off x="8750300" y="13338759"/>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168241</xdr:rowOff>
    </xdr:from>
    <xdr:ext cx="534377" cy="259045"/>
    <xdr:sp macro="" textlink="">
      <xdr:nvSpPr>
        <xdr:cNvPr id="411" name="テキスト ボックス 410"/>
        <xdr:cNvSpPr txBox="1"/>
      </xdr:nvSpPr>
      <xdr:spPr>
        <a:xfrm>
          <a:off x="9372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94175</xdr:rowOff>
    </xdr:from>
    <xdr:ext cx="534377" cy="259045"/>
    <xdr:sp macro="" textlink="">
      <xdr:nvSpPr>
        <xdr:cNvPr id="413" name="テキスト ボックス 412"/>
        <xdr:cNvSpPr txBox="1"/>
      </xdr:nvSpPr>
      <xdr:spPr>
        <a:xfrm>
          <a:off x="8483111"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4470</xdr:rowOff>
    </xdr:from>
    <xdr:to>
      <xdr:col>15</xdr:col>
      <xdr:colOff>231775</xdr:colOff>
      <xdr:row>73</xdr:row>
      <xdr:rowOff>106070</xdr:rowOff>
    </xdr:to>
    <xdr:sp macro="" textlink="">
      <xdr:nvSpPr>
        <xdr:cNvPr id="419" name="円/楕円 418"/>
        <xdr:cNvSpPr/>
      </xdr:nvSpPr>
      <xdr:spPr>
        <a:xfrm>
          <a:off x="10426700" y="125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27347</xdr:rowOff>
    </xdr:from>
    <xdr:ext cx="534377" cy="259045"/>
    <xdr:sp macro="" textlink="">
      <xdr:nvSpPr>
        <xdr:cNvPr id="420" name="普通建設事業費 （ うち新規整備　）該当値テキスト"/>
        <xdr:cNvSpPr txBox="1"/>
      </xdr:nvSpPr>
      <xdr:spPr>
        <a:xfrm>
          <a:off x="10528300" y="123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86309</xdr:rowOff>
    </xdr:from>
    <xdr:to>
      <xdr:col>14</xdr:col>
      <xdr:colOff>79375</xdr:colOff>
      <xdr:row>78</xdr:row>
      <xdr:rowOff>16459</xdr:rowOff>
    </xdr:to>
    <xdr:sp macro="" textlink="">
      <xdr:nvSpPr>
        <xdr:cNvPr id="421" name="円/楕円 420"/>
        <xdr:cNvSpPr/>
      </xdr:nvSpPr>
      <xdr:spPr>
        <a:xfrm>
          <a:off x="9588500" y="132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7586</xdr:rowOff>
    </xdr:from>
    <xdr:ext cx="469744" cy="259045"/>
    <xdr:sp macro="" textlink="">
      <xdr:nvSpPr>
        <xdr:cNvPr id="422" name="テキスト ボックス 421"/>
        <xdr:cNvSpPr txBox="1"/>
      </xdr:nvSpPr>
      <xdr:spPr>
        <a:xfrm>
          <a:off x="9404427" y="1338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115151</xdr:rowOff>
    </xdr:from>
    <xdr:to>
      <xdr:col>12</xdr:col>
      <xdr:colOff>561975</xdr:colOff>
      <xdr:row>78</xdr:row>
      <xdr:rowOff>45301</xdr:rowOff>
    </xdr:to>
    <xdr:sp macro="" textlink="">
      <xdr:nvSpPr>
        <xdr:cNvPr id="423" name="円/楕円 422"/>
        <xdr:cNvSpPr/>
      </xdr:nvSpPr>
      <xdr:spPr>
        <a:xfrm>
          <a:off x="8699500" y="133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36428</xdr:rowOff>
    </xdr:from>
    <xdr:ext cx="469744" cy="259045"/>
    <xdr:sp macro="" textlink="">
      <xdr:nvSpPr>
        <xdr:cNvPr id="424" name="テキスト ボックス 423"/>
        <xdr:cNvSpPr txBox="1"/>
      </xdr:nvSpPr>
      <xdr:spPr>
        <a:xfrm>
          <a:off x="8515427" y="1340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43974</xdr:rowOff>
    </xdr:from>
    <xdr:to>
      <xdr:col>15</xdr:col>
      <xdr:colOff>180975</xdr:colOff>
      <xdr:row>98</xdr:row>
      <xdr:rowOff>82607</xdr:rowOff>
    </xdr:to>
    <xdr:cxnSp macro="">
      <xdr:nvCxnSpPr>
        <xdr:cNvPr id="453" name="直線コネクタ 452"/>
        <xdr:cNvCxnSpPr/>
      </xdr:nvCxnSpPr>
      <xdr:spPr>
        <a:xfrm flipV="1">
          <a:off x="9639300" y="16846074"/>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4" name="普通建設事業費 （ うち更新整備　）平均値テキスト"/>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53994</xdr:rowOff>
    </xdr:from>
    <xdr:to>
      <xdr:col>14</xdr:col>
      <xdr:colOff>28575</xdr:colOff>
      <xdr:row>98</xdr:row>
      <xdr:rowOff>82607</xdr:rowOff>
    </xdr:to>
    <xdr:cxnSp macro="">
      <xdr:nvCxnSpPr>
        <xdr:cNvPr id="456" name="直線コネクタ 455"/>
        <xdr:cNvCxnSpPr/>
      </xdr:nvCxnSpPr>
      <xdr:spPr>
        <a:xfrm>
          <a:off x="8750300" y="16856094"/>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8" name="テキスト ボックス 457"/>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60" name="テキスト ボックス 459"/>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164624</xdr:rowOff>
    </xdr:from>
    <xdr:to>
      <xdr:col>15</xdr:col>
      <xdr:colOff>231775</xdr:colOff>
      <xdr:row>98</xdr:row>
      <xdr:rowOff>94774</xdr:rowOff>
    </xdr:to>
    <xdr:sp macro="" textlink="">
      <xdr:nvSpPr>
        <xdr:cNvPr id="466" name="円/楕円 465"/>
        <xdr:cNvSpPr/>
      </xdr:nvSpPr>
      <xdr:spPr>
        <a:xfrm>
          <a:off x="10426700" y="167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79551</xdr:rowOff>
    </xdr:from>
    <xdr:ext cx="469744" cy="259045"/>
    <xdr:sp macro="" textlink="">
      <xdr:nvSpPr>
        <xdr:cNvPr id="467" name="普通建設事業費 （ うち更新整備　）該当値テキスト"/>
        <xdr:cNvSpPr txBox="1"/>
      </xdr:nvSpPr>
      <xdr:spPr>
        <a:xfrm>
          <a:off x="10528300" y="1671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31807</xdr:rowOff>
    </xdr:from>
    <xdr:to>
      <xdr:col>14</xdr:col>
      <xdr:colOff>79375</xdr:colOff>
      <xdr:row>98</xdr:row>
      <xdr:rowOff>133407</xdr:rowOff>
    </xdr:to>
    <xdr:sp macro="" textlink="">
      <xdr:nvSpPr>
        <xdr:cNvPr id="468" name="円/楕円 467"/>
        <xdr:cNvSpPr/>
      </xdr:nvSpPr>
      <xdr:spPr>
        <a:xfrm>
          <a:off x="9588500" y="168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124534</xdr:rowOff>
    </xdr:from>
    <xdr:ext cx="469744" cy="259045"/>
    <xdr:sp macro="" textlink="">
      <xdr:nvSpPr>
        <xdr:cNvPr id="469" name="テキスト ボックス 468"/>
        <xdr:cNvSpPr txBox="1"/>
      </xdr:nvSpPr>
      <xdr:spPr>
        <a:xfrm>
          <a:off x="9404427" y="169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3194</xdr:rowOff>
    </xdr:from>
    <xdr:to>
      <xdr:col>12</xdr:col>
      <xdr:colOff>561975</xdr:colOff>
      <xdr:row>98</xdr:row>
      <xdr:rowOff>104794</xdr:rowOff>
    </xdr:to>
    <xdr:sp macro="" textlink="">
      <xdr:nvSpPr>
        <xdr:cNvPr id="470" name="円/楕円 469"/>
        <xdr:cNvSpPr/>
      </xdr:nvSpPr>
      <xdr:spPr>
        <a:xfrm>
          <a:off x="8699500" y="1680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95921</xdr:rowOff>
    </xdr:from>
    <xdr:ext cx="469744" cy="259045"/>
    <xdr:sp macro="" textlink="">
      <xdr:nvSpPr>
        <xdr:cNvPr id="471" name="テキスト ボックス 470"/>
        <xdr:cNvSpPr txBox="1"/>
      </xdr:nvSpPr>
      <xdr:spPr>
        <a:xfrm>
          <a:off x="8515427" y="1689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2" name="直線コネクタ 50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5" name="直線コネクタ 50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8" name="直線コネクタ 50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1" name="直線コネクタ 51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3" name="円/楕円 52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4" name="テキスト ボックス 523"/>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7" name="円/楕円 52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8" name="テキスト ボックス 527"/>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9" name="円/楕円 52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0" name="テキスト ボックス 529"/>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102591</xdr:rowOff>
    </xdr:from>
    <xdr:to>
      <xdr:col>23</xdr:col>
      <xdr:colOff>517525</xdr:colOff>
      <xdr:row>75</xdr:row>
      <xdr:rowOff>135395</xdr:rowOff>
    </xdr:to>
    <xdr:cxnSp macro="">
      <xdr:nvCxnSpPr>
        <xdr:cNvPr id="608" name="直線コネクタ 607"/>
        <xdr:cNvCxnSpPr/>
      </xdr:nvCxnSpPr>
      <xdr:spPr>
        <a:xfrm flipV="1">
          <a:off x="15481300" y="12961341"/>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50620</xdr:rowOff>
    </xdr:from>
    <xdr:ext cx="534377" cy="259045"/>
    <xdr:sp macro="" textlink="">
      <xdr:nvSpPr>
        <xdr:cNvPr id="609" name="公債費平均値テキスト"/>
        <xdr:cNvSpPr txBox="1"/>
      </xdr:nvSpPr>
      <xdr:spPr>
        <a:xfrm>
          <a:off x="16370300" y="1290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48241</xdr:rowOff>
    </xdr:from>
    <xdr:to>
      <xdr:col>22</xdr:col>
      <xdr:colOff>365125</xdr:colOff>
      <xdr:row>75</xdr:row>
      <xdr:rowOff>135395</xdr:rowOff>
    </xdr:to>
    <xdr:cxnSp macro="">
      <xdr:nvCxnSpPr>
        <xdr:cNvPr id="611" name="直線コネクタ 610"/>
        <xdr:cNvCxnSpPr/>
      </xdr:nvCxnSpPr>
      <xdr:spPr>
        <a:xfrm>
          <a:off x="14592300" y="12906991"/>
          <a:ext cx="889000" cy="8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3" name="テキスト ボックス 612"/>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48241</xdr:rowOff>
    </xdr:from>
    <xdr:to>
      <xdr:col>21</xdr:col>
      <xdr:colOff>161925</xdr:colOff>
      <xdr:row>75</xdr:row>
      <xdr:rowOff>63500</xdr:rowOff>
    </xdr:to>
    <xdr:cxnSp macro="">
      <xdr:nvCxnSpPr>
        <xdr:cNvPr id="614" name="直線コネクタ 613"/>
        <xdr:cNvCxnSpPr/>
      </xdr:nvCxnSpPr>
      <xdr:spPr>
        <a:xfrm flipV="1">
          <a:off x="13703300" y="12906991"/>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99026</xdr:rowOff>
    </xdr:from>
    <xdr:ext cx="534377" cy="259045"/>
    <xdr:sp macro="" textlink="">
      <xdr:nvSpPr>
        <xdr:cNvPr id="616" name="テキスト ボックス 615"/>
        <xdr:cNvSpPr txBox="1"/>
      </xdr:nvSpPr>
      <xdr:spPr>
        <a:xfrm>
          <a:off x="14325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63500</xdr:rowOff>
    </xdr:from>
    <xdr:to>
      <xdr:col>19</xdr:col>
      <xdr:colOff>644525</xdr:colOff>
      <xdr:row>75</xdr:row>
      <xdr:rowOff>103829</xdr:rowOff>
    </xdr:to>
    <xdr:cxnSp macro="">
      <xdr:nvCxnSpPr>
        <xdr:cNvPr id="617" name="直線コネクタ 616"/>
        <xdr:cNvCxnSpPr/>
      </xdr:nvCxnSpPr>
      <xdr:spPr>
        <a:xfrm flipV="1">
          <a:off x="12814300" y="12922250"/>
          <a:ext cx="889000" cy="4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51791</xdr:rowOff>
    </xdr:from>
    <xdr:to>
      <xdr:col>23</xdr:col>
      <xdr:colOff>568325</xdr:colOff>
      <xdr:row>75</xdr:row>
      <xdr:rowOff>153391</xdr:rowOff>
    </xdr:to>
    <xdr:sp macro="" textlink="">
      <xdr:nvSpPr>
        <xdr:cNvPr id="627" name="円/楕円 626"/>
        <xdr:cNvSpPr/>
      </xdr:nvSpPr>
      <xdr:spPr>
        <a:xfrm>
          <a:off x="16268700" y="1291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74668</xdr:rowOff>
    </xdr:from>
    <xdr:ext cx="534377" cy="259045"/>
    <xdr:sp macro="" textlink="">
      <xdr:nvSpPr>
        <xdr:cNvPr id="628" name="公債費該当値テキスト"/>
        <xdr:cNvSpPr txBox="1"/>
      </xdr:nvSpPr>
      <xdr:spPr>
        <a:xfrm>
          <a:off x="16370300"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32,948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84595</xdr:rowOff>
    </xdr:from>
    <xdr:to>
      <xdr:col>22</xdr:col>
      <xdr:colOff>415925</xdr:colOff>
      <xdr:row>76</xdr:row>
      <xdr:rowOff>14745</xdr:rowOff>
    </xdr:to>
    <xdr:sp macro="" textlink="">
      <xdr:nvSpPr>
        <xdr:cNvPr id="629" name="円/楕円 628"/>
        <xdr:cNvSpPr/>
      </xdr:nvSpPr>
      <xdr:spPr>
        <a:xfrm>
          <a:off x="15430500" y="129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5872</xdr:rowOff>
    </xdr:from>
    <xdr:ext cx="534377" cy="259045"/>
    <xdr:sp macro="" textlink="">
      <xdr:nvSpPr>
        <xdr:cNvPr id="630" name="テキスト ボックス 629"/>
        <xdr:cNvSpPr txBox="1"/>
      </xdr:nvSpPr>
      <xdr:spPr>
        <a:xfrm>
          <a:off x="15214111" y="1303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168891</xdr:rowOff>
    </xdr:from>
    <xdr:to>
      <xdr:col>21</xdr:col>
      <xdr:colOff>212725</xdr:colOff>
      <xdr:row>75</xdr:row>
      <xdr:rowOff>99041</xdr:rowOff>
    </xdr:to>
    <xdr:sp macro="" textlink="">
      <xdr:nvSpPr>
        <xdr:cNvPr id="631" name="円/楕円 630"/>
        <xdr:cNvSpPr/>
      </xdr:nvSpPr>
      <xdr:spPr>
        <a:xfrm>
          <a:off x="14541500" y="128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115568</xdr:rowOff>
    </xdr:from>
    <xdr:ext cx="534377" cy="259045"/>
    <xdr:sp macro="" textlink="">
      <xdr:nvSpPr>
        <xdr:cNvPr id="632" name="テキスト ボックス 631"/>
        <xdr:cNvSpPr txBox="1"/>
      </xdr:nvSpPr>
      <xdr:spPr>
        <a:xfrm>
          <a:off x="14325111" y="126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12700</xdr:rowOff>
    </xdr:from>
    <xdr:to>
      <xdr:col>20</xdr:col>
      <xdr:colOff>9525</xdr:colOff>
      <xdr:row>75</xdr:row>
      <xdr:rowOff>114300</xdr:rowOff>
    </xdr:to>
    <xdr:sp macro="" textlink="">
      <xdr:nvSpPr>
        <xdr:cNvPr id="633" name="円/楕円 632"/>
        <xdr:cNvSpPr/>
      </xdr:nvSpPr>
      <xdr:spPr>
        <a:xfrm>
          <a:off x="13652500" y="128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105427</xdr:rowOff>
    </xdr:from>
    <xdr:ext cx="534377" cy="259045"/>
    <xdr:sp macro="" textlink="">
      <xdr:nvSpPr>
        <xdr:cNvPr id="634" name="テキスト ボックス 633"/>
        <xdr:cNvSpPr txBox="1"/>
      </xdr:nvSpPr>
      <xdr:spPr>
        <a:xfrm>
          <a:off x="13436111" y="129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53029</xdr:rowOff>
    </xdr:from>
    <xdr:to>
      <xdr:col>18</xdr:col>
      <xdr:colOff>492125</xdr:colOff>
      <xdr:row>75</xdr:row>
      <xdr:rowOff>154629</xdr:rowOff>
    </xdr:to>
    <xdr:sp macro="" textlink="">
      <xdr:nvSpPr>
        <xdr:cNvPr id="635" name="円/楕円 634"/>
        <xdr:cNvSpPr/>
      </xdr:nvSpPr>
      <xdr:spPr>
        <a:xfrm>
          <a:off x="12763500" y="1291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145756</xdr:rowOff>
    </xdr:from>
    <xdr:ext cx="534377" cy="259045"/>
    <xdr:sp macro="" textlink="">
      <xdr:nvSpPr>
        <xdr:cNvPr id="636" name="テキスト ボックス 635"/>
        <xdr:cNvSpPr txBox="1"/>
      </xdr:nvSpPr>
      <xdr:spPr>
        <a:xfrm>
          <a:off x="12547111" y="1300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139373</xdr:rowOff>
    </xdr:from>
    <xdr:to>
      <xdr:col>23</xdr:col>
      <xdr:colOff>517525</xdr:colOff>
      <xdr:row>94</xdr:row>
      <xdr:rowOff>67311</xdr:rowOff>
    </xdr:to>
    <xdr:cxnSp macro="">
      <xdr:nvCxnSpPr>
        <xdr:cNvPr id="667" name="直線コネクタ 666"/>
        <xdr:cNvCxnSpPr/>
      </xdr:nvCxnSpPr>
      <xdr:spPr>
        <a:xfrm>
          <a:off x="15481300" y="15912773"/>
          <a:ext cx="838200" cy="27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92256</xdr:rowOff>
    </xdr:from>
    <xdr:ext cx="469744" cy="259045"/>
    <xdr:sp macro="" textlink="">
      <xdr:nvSpPr>
        <xdr:cNvPr id="668" name="積立金平均値テキスト"/>
        <xdr:cNvSpPr txBox="1"/>
      </xdr:nvSpPr>
      <xdr:spPr>
        <a:xfrm>
          <a:off x="16370300" y="16380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139373</xdr:rowOff>
    </xdr:from>
    <xdr:to>
      <xdr:col>22</xdr:col>
      <xdr:colOff>365125</xdr:colOff>
      <xdr:row>93</xdr:row>
      <xdr:rowOff>126746</xdr:rowOff>
    </xdr:to>
    <xdr:cxnSp macro="">
      <xdr:nvCxnSpPr>
        <xdr:cNvPr id="670" name="直線コネクタ 669"/>
        <xdr:cNvCxnSpPr/>
      </xdr:nvCxnSpPr>
      <xdr:spPr>
        <a:xfrm flipV="1">
          <a:off x="14592300" y="15912773"/>
          <a:ext cx="889000" cy="15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29771</xdr:rowOff>
    </xdr:from>
    <xdr:ext cx="469744" cy="259045"/>
    <xdr:sp macro="" textlink="">
      <xdr:nvSpPr>
        <xdr:cNvPr id="672" name="テキスト ボックス 671"/>
        <xdr:cNvSpPr txBox="1"/>
      </xdr:nvSpPr>
      <xdr:spPr>
        <a:xfrm>
          <a:off x="15246427" y="1631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2649</xdr:rowOff>
    </xdr:from>
    <xdr:to>
      <xdr:col>21</xdr:col>
      <xdr:colOff>161925</xdr:colOff>
      <xdr:row>93</xdr:row>
      <xdr:rowOff>126746</xdr:rowOff>
    </xdr:to>
    <xdr:cxnSp macro="">
      <xdr:nvCxnSpPr>
        <xdr:cNvPr id="673" name="直線コネクタ 672"/>
        <xdr:cNvCxnSpPr/>
      </xdr:nvCxnSpPr>
      <xdr:spPr>
        <a:xfrm>
          <a:off x="13703300" y="1594749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20628</xdr:rowOff>
    </xdr:from>
    <xdr:ext cx="469744" cy="259045"/>
    <xdr:sp macro="" textlink="">
      <xdr:nvSpPr>
        <xdr:cNvPr id="675" name="テキスト ボックス 674"/>
        <xdr:cNvSpPr txBox="1"/>
      </xdr:nvSpPr>
      <xdr:spPr>
        <a:xfrm>
          <a:off x="14357427" y="1647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2649</xdr:rowOff>
    </xdr:from>
    <xdr:to>
      <xdr:col>19</xdr:col>
      <xdr:colOff>644525</xdr:colOff>
      <xdr:row>93</xdr:row>
      <xdr:rowOff>70903</xdr:rowOff>
    </xdr:to>
    <xdr:cxnSp macro="">
      <xdr:nvCxnSpPr>
        <xdr:cNvPr id="676" name="直線コネクタ 675"/>
        <xdr:cNvCxnSpPr/>
      </xdr:nvCxnSpPr>
      <xdr:spPr>
        <a:xfrm flipV="1">
          <a:off x="12814300" y="15947499"/>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49801</xdr:rowOff>
    </xdr:from>
    <xdr:ext cx="469744" cy="259045"/>
    <xdr:sp macro="" textlink="">
      <xdr:nvSpPr>
        <xdr:cNvPr id="678" name="テキスト ボックス 677"/>
        <xdr:cNvSpPr txBox="1"/>
      </xdr:nvSpPr>
      <xdr:spPr>
        <a:xfrm>
          <a:off x="13468427" y="1633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2230</xdr:rowOff>
    </xdr:from>
    <xdr:ext cx="469744" cy="259045"/>
    <xdr:sp macro="" textlink="">
      <xdr:nvSpPr>
        <xdr:cNvPr id="680" name="テキスト ボックス 679"/>
        <xdr:cNvSpPr txBox="1"/>
      </xdr:nvSpPr>
      <xdr:spPr>
        <a:xfrm>
          <a:off x="12579427" y="1646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16511</xdr:rowOff>
    </xdr:from>
    <xdr:to>
      <xdr:col>23</xdr:col>
      <xdr:colOff>568325</xdr:colOff>
      <xdr:row>94</xdr:row>
      <xdr:rowOff>118111</xdr:rowOff>
    </xdr:to>
    <xdr:sp macro="" textlink="">
      <xdr:nvSpPr>
        <xdr:cNvPr id="686" name="円/楕円 685"/>
        <xdr:cNvSpPr/>
      </xdr:nvSpPr>
      <xdr:spPr>
        <a:xfrm>
          <a:off x="16268700" y="1613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39388</xdr:rowOff>
    </xdr:from>
    <xdr:ext cx="469744" cy="259045"/>
    <xdr:sp macro="" textlink="">
      <xdr:nvSpPr>
        <xdr:cNvPr id="687" name="積立金該当値テキスト"/>
        <xdr:cNvSpPr txBox="1"/>
      </xdr:nvSpPr>
      <xdr:spPr>
        <a:xfrm>
          <a:off x="16370300" y="1598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8,165</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88573</xdr:rowOff>
    </xdr:from>
    <xdr:to>
      <xdr:col>22</xdr:col>
      <xdr:colOff>415925</xdr:colOff>
      <xdr:row>93</xdr:row>
      <xdr:rowOff>18723</xdr:rowOff>
    </xdr:to>
    <xdr:sp macro="" textlink="">
      <xdr:nvSpPr>
        <xdr:cNvPr id="688" name="円/楕円 687"/>
        <xdr:cNvSpPr/>
      </xdr:nvSpPr>
      <xdr:spPr>
        <a:xfrm>
          <a:off x="15430500" y="1586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35250</xdr:rowOff>
    </xdr:from>
    <xdr:ext cx="534377" cy="259045"/>
    <xdr:sp macro="" textlink="">
      <xdr:nvSpPr>
        <xdr:cNvPr id="689" name="テキスト ボックス 688"/>
        <xdr:cNvSpPr txBox="1"/>
      </xdr:nvSpPr>
      <xdr:spPr>
        <a:xfrm>
          <a:off x="15214111" y="1563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75946</xdr:rowOff>
    </xdr:from>
    <xdr:to>
      <xdr:col>21</xdr:col>
      <xdr:colOff>212725</xdr:colOff>
      <xdr:row>94</xdr:row>
      <xdr:rowOff>6096</xdr:rowOff>
    </xdr:to>
    <xdr:sp macro="" textlink="">
      <xdr:nvSpPr>
        <xdr:cNvPr id="690" name="円/楕円 689"/>
        <xdr:cNvSpPr/>
      </xdr:nvSpPr>
      <xdr:spPr>
        <a:xfrm>
          <a:off x="14541500" y="160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92</xdr:row>
      <xdr:rowOff>22623</xdr:rowOff>
    </xdr:from>
    <xdr:ext cx="469744" cy="259045"/>
    <xdr:sp macro="" textlink="">
      <xdr:nvSpPr>
        <xdr:cNvPr id="691" name="テキスト ボックス 690"/>
        <xdr:cNvSpPr txBox="1"/>
      </xdr:nvSpPr>
      <xdr:spPr>
        <a:xfrm>
          <a:off x="14357427" y="1579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123299</xdr:rowOff>
    </xdr:from>
    <xdr:to>
      <xdr:col>20</xdr:col>
      <xdr:colOff>9525</xdr:colOff>
      <xdr:row>93</xdr:row>
      <xdr:rowOff>53449</xdr:rowOff>
    </xdr:to>
    <xdr:sp macro="" textlink="">
      <xdr:nvSpPr>
        <xdr:cNvPr id="692" name="円/楕円 691"/>
        <xdr:cNvSpPr/>
      </xdr:nvSpPr>
      <xdr:spPr>
        <a:xfrm>
          <a:off x="13652500" y="1589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69976</xdr:rowOff>
    </xdr:from>
    <xdr:ext cx="534377" cy="259045"/>
    <xdr:sp macro="" textlink="">
      <xdr:nvSpPr>
        <xdr:cNvPr id="693" name="テキスト ボックス 692"/>
        <xdr:cNvSpPr txBox="1"/>
      </xdr:nvSpPr>
      <xdr:spPr>
        <a:xfrm>
          <a:off x="13436111" y="1567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20103</xdr:rowOff>
    </xdr:from>
    <xdr:to>
      <xdr:col>18</xdr:col>
      <xdr:colOff>492125</xdr:colOff>
      <xdr:row>93</xdr:row>
      <xdr:rowOff>121703</xdr:rowOff>
    </xdr:to>
    <xdr:sp macro="" textlink="">
      <xdr:nvSpPr>
        <xdr:cNvPr id="694" name="円/楕円 693"/>
        <xdr:cNvSpPr/>
      </xdr:nvSpPr>
      <xdr:spPr>
        <a:xfrm>
          <a:off x="12763500" y="1596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91</xdr:row>
      <xdr:rowOff>138230</xdr:rowOff>
    </xdr:from>
    <xdr:ext cx="469744" cy="259045"/>
    <xdr:sp macro="" textlink="">
      <xdr:nvSpPr>
        <xdr:cNvPr id="695" name="テキスト ボックス 694"/>
        <xdr:cNvSpPr txBox="1"/>
      </xdr:nvSpPr>
      <xdr:spPr>
        <a:xfrm>
          <a:off x="12579427" y="1574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72590</xdr:rowOff>
    </xdr:from>
    <xdr:to>
      <xdr:col>32</xdr:col>
      <xdr:colOff>187325</xdr:colOff>
      <xdr:row>37</xdr:row>
      <xdr:rowOff>101981</xdr:rowOff>
    </xdr:to>
    <xdr:cxnSp macro="">
      <xdr:nvCxnSpPr>
        <xdr:cNvPr id="726" name="直線コネクタ 725"/>
        <xdr:cNvCxnSpPr/>
      </xdr:nvCxnSpPr>
      <xdr:spPr>
        <a:xfrm flipV="1">
          <a:off x="21323300" y="641624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153542</xdr:rowOff>
    </xdr:from>
    <xdr:ext cx="469744" cy="259045"/>
    <xdr:sp macro="" textlink="">
      <xdr:nvSpPr>
        <xdr:cNvPr id="727" name="投資及び出資金平均値テキスト"/>
        <xdr:cNvSpPr txBox="1"/>
      </xdr:nvSpPr>
      <xdr:spPr>
        <a:xfrm>
          <a:off x="22212300" y="649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101981</xdr:rowOff>
    </xdr:from>
    <xdr:to>
      <xdr:col>31</xdr:col>
      <xdr:colOff>34925</xdr:colOff>
      <xdr:row>37</xdr:row>
      <xdr:rowOff>116187</xdr:rowOff>
    </xdr:to>
    <xdr:cxnSp macro="">
      <xdr:nvCxnSpPr>
        <xdr:cNvPr id="729" name="直線コネクタ 728"/>
        <xdr:cNvCxnSpPr/>
      </xdr:nvCxnSpPr>
      <xdr:spPr>
        <a:xfrm flipV="1">
          <a:off x="20434300" y="6445631"/>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88064</xdr:rowOff>
    </xdr:from>
    <xdr:ext cx="469744" cy="259045"/>
    <xdr:sp macro="" textlink="">
      <xdr:nvSpPr>
        <xdr:cNvPr id="731" name="テキスト ボックス 730"/>
        <xdr:cNvSpPr txBox="1"/>
      </xdr:nvSpPr>
      <xdr:spPr>
        <a:xfrm>
          <a:off x="21088427"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116187</xdr:rowOff>
    </xdr:from>
    <xdr:to>
      <xdr:col>29</xdr:col>
      <xdr:colOff>517525</xdr:colOff>
      <xdr:row>37</xdr:row>
      <xdr:rowOff>129250</xdr:rowOff>
    </xdr:to>
    <xdr:cxnSp macro="">
      <xdr:nvCxnSpPr>
        <xdr:cNvPr id="732" name="直線コネクタ 731"/>
        <xdr:cNvCxnSpPr/>
      </xdr:nvCxnSpPr>
      <xdr:spPr>
        <a:xfrm flipV="1">
          <a:off x="19545300" y="6459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160727</xdr:rowOff>
    </xdr:from>
    <xdr:ext cx="378565" cy="259045"/>
    <xdr:sp macro="" textlink="">
      <xdr:nvSpPr>
        <xdr:cNvPr id="734" name="テキスト ボックス 733"/>
        <xdr:cNvSpPr txBox="1"/>
      </xdr:nvSpPr>
      <xdr:spPr>
        <a:xfrm>
          <a:off x="20245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129250</xdr:rowOff>
    </xdr:from>
    <xdr:to>
      <xdr:col>28</xdr:col>
      <xdr:colOff>314325</xdr:colOff>
      <xdr:row>39</xdr:row>
      <xdr:rowOff>98878</xdr:rowOff>
    </xdr:to>
    <xdr:cxnSp macro="">
      <xdr:nvCxnSpPr>
        <xdr:cNvPr id="735" name="直線コネクタ 734"/>
        <xdr:cNvCxnSpPr/>
      </xdr:nvCxnSpPr>
      <xdr:spPr>
        <a:xfrm flipV="1">
          <a:off x="18656300" y="6472900"/>
          <a:ext cx="889000" cy="3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155338</xdr:rowOff>
    </xdr:from>
    <xdr:ext cx="378565" cy="259045"/>
    <xdr:sp macro="" textlink="">
      <xdr:nvSpPr>
        <xdr:cNvPr id="737" name="テキスト ボックス 736"/>
        <xdr:cNvSpPr txBox="1"/>
      </xdr:nvSpPr>
      <xdr:spPr>
        <a:xfrm>
          <a:off x="19356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9" name="テキスト ボックス 738"/>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21790</xdr:rowOff>
    </xdr:from>
    <xdr:to>
      <xdr:col>32</xdr:col>
      <xdr:colOff>238125</xdr:colOff>
      <xdr:row>37</xdr:row>
      <xdr:rowOff>123390</xdr:rowOff>
    </xdr:to>
    <xdr:sp macro="" textlink="">
      <xdr:nvSpPr>
        <xdr:cNvPr id="745" name="円/楕円 744"/>
        <xdr:cNvSpPr/>
      </xdr:nvSpPr>
      <xdr:spPr>
        <a:xfrm>
          <a:off x="22110700" y="6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44667</xdr:rowOff>
    </xdr:from>
    <xdr:ext cx="469744" cy="259045"/>
    <xdr:sp macro="" textlink="">
      <xdr:nvSpPr>
        <xdr:cNvPr id="746" name="投資及び出資金該当値テキスト"/>
        <xdr:cNvSpPr txBox="1"/>
      </xdr:nvSpPr>
      <xdr:spPr>
        <a:xfrm>
          <a:off x="22212300" y="621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51181</xdr:rowOff>
    </xdr:from>
    <xdr:to>
      <xdr:col>31</xdr:col>
      <xdr:colOff>85725</xdr:colOff>
      <xdr:row>37</xdr:row>
      <xdr:rowOff>152781</xdr:rowOff>
    </xdr:to>
    <xdr:sp macro="" textlink="">
      <xdr:nvSpPr>
        <xdr:cNvPr id="747" name="円/楕円 746"/>
        <xdr:cNvSpPr/>
      </xdr:nvSpPr>
      <xdr:spPr>
        <a:xfrm>
          <a:off x="21272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169308</xdr:rowOff>
    </xdr:from>
    <xdr:ext cx="469744" cy="259045"/>
    <xdr:sp macro="" textlink="">
      <xdr:nvSpPr>
        <xdr:cNvPr id="748" name="テキスト ボックス 747"/>
        <xdr:cNvSpPr txBox="1"/>
      </xdr:nvSpPr>
      <xdr:spPr>
        <a:xfrm>
          <a:off x="21088427"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65387</xdr:rowOff>
    </xdr:from>
    <xdr:to>
      <xdr:col>29</xdr:col>
      <xdr:colOff>568325</xdr:colOff>
      <xdr:row>37</xdr:row>
      <xdr:rowOff>166987</xdr:rowOff>
    </xdr:to>
    <xdr:sp macro="" textlink="">
      <xdr:nvSpPr>
        <xdr:cNvPr id="749" name="円/楕円 748"/>
        <xdr:cNvSpPr/>
      </xdr:nvSpPr>
      <xdr:spPr>
        <a:xfrm>
          <a:off x="20383500" y="64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12064</xdr:rowOff>
    </xdr:from>
    <xdr:ext cx="469744" cy="259045"/>
    <xdr:sp macro="" textlink="">
      <xdr:nvSpPr>
        <xdr:cNvPr id="750" name="テキスト ボックス 749"/>
        <xdr:cNvSpPr txBox="1"/>
      </xdr:nvSpPr>
      <xdr:spPr>
        <a:xfrm>
          <a:off x="20199427" y="618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78450</xdr:rowOff>
    </xdr:from>
    <xdr:to>
      <xdr:col>28</xdr:col>
      <xdr:colOff>365125</xdr:colOff>
      <xdr:row>38</xdr:row>
      <xdr:rowOff>8599</xdr:rowOff>
    </xdr:to>
    <xdr:sp macro="" textlink="">
      <xdr:nvSpPr>
        <xdr:cNvPr id="751" name="円/楕円 750"/>
        <xdr:cNvSpPr/>
      </xdr:nvSpPr>
      <xdr:spPr>
        <a:xfrm>
          <a:off x="19494500" y="6422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25127</xdr:rowOff>
    </xdr:from>
    <xdr:ext cx="469744" cy="259045"/>
    <xdr:sp macro="" textlink="">
      <xdr:nvSpPr>
        <xdr:cNvPr id="752" name="テキスト ボックス 751"/>
        <xdr:cNvSpPr txBox="1"/>
      </xdr:nvSpPr>
      <xdr:spPr>
        <a:xfrm>
          <a:off x="19310427" y="619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138717</xdr:rowOff>
    </xdr:from>
    <xdr:to>
      <xdr:col>32</xdr:col>
      <xdr:colOff>187325</xdr:colOff>
      <xdr:row>58</xdr:row>
      <xdr:rowOff>139060</xdr:rowOff>
    </xdr:to>
    <xdr:cxnSp macro="">
      <xdr:nvCxnSpPr>
        <xdr:cNvPr id="781" name="直線コネクタ 780"/>
        <xdr:cNvCxnSpPr/>
      </xdr:nvCxnSpPr>
      <xdr:spPr>
        <a:xfrm>
          <a:off x="21323300" y="1008281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2"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138717</xdr:rowOff>
    </xdr:from>
    <xdr:to>
      <xdr:col>31</xdr:col>
      <xdr:colOff>34925</xdr:colOff>
      <xdr:row>58</xdr:row>
      <xdr:rowOff>138717</xdr:rowOff>
    </xdr:to>
    <xdr:cxnSp macro="">
      <xdr:nvCxnSpPr>
        <xdr:cNvPr id="784" name="直線コネクタ 783"/>
        <xdr:cNvCxnSpPr/>
      </xdr:nvCxnSpPr>
      <xdr:spPr>
        <a:xfrm>
          <a:off x="20434300" y="10082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138580</xdr:rowOff>
    </xdr:from>
    <xdr:to>
      <xdr:col>29</xdr:col>
      <xdr:colOff>517525</xdr:colOff>
      <xdr:row>58</xdr:row>
      <xdr:rowOff>138717</xdr:rowOff>
    </xdr:to>
    <xdr:cxnSp macro="">
      <xdr:nvCxnSpPr>
        <xdr:cNvPr id="787" name="直線コネクタ 786"/>
        <xdr:cNvCxnSpPr/>
      </xdr:nvCxnSpPr>
      <xdr:spPr>
        <a:xfrm>
          <a:off x="19545300" y="1008268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137871</xdr:rowOff>
    </xdr:from>
    <xdr:to>
      <xdr:col>28</xdr:col>
      <xdr:colOff>314325</xdr:colOff>
      <xdr:row>58</xdr:row>
      <xdr:rowOff>138580</xdr:rowOff>
    </xdr:to>
    <xdr:cxnSp macro="">
      <xdr:nvCxnSpPr>
        <xdr:cNvPr id="790" name="直線コネクタ 789"/>
        <xdr:cNvCxnSpPr/>
      </xdr:nvCxnSpPr>
      <xdr:spPr>
        <a:xfrm>
          <a:off x="18656300" y="10081971"/>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88260</xdr:rowOff>
    </xdr:from>
    <xdr:to>
      <xdr:col>32</xdr:col>
      <xdr:colOff>238125</xdr:colOff>
      <xdr:row>59</xdr:row>
      <xdr:rowOff>18410</xdr:rowOff>
    </xdr:to>
    <xdr:sp macro="" textlink="">
      <xdr:nvSpPr>
        <xdr:cNvPr id="800" name="円/楕円 799"/>
        <xdr:cNvSpPr/>
      </xdr:nvSpPr>
      <xdr:spPr>
        <a:xfrm>
          <a:off x="221107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3187</xdr:rowOff>
    </xdr:from>
    <xdr:ext cx="313932" cy="259045"/>
    <xdr:sp macro="" textlink="">
      <xdr:nvSpPr>
        <xdr:cNvPr id="801" name="貸付金該当値テキスト"/>
        <xdr:cNvSpPr txBox="1"/>
      </xdr:nvSpPr>
      <xdr:spPr>
        <a:xfrm>
          <a:off x="22212300" y="9947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87917</xdr:rowOff>
    </xdr:from>
    <xdr:to>
      <xdr:col>31</xdr:col>
      <xdr:colOff>85725</xdr:colOff>
      <xdr:row>59</xdr:row>
      <xdr:rowOff>18067</xdr:rowOff>
    </xdr:to>
    <xdr:sp macro="" textlink="">
      <xdr:nvSpPr>
        <xdr:cNvPr id="802" name="円/楕円 801"/>
        <xdr:cNvSpPr/>
      </xdr:nvSpPr>
      <xdr:spPr>
        <a:xfrm>
          <a:off x="21272500" y="100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9194</xdr:rowOff>
    </xdr:from>
    <xdr:ext cx="313932" cy="259045"/>
    <xdr:sp macro="" textlink="">
      <xdr:nvSpPr>
        <xdr:cNvPr id="803" name="テキスト ボックス 802"/>
        <xdr:cNvSpPr txBox="1"/>
      </xdr:nvSpPr>
      <xdr:spPr>
        <a:xfrm>
          <a:off x="21166333" y="10124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87917</xdr:rowOff>
    </xdr:from>
    <xdr:to>
      <xdr:col>29</xdr:col>
      <xdr:colOff>568325</xdr:colOff>
      <xdr:row>59</xdr:row>
      <xdr:rowOff>18067</xdr:rowOff>
    </xdr:to>
    <xdr:sp macro="" textlink="">
      <xdr:nvSpPr>
        <xdr:cNvPr id="804" name="円/楕円 803"/>
        <xdr:cNvSpPr/>
      </xdr:nvSpPr>
      <xdr:spPr>
        <a:xfrm>
          <a:off x="20383500" y="100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9194</xdr:rowOff>
    </xdr:from>
    <xdr:ext cx="313932" cy="259045"/>
    <xdr:sp macro="" textlink="">
      <xdr:nvSpPr>
        <xdr:cNvPr id="805" name="テキスト ボックス 804"/>
        <xdr:cNvSpPr txBox="1"/>
      </xdr:nvSpPr>
      <xdr:spPr>
        <a:xfrm>
          <a:off x="20277333" y="10124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87780</xdr:rowOff>
    </xdr:from>
    <xdr:to>
      <xdr:col>28</xdr:col>
      <xdr:colOff>365125</xdr:colOff>
      <xdr:row>59</xdr:row>
      <xdr:rowOff>17930</xdr:rowOff>
    </xdr:to>
    <xdr:sp macro="" textlink="">
      <xdr:nvSpPr>
        <xdr:cNvPr id="806" name="円/楕円 805"/>
        <xdr:cNvSpPr/>
      </xdr:nvSpPr>
      <xdr:spPr>
        <a:xfrm>
          <a:off x="19494500" y="1003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9057</xdr:rowOff>
    </xdr:from>
    <xdr:ext cx="313932" cy="259045"/>
    <xdr:sp macro="" textlink="">
      <xdr:nvSpPr>
        <xdr:cNvPr id="807" name="テキスト ボックス 806"/>
        <xdr:cNvSpPr txBox="1"/>
      </xdr:nvSpPr>
      <xdr:spPr>
        <a:xfrm>
          <a:off x="19388333" y="10124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87071</xdr:rowOff>
    </xdr:from>
    <xdr:to>
      <xdr:col>27</xdr:col>
      <xdr:colOff>161925</xdr:colOff>
      <xdr:row>59</xdr:row>
      <xdr:rowOff>17221</xdr:rowOff>
    </xdr:to>
    <xdr:sp macro="" textlink="">
      <xdr:nvSpPr>
        <xdr:cNvPr id="808" name="円/楕円 807"/>
        <xdr:cNvSpPr/>
      </xdr:nvSpPr>
      <xdr:spPr>
        <a:xfrm>
          <a:off x="18605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8348</xdr:rowOff>
    </xdr:from>
    <xdr:ext cx="313932" cy="259045"/>
    <xdr:sp macro="" textlink="">
      <xdr:nvSpPr>
        <xdr:cNvPr id="809" name="テキスト ボックス 808"/>
        <xdr:cNvSpPr txBox="1"/>
      </xdr:nvSpPr>
      <xdr:spPr>
        <a:xfrm>
          <a:off x="18499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146786</xdr:rowOff>
    </xdr:from>
    <xdr:to>
      <xdr:col>32</xdr:col>
      <xdr:colOff>187325</xdr:colOff>
      <xdr:row>75</xdr:row>
      <xdr:rowOff>163474</xdr:rowOff>
    </xdr:to>
    <xdr:cxnSp macro="">
      <xdr:nvCxnSpPr>
        <xdr:cNvPr id="839" name="直線コネクタ 838"/>
        <xdr:cNvCxnSpPr/>
      </xdr:nvCxnSpPr>
      <xdr:spPr>
        <a:xfrm flipV="1">
          <a:off x="21323300" y="13005536"/>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134841</xdr:rowOff>
    </xdr:from>
    <xdr:ext cx="534377" cy="259045"/>
    <xdr:sp macro="" textlink="">
      <xdr:nvSpPr>
        <xdr:cNvPr id="840" name="繰出金平均値テキスト"/>
        <xdr:cNvSpPr txBox="1"/>
      </xdr:nvSpPr>
      <xdr:spPr>
        <a:xfrm>
          <a:off x="22212300" y="12993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163474</xdr:rowOff>
    </xdr:from>
    <xdr:to>
      <xdr:col>31</xdr:col>
      <xdr:colOff>34925</xdr:colOff>
      <xdr:row>76</xdr:row>
      <xdr:rowOff>107314</xdr:rowOff>
    </xdr:to>
    <xdr:cxnSp macro="">
      <xdr:nvCxnSpPr>
        <xdr:cNvPr id="842" name="直線コネクタ 841"/>
        <xdr:cNvCxnSpPr/>
      </xdr:nvCxnSpPr>
      <xdr:spPr>
        <a:xfrm flipV="1">
          <a:off x="20434300" y="13022224"/>
          <a:ext cx="889000" cy="11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4" name="テキスト ボックス 843"/>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107314</xdr:rowOff>
    </xdr:from>
    <xdr:to>
      <xdr:col>29</xdr:col>
      <xdr:colOff>517525</xdr:colOff>
      <xdr:row>76</xdr:row>
      <xdr:rowOff>149225</xdr:rowOff>
    </xdr:to>
    <xdr:cxnSp macro="">
      <xdr:nvCxnSpPr>
        <xdr:cNvPr id="845" name="直線コネクタ 844"/>
        <xdr:cNvCxnSpPr/>
      </xdr:nvCxnSpPr>
      <xdr:spPr>
        <a:xfrm flipV="1">
          <a:off x="19545300" y="131375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7" name="テキスト ボックス 846"/>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38621</xdr:rowOff>
    </xdr:from>
    <xdr:to>
      <xdr:col>28</xdr:col>
      <xdr:colOff>314325</xdr:colOff>
      <xdr:row>76</xdr:row>
      <xdr:rowOff>149225</xdr:rowOff>
    </xdr:to>
    <xdr:cxnSp macro="">
      <xdr:nvCxnSpPr>
        <xdr:cNvPr id="848" name="直線コネクタ 847"/>
        <xdr:cNvCxnSpPr/>
      </xdr:nvCxnSpPr>
      <xdr:spPr>
        <a:xfrm>
          <a:off x="18656300" y="12897371"/>
          <a:ext cx="889000" cy="28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50" name="テキスト ボックス 849"/>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73119</xdr:rowOff>
    </xdr:from>
    <xdr:ext cx="534377" cy="259045"/>
    <xdr:sp macro="" textlink="">
      <xdr:nvSpPr>
        <xdr:cNvPr id="852" name="テキスト ボックス 851"/>
        <xdr:cNvSpPr txBox="1"/>
      </xdr:nvSpPr>
      <xdr:spPr>
        <a:xfrm>
          <a:off x="18389111" y="131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95986</xdr:rowOff>
    </xdr:from>
    <xdr:to>
      <xdr:col>32</xdr:col>
      <xdr:colOff>238125</xdr:colOff>
      <xdr:row>76</xdr:row>
      <xdr:rowOff>26136</xdr:rowOff>
    </xdr:to>
    <xdr:sp macro="" textlink="">
      <xdr:nvSpPr>
        <xdr:cNvPr id="858" name="円/楕円 857"/>
        <xdr:cNvSpPr/>
      </xdr:nvSpPr>
      <xdr:spPr>
        <a:xfrm>
          <a:off x="22110700" y="129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118863</xdr:rowOff>
    </xdr:from>
    <xdr:ext cx="534377" cy="259045"/>
    <xdr:sp macro="" textlink="">
      <xdr:nvSpPr>
        <xdr:cNvPr id="859" name="繰出金該当値テキスト"/>
        <xdr:cNvSpPr txBox="1"/>
      </xdr:nvSpPr>
      <xdr:spPr>
        <a:xfrm>
          <a:off x="22212300" y="128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35,314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112675</xdr:rowOff>
    </xdr:from>
    <xdr:to>
      <xdr:col>31</xdr:col>
      <xdr:colOff>85725</xdr:colOff>
      <xdr:row>76</xdr:row>
      <xdr:rowOff>42825</xdr:rowOff>
    </xdr:to>
    <xdr:sp macro="" textlink="">
      <xdr:nvSpPr>
        <xdr:cNvPr id="860" name="円/楕円 859"/>
        <xdr:cNvSpPr/>
      </xdr:nvSpPr>
      <xdr:spPr>
        <a:xfrm>
          <a:off x="21272500" y="129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33951</xdr:rowOff>
    </xdr:from>
    <xdr:ext cx="534377" cy="259045"/>
    <xdr:sp macro="" textlink="">
      <xdr:nvSpPr>
        <xdr:cNvPr id="861" name="テキスト ボックス 860"/>
        <xdr:cNvSpPr txBox="1"/>
      </xdr:nvSpPr>
      <xdr:spPr>
        <a:xfrm>
          <a:off x="21056111" y="1306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56514</xdr:rowOff>
    </xdr:from>
    <xdr:to>
      <xdr:col>29</xdr:col>
      <xdr:colOff>568325</xdr:colOff>
      <xdr:row>76</xdr:row>
      <xdr:rowOff>158114</xdr:rowOff>
    </xdr:to>
    <xdr:sp macro="" textlink="">
      <xdr:nvSpPr>
        <xdr:cNvPr id="862" name="円/楕円 861"/>
        <xdr:cNvSpPr/>
      </xdr:nvSpPr>
      <xdr:spPr>
        <a:xfrm>
          <a:off x="20383500" y="130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149241</xdr:rowOff>
    </xdr:from>
    <xdr:ext cx="534377" cy="259045"/>
    <xdr:sp macro="" textlink="">
      <xdr:nvSpPr>
        <xdr:cNvPr id="863" name="テキスト ボックス 862"/>
        <xdr:cNvSpPr txBox="1"/>
      </xdr:nvSpPr>
      <xdr:spPr>
        <a:xfrm>
          <a:off x="20167111" y="1317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98425</xdr:rowOff>
    </xdr:from>
    <xdr:to>
      <xdr:col>28</xdr:col>
      <xdr:colOff>365125</xdr:colOff>
      <xdr:row>77</xdr:row>
      <xdr:rowOff>28575</xdr:rowOff>
    </xdr:to>
    <xdr:sp macro="" textlink="">
      <xdr:nvSpPr>
        <xdr:cNvPr id="864" name="円/楕円 863"/>
        <xdr:cNvSpPr/>
      </xdr:nvSpPr>
      <xdr:spPr>
        <a:xfrm>
          <a:off x="19494500" y="1312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19702</xdr:rowOff>
    </xdr:from>
    <xdr:ext cx="534377" cy="259045"/>
    <xdr:sp macro="" textlink="">
      <xdr:nvSpPr>
        <xdr:cNvPr id="865" name="テキスト ボックス 864"/>
        <xdr:cNvSpPr txBox="1"/>
      </xdr:nvSpPr>
      <xdr:spPr>
        <a:xfrm>
          <a:off x="19278111" y="1322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159271</xdr:rowOff>
    </xdr:from>
    <xdr:to>
      <xdr:col>27</xdr:col>
      <xdr:colOff>161925</xdr:colOff>
      <xdr:row>75</xdr:row>
      <xdr:rowOff>89421</xdr:rowOff>
    </xdr:to>
    <xdr:sp macro="" textlink="">
      <xdr:nvSpPr>
        <xdr:cNvPr id="866" name="円/楕円 865"/>
        <xdr:cNvSpPr/>
      </xdr:nvSpPr>
      <xdr:spPr>
        <a:xfrm>
          <a:off x="18605500" y="128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105948</xdr:rowOff>
    </xdr:from>
    <xdr:ext cx="534377" cy="259045"/>
    <xdr:sp macro="" textlink="">
      <xdr:nvSpPr>
        <xdr:cNvPr id="867" name="テキスト ボックス 866"/>
        <xdr:cNvSpPr txBox="1"/>
      </xdr:nvSpPr>
      <xdr:spPr>
        <a:xfrm>
          <a:off x="18389111" y="126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扶助費は住民一人当たり</a:t>
          </a:r>
          <a:r>
            <a:rPr kumimoji="1" lang="en-US" altLang="ja-JP" sz="1100">
              <a:solidFill>
                <a:schemeClr val="dk1"/>
              </a:solidFill>
              <a:effectLst/>
              <a:latin typeface="+mn-ea"/>
              <a:ea typeface="+mn-ea"/>
              <a:cs typeface="+mn-cs"/>
            </a:rPr>
            <a:t>130,231</a:t>
          </a:r>
          <a:r>
            <a:rPr kumimoji="1" lang="ja-JP" altLang="ja-JP" sz="1100">
              <a:solidFill>
                <a:schemeClr val="dk1"/>
              </a:solidFill>
              <a:effectLst/>
              <a:latin typeface="+mn-ea"/>
              <a:ea typeface="+mn-ea"/>
              <a:cs typeface="+mn-cs"/>
            </a:rPr>
            <a:t>円となっており、大阪府の平均は下回っているものの、類似団体と比較すると一人当たりのコストが高い状況にある。これは、近年の生活保護費や障害福祉サービス費、民間保育所等措置費等の増加等によるものであり、前年度決算と比較すると</a:t>
          </a:r>
          <a:r>
            <a:rPr kumimoji="1" lang="en-US" altLang="ja-JP" sz="1100">
              <a:solidFill>
                <a:schemeClr val="dk1"/>
              </a:solidFill>
              <a:effectLst/>
              <a:latin typeface="+mn-ea"/>
              <a:ea typeface="+mn-ea"/>
              <a:cs typeface="+mn-cs"/>
            </a:rPr>
            <a:t>3.9</a:t>
          </a:r>
          <a:r>
            <a:rPr kumimoji="1" lang="ja-JP" altLang="ja-JP" sz="1100">
              <a:solidFill>
                <a:schemeClr val="dk1"/>
              </a:solidFill>
              <a:effectLst/>
              <a:latin typeface="+mn-ea"/>
              <a:ea typeface="+mn-ea"/>
              <a:cs typeface="+mn-cs"/>
            </a:rPr>
            <a:t>％増となっている。このため、</a:t>
          </a:r>
          <a:r>
            <a:rPr lang="ja-JP" altLang="ja-JP" sz="1100" b="0" i="0">
              <a:solidFill>
                <a:schemeClr val="dk1"/>
              </a:solidFill>
              <a:effectLst/>
              <a:latin typeface="+mn-ea"/>
              <a:ea typeface="+mn-ea"/>
              <a:cs typeface="+mn-cs"/>
            </a:rPr>
            <a:t>生活保護受給者自立支援事業の推進等により、抑制に努める。</a:t>
          </a:r>
          <a:endParaRPr lang="ja-JP" altLang="ja-JP" sz="1400">
            <a:effectLst/>
            <a:latin typeface="+mn-ea"/>
            <a:ea typeface="+mn-ea"/>
          </a:endParaRPr>
        </a:p>
        <a:p>
          <a:r>
            <a:rPr lang="ja-JP" altLang="ja-JP" sz="1100" b="0" i="0">
              <a:solidFill>
                <a:schemeClr val="dk1"/>
              </a:solidFill>
              <a:effectLst/>
              <a:latin typeface="+mn-ea"/>
              <a:ea typeface="+mn-ea"/>
              <a:cs typeface="+mn-cs"/>
            </a:rPr>
            <a:t>　</a:t>
          </a:r>
          <a:r>
            <a:rPr lang="ja-JP" altLang="en-US" sz="1100" b="0" i="0">
              <a:solidFill>
                <a:schemeClr val="dk1"/>
              </a:solidFill>
              <a:effectLst/>
              <a:latin typeface="+mn-ea"/>
              <a:ea typeface="+mn-ea"/>
              <a:cs typeface="+mn-cs"/>
            </a:rPr>
            <a:t>公債費</a:t>
          </a:r>
          <a:r>
            <a:rPr lang="ja-JP" altLang="ja-JP" sz="1100" b="0" i="0">
              <a:solidFill>
                <a:schemeClr val="dk1"/>
              </a:solidFill>
              <a:effectLst/>
              <a:latin typeface="+mn-ea"/>
              <a:ea typeface="+mn-ea"/>
              <a:cs typeface="+mn-cs"/>
            </a:rPr>
            <a:t>は住民一人当たり</a:t>
          </a:r>
          <a:r>
            <a:rPr lang="en-US" altLang="ja-JP" sz="1100" b="0" i="0">
              <a:solidFill>
                <a:schemeClr val="dk1"/>
              </a:solidFill>
              <a:effectLst/>
              <a:latin typeface="+mn-ea"/>
              <a:ea typeface="+mn-ea"/>
              <a:cs typeface="+mn-cs"/>
            </a:rPr>
            <a:t>32,948</a:t>
          </a:r>
          <a:r>
            <a:rPr lang="ja-JP" altLang="ja-JP" sz="1100" b="0" i="0">
              <a:solidFill>
                <a:schemeClr val="dk1"/>
              </a:solidFill>
              <a:effectLst/>
              <a:latin typeface="+mn-ea"/>
              <a:ea typeface="+mn-ea"/>
              <a:cs typeface="+mn-cs"/>
            </a:rPr>
            <a:t>円となっており、大阪府の平均は下回っているものの、類似団体と比較すると一人当たりのコストが高い状況にある。これは、</a:t>
          </a:r>
          <a:r>
            <a:rPr lang="ja-JP" altLang="en-US" sz="1100" b="0" i="0">
              <a:solidFill>
                <a:schemeClr val="dk1"/>
              </a:solidFill>
              <a:effectLst/>
              <a:latin typeface="+mn-ea"/>
              <a:ea typeface="+mn-ea"/>
              <a:cs typeface="+mn-cs"/>
            </a:rPr>
            <a:t>将来の財政負担軽減の取組として借換債の発行抑制を行ったことによるものであり、前年度決算と比較すると</a:t>
          </a:r>
          <a:r>
            <a:rPr lang="en-US" altLang="ja-JP" sz="1100" b="0" i="0">
              <a:solidFill>
                <a:schemeClr val="dk1"/>
              </a:solidFill>
              <a:effectLst/>
              <a:latin typeface="+mn-ea"/>
              <a:ea typeface="+mn-ea"/>
              <a:cs typeface="+mn-cs"/>
            </a:rPr>
            <a:t>5.5</a:t>
          </a:r>
          <a:r>
            <a:rPr lang="ja-JP" altLang="ja-JP" sz="1100" b="0" i="0">
              <a:solidFill>
                <a:schemeClr val="dk1"/>
              </a:solidFill>
              <a:effectLst/>
              <a:latin typeface="+mn-ea"/>
              <a:ea typeface="+mn-ea"/>
              <a:cs typeface="+mn-cs"/>
            </a:rPr>
            <a:t>％の増となっているためである。</a:t>
          </a:r>
          <a:endParaRPr lang="ja-JP" altLang="ja-JP" sz="1400">
            <a:effectLst/>
            <a:latin typeface="+mn-ea"/>
            <a:ea typeface="+mn-ea"/>
          </a:endParaRPr>
        </a:p>
        <a:p>
          <a:r>
            <a:rPr lang="ja-JP" altLang="ja-JP" sz="1100" b="0" i="0">
              <a:solidFill>
                <a:schemeClr val="dk1"/>
              </a:solidFill>
              <a:effectLst/>
              <a:latin typeface="+mn-ea"/>
              <a:ea typeface="+mn-ea"/>
              <a:cs typeface="+mn-cs"/>
            </a:rPr>
            <a:t>　</a:t>
          </a:r>
          <a:r>
            <a:rPr lang="ja-JP" altLang="en-US" sz="1100" b="0" i="0">
              <a:solidFill>
                <a:schemeClr val="dk1"/>
              </a:solidFill>
              <a:effectLst/>
              <a:latin typeface="+mn-ea"/>
              <a:ea typeface="+mn-ea"/>
              <a:cs typeface="+mn-cs"/>
            </a:rPr>
            <a:t>普通建設事業費は住民一人当たり</a:t>
          </a:r>
          <a:r>
            <a:rPr lang="en-US" altLang="ja-JP" sz="1100" b="0" i="0">
              <a:solidFill>
                <a:schemeClr val="dk1"/>
              </a:solidFill>
              <a:effectLst/>
              <a:latin typeface="+mn-ea"/>
              <a:ea typeface="+mn-ea"/>
              <a:cs typeface="+mn-cs"/>
            </a:rPr>
            <a:t>48,056</a:t>
          </a:r>
          <a:r>
            <a:rPr lang="ja-JP" altLang="en-US" sz="1100" b="0" i="0">
              <a:solidFill>
                <a:schemeClr val="dk1"/>
              </a:solidFill>
              <a:effectLst/>
              <a:latin typeface="+mn-ea"/>
              <a:ea typeface="+mn-ea"/>
              <a:cs typeface="+mn-cs"/>
            </a:rPr>
            <a:t>円となっており、大阪府内及び類似団体平均を上回っている。これは、新ごみ処理施設建設事業や市営住宅再編整備第</a:t>
          </a:r>
          <a:r>
            <a:rPr lang="en-US" altLang="ja-JP" sz="1100" b="0" i="0">
              <a:solidFill>
                <a:schemeClr val="dk1"/>
              </a:solidFill>
              <a:effectLst/>
              <a:latin typeface="+mn-ea"/>
              <a:ea typeface="+mn-ea"/>
              <a:cs typeface="+mn-cs"/>
            </a:rPr>
            <a:t>1</a:t>
          </a:r>
          <a:r>
            <a:rPr lang="ja-JP" altLang="en-US" sz="1100" b="0" i="0">
              <a:solidFill>
                <a:schemeClr val="dk1"/>
              </a:solidFill>
              <a:effectLst/>
              <a:latin typeface="+mn-ea"/>
              <a:ea typeface="+mn-ea"/>
              <a:cs typeface="+mn-cs"/>
            </a:rPr>
            <a:t>期建替事業など、新規整備事業の実施によるものであり、前年度と比較すると</a:t>
          </a:r>
          <a:r>
            <a:rPr lang="en-US" altLang="ja-JP" sz="1100" b="0" i="0">
              <a:solidFill>
                <a:schemeClr val="dk1"/>
              </a:solidFill>
              <a:effectLst/>
              <a:latin typeface="+mn-ea"/>
              <a:ea typeface="+mn-ea"/>
              <a:cs typeface="+mn-cs"/>
            </a:rPr>
            <a:t>128.0</a:t>
          </a:r>
          <a:r>
            <a:rPr lang="ja-JP" altLang="en-US" sz="1100" b="0" i="0">
              <a:solidFill>
                <a:schemeClr val="dk1"/>
              </a:solidFill>
              <a:effectLst/>
              <a:latin typeface="+mn-ea"/>
              <a:ea typeface="+mn-ea"/>
              <a:cs typeface="+mn-cs"/>
            </a:rPr>
            <a:t>％の増となっているためである。</a:t>
          </a:r>
          <a:endParaRPr lang="en-US" altLang="ja-JP" sz="1100" b="0" i="0">
            <a:solidFill>
              <a:schemeClr val="dk1"/>
            </a:solidFill>
            <a:effectLst/>
            <a:latin typeface="+mn-ea"/>
            <a:ea typeface="+mn-ea"/>
            <a:cs typeface="+mn-cs"/>
          </a:endParaRPr>
        </a:p>
        <a:p>
          <a:r>
            <a:rPr lang="ja-JP" altLang="en-US" sz="1100" b="0" i="0">
              <a:solidFill>
                <a:schemeClr val="dk1"/>
              </a:solidFill>
              <a:effectLst/>
              <a:latin typeface="+mn-ea"/>
              <a:ea typeface="+mn-ea"/>
              <a:cs typeface="+mn-cs"/>
            </a:rPr>
            <a:t>　</a:t>
          </a:r>
          <a:r>
            <a:rPr lang="ja-JP" altLang="ja-JP" sz="1100" b="0" i="0">
              <a:solidFill>
                <a:schemeClr val="dk1"/>
              </a:solidFill>
              <a:effectLst/>
              <a:latin typeface="+mn-ea"/>
              <a:ea typeface="+mn-ea"/>
              <a:cs typeface="+mn-cs"/>
            </a:rPr>
            <a:t>投資及び出資金については、公営企業法を適用する下水道事業会計への出資金。</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大阪府寝屋川市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237,441
234,665
24.70
88,195,739
86,651,518
1,537,530
45,413,943
60,787,526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158206</xdr:rowOff>
    </xdr:from>
    <xdr:to>
      <xdr:col>6</xdr:col>
      <xdr:colOff>511175</xdr:colOff>
      <xdr:row>36</xdr:row>
      <xdr:rowOff>1451</xdr:rowOff>
    </xdr:to>
    <xdr:cxnSp macro="">
      <xdr:nvCxnSpPr>
        <xdr:cNvPr id="63" name="直線コネクタ 62"/>
        <xdr:cNvCxnSpPr/>
      </xdr:nvCxnSpPr>
      <xdr:spPr>
        <a:xfrm>
          <a:off x="3797300" y="5987506"/>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29227</xdr:rowOff>
    </xdr:from>
    <xdr:ext cx="469744" cy="259045"/>
    <xdr:sp macro="" textlink="">
      <xdr:nvSpPr>
        <xdr:cNvPr id="64"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158206</xdr:rowOff>
    </xdr:from>
    <xdr:to>
      <xdr:col>5</xdr:col>
      <xdr:colOff>358775</xdr:colOff>
      <xdr:row>35</xdr:row>
      <xdr:rowOff>65133</xdr:rowOff>
    </xdr:to>
    <xdr:cxnSp macro="">
      <xdr:nvCxnSpPr>
        <xdr:cNvPr id="66" name="直線コネクタ 65"/>
        <xdr:cNvCxnSpPr/>
      </xdr:nvCxnSpPr>
      <xdr:spPr>
        <a:xfrm flipV="1">
          <a:off x="2908300" y="59875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117946</xdr:rowOff>
    </xdr:from>
    <xdr:ext cx="469744" cy="259045"/>
    <xdr:sp macro="" textlink="">
      <xdr:nvSpPr>
        <xdr:cNvPr id="68" name="テキスト ボックス 67"/>
        <xdr:cNvSpPr txBox="1"/>
      </xdr:nvSpPr>
      <xdr:spPr>
        <a:xfrm>
          <a:off x="3562427"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65133</xdr:rowOff>
    </xdr:from>
    <xdr:to>
      <xdr:col>4</xdr:col>
      <xdr:colOff>155575</xdr:colOff>
      <xdr:row>35</xdr:row>
      <xdr:rowOff>156573</xdr:rowOff>
    </xdr:to>
    <xdr:cxnSp macro="">
      <xdr:nvCxnSpPr>
        <xdr:cNvPr id="69" name="直線コネクタ 68"/>
        <xdr:cNvCxnSpPr/>
      </xdr:nvCxnSpPr>
      <xdr:spPr>
        <a:xfrm flipV="1">
          <a:off x="2019300" y="606588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7455</xdr:rowOff>
    </xdr:from>
    <xdr:ext cx="469744" cy="259045"/>
    <xdr:sp macro="" textlink="">
      <xdr:nvSpPr>
        <xdr:cNvPr id="71" name="テキスト ボックス 70"/>
        <xdr:cNvSpPr txBox="1"/>
      </xdr:nvSpPr>
      <xdr:spPr>
        <a:xfrm>
          <a:off x="2673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159294</xdr:rowOff>
    </xdr:from>
    <xdr:to>
      <xdr:col>2</xdr:col>
      <xdr:colOff>638175</xdr:colOff>
      <xdr:row>35</xdr:row>
      <xdr:rowOff>156573</xdr:rowOff>
    </xdr:to>
    <xdr:cxnSp macro="">
      <xdr:nvCxnSpPr>
        <xdr:cNvPr id="72" name="直線コネクタ 71"/>
        <xdr:cNvCxnSpPr/>
      </xdr:nvCxnSpPr>
      <xdr:spPr>
        <a:xfrm>
          <a:off x="1130300" y="5988594"/>
          <a:ext cx="889000" cy="16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67327</xdr:rowOff>
    </xdr:from>
    <xdr:ext cx="469744" cy="259045"/>
    <xdr:sp macro="" textlink="">
      <xdr:nvSpPr>
        <xdr:cNvPr id="74" name="テキスト ボックス 73"/>
        <xdr:cNvSpPr txBox="1"/>
      </xdr:nvSpPr>
      <xdr:spPr>
        <a:xfrm>
          <a:off x="1784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152780</xdr:rowOff>
    </xdr:from>
    <xdr:ext cx="469744" cy="259045"/>
    <xdr:sp macro="" textlink="">
      <xdr:nvSpPr>
        <xdr:cNvPr id="76" name="テキスト ボックス 75"/>
        <xdr:cNvSpPr txBox="1"/>
      </xdr:nvSpPr>
      <xdr:spPr>
        <a:xfrm>
          <a:off x="895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122101</xdr:rowOff>
    </xdr:from>
    <xdr:to>
      <xdr:col>6</xdr:col>
      <xdr:colOff>561975</xdr:colOff>
      <xdr:row>36</xdr:row>
      <xdr:rowOff>52251</xdr:rowOff>
    </xdr:to>
    <xdr:sp macro="" textlink="">
      <xdr:nvSpPr>
        <xdr:cNvPr id="82" name="円/楕円 81"/>
        <xdr:cNvSpPr/>
      </xdr:nvSpPr>
      <xdr:spPr>
        <a:xfrm>
          <a:off x="4584700" y="612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144978</xdr:rowOff>
    </xdr:from>
    <xdr:ext cx="469744" cy="259045"/>
    <xdr:sp macro="" textlink="">
      <xdr:nvSpPr>
        <xdr:cNvPr id="83" name="議会費該当値テキスト"/>
        <xdr:cNvSpPr txBox="1"/>
      </xdr:nvSpPr>
      <xdr:spPr>
        <a:xfrm>
          <a:off x="4686300" y="59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107406</xdr:rowOff>
    </xdr:from>
    <xdr:to>
      <xdr:col>5</xdr:col>
      <xdr:colOff>409575</xdr:colOff>
      <xdr:row>35</xdr:row>
      <xdr:rowOff>37556</xdr:rowOff>
    </xdr:to>
    <xdr:sp macro="" textlink="">
      <xdr:nvSpPr>
        <xdr:cNvPr id="84" name="円/楕円 83"/>
        <xdr:cNvSpPr/>
      </xdr:nvSpPr>
      <xdr:spPr>
        <a:xfrm>
          <a:off x="3746500" y="59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54083</xdr:rowOff>
    </xdr:from>
    <xdr:ext cx="469744" cy="259045"/>
    <xdr:sp macro="" textlink="">
      <xdr:nvSpPr>
        <xdr:cNvPr id="85" name="テキスト ボックス 84"/>
        <xdr:cNvSpPr txBox="1"/>
      </xdr:nvSpPr>
      <xdr:spPr>
        <a:xfrm>
          <a:off x="3562427" y="57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14333</xdr:rowOff>
    </xdr:from>
    <xdr:to>
      <xdr:col>4</xdr:col>
      <xdr:colOff>206375</xdr:colOff>
      <xdr:row>35</xdr:row>
      <xdr:rowOff>115933</xdr:rowOff>
    </xdr:to>
    <xdr:sp macro="" textlink="">
      <xdr:nvSpPr>
        <xdr:cNvPr id="86" name="円/楕円 85"/>
        <xdr:cNvSpPr/>
      </xdr:nvSpPr>
      <xdr:spPr>
        <a:xfrm>
          <a:off x="2857500" y="60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132460</xdr:rowOff>
    </xdr:from>
    <xdr:ext cx="469744" cy="259045"/>
    <xdr:sp macro="" textlink="">
      <xdr:nvSpPr>
        <xdr:cNvPr id="87" name="テキスト ボックス 86"/>
        <xdr:cNvSpPr txBox="1"/>
      </xdr:nvSpPr>
      <xdr:spPr>
        <a:xfrm>
          <a:off x="2673427" y="579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105773</xdr:rowOff>
    </xdr:from>
    <xdr:to>
      <xdr:col>3</xdr:col>
      <xdr:colOff>3175</xdr:colOff>
      <xdr:row>36</xdr:row>
      <xdr:rowOff>35923</xdr:rowOff>
    </xdr:to>
    <xdr:sp macro="" textlink="">
      <xdr:nvSpPr>
        <xdr:cNvPr id="88" name="円/楕円 87"/>
        <xdr:cNvSpPr/>
      </xdr:nvSpPr>
      <xdr:spPr>
        <a:xfrm>
          <a:off x="1968500" y="61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52450</xdr:rowOff>
    </xdr:from>
    <xdr:ext cx="469744" cy="259045"/>
    <xdr:sp macro="" textlink="">
      <xdr:nvSpPr>
        <xdr:cNvPr id="89" name="テキスト ボックス 88"/>
        <xdr:cNvSpPr txBox="1"/>
      </xdr:nvSpPr>
      <xdr:spPr>
        <a:xfrm>
          <a:off x="1784427" y="588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108494</xdr:rowOff>
    </xdr:from>
    <xdr:to>
      <xdr:col>1</xdr:col>
      <xdr:colOff>485775</xdr:colOff>
      <xdr:row>35</xdr:row>
      <xdr:rowOff>38644</xdr:rowOff>
    </xdr:to>
    <xdr:sp macro="" textlink="">
      <xdr:nvSpPr>
        <xdr:cNvPr id="90" name="円/楕円 89"/>
        <xdr:cNvSpPr/>
      </xdr:nvSpPr>
      <xdr:spPr>
        <a:xfrm>
          <a:off x="1079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55171</xdr:rowOff>
    </xdr:from>
    <xdr:ext cx="469744" cy="259045"/>
    <xdr:sp macro="" textlink="">
      <xdr:nvSpPr>
        <xdr:cNvPr id="91" name="テキスト ボックス 90"/>
        <xdr:cNvSpPr txBox="1"/>
      </xdr:nvSpPr>
      <xdr:spPr>
        <a:xfrm>
          <a:off x="895427" y="57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155865</xdr:rowOff>
    </xdr:from>
    <xdr:to>
      <xdr:col>6</xdr:col>
      <xdr:colOff>511175</xdr:colOff>
      <xdr:row>57</xdr:row>
      <xdr:rowOff>142933</xdr:rowOff>
    </xdr:to>
    <xdr:cxnSp macro="">
      <xdr:nvCxnSpPr>
        <xdr:cNvPr id="123" name="直線コネクタ 122"/>
        <xdr:cNvCxnSpPr/>
      </xdr:nvCxnSpPr>
      <xdr:spPr>
        <a:xfrm>
          <a:off x="3797300" y="9757065"/>
          <a:ext cx="838200" cy="15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58872</xdr:rowOff>
    </xdr:from>
    <xdr:ext cx="534377" cy="259045"/>
    <xdr:sp macro="" textlink="">
      <xdr:nvSpPr>
        <xdr:cNvPr id="124" name="総務費平均値テキスト"/>
        <xdr:cNvSpPr txBox="1"/>
      </xdr:nvSpPr>
      <xdr:spPr>
        <a:xfrm>
          <a:off x="4686300" y="9488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155865</xdr:rowOff>
    </xdr:from>
    <xdr:to>
      <xdr:col>5</xdr:col>
      <xdr:colOff>358775</xdr:colOff>
      <xdr:row>57</xdr:row>
      <xdr:rowOff>156878</xdr:rowOff>
    </xdr:to>
    <xdr:cxnSp macro="">
      <xdr:nvCxnSpPr>
        <xdr:cNvPr id="126" name="直線コネクタ 125"/>
        <xdr:cNvCxnSpPr/>
      </xdr:nvCxnSpPr>
      <xdr:spPr>
        <a:xfrm flipV="1">
          <a:off x="2908300" y="9757065"/>
          <a:ext cx="889000" cy="17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92511</xdr:rowOff>
    </xdr:from>
    <xdr:to>
      <xdr:col>4</xdr:col>
      <xdr:colOff>155575</xdr:colOff>
      <xdr:row>57</xdr:row>
      <xdr:rowOff>156878</xdr:rowOff>
    </xdr:to>
    <xdr:cxnSp macro="">
      <xdr:nvCxnSpPr>
        <xdr:cNvPr id="129" name="直線コネクタ 128"/>
        <xdr:cNvCxnSpPr/>
      </xdr:nvCxnSpPr>
      <xdr:spPr>
        <a:xfrm>
          <a:off x="2019300" y="9865161"/>
          <a:ext cx="889000" cy="6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162136</xdr:rowOff>
    </xdr:from>
    <xdr:to>
      <xdr:col>2</xdr:col>
      <xdr:colOff>638175</xdr:colOff>
      <xdr:row>57</xdr:row>
      <xdr:rowOff>92511</xdr:rowOff>
    </xdr:to>
    <xdr:cxnSp macro="">
      <xdr:nvCxnSpPr>
        <xdr:cNvPr id="132" name="直線コネクタ 131"/>
        <xdr:cNvCxnSpPr/>
      </xdr:nvCxnSpPr>
      <xdr:spPr>
        <a:xfrm>
          <a:off x="1130300" y="9420436"/>
          <a:ext cx="889000" cy="44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70756</xdr:rowOff>
    </xdr:from>
    <xdr:ext cx="534377" cy="259045"/>
    <xdr:sp macro="" textlink="">
      <xdr:nvSpPr>
        <xdr:cNvPr id="136" name="テキスト ボックス 135"/>
        <xdr:cNvSpPr txBox="1"/>
      </xdr:nvSpPr>
      <xdr:spPr>
        <a:xfrm>
          <a:off x="863111" y="9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92133</xdr:rowOff>
    </xdr:from>
    <xdr:to>
      <xdr:col>6</xdr:col>
      <xdr:colOff>561975</xdr:colOff>
      <xdr:row>58</xdr:row>
      <xdr:rowOff>22283</xdr:rowOff>
    </xdr:to>
    <xdr:sp macro="" textlink="">
      <xdr:nvSpPr>
        <xdr:cNvPr id="142" name="円/楕円 141"/>
        <xdr:cNvSpPr/>
      </xdr:nvSpPr>
      <xdr:spPr>
        <a:xfrm>
          <a:off x="4584700" y="98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70560</xdr:rowOff>
    </xdr:from>
    <xdr:ext cx="534377" cy="259045"/>
    <xdr:sp macro="" textlink="">
      <xdr:nvSpPr>
        <xdr:cNvPr id="143" name="総務費該当値テキスト"/>
        <xdr:cNvSpPr txBox="1"/>
      </xdr:nvSpPr>
      <xdr:spPr>
        <a:xfrm>
          <a:off x="4686300" y="984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29,151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105065</xdr:rowOff>
    </xdr:from>
    <xdr:to>
      <xdr:col>5</xdr:col>
      <xdr:colOff>409575</xdr:colOff>
      <xdr:row>57</xdr:row>
      <xdr:rowOff>35215</xdr:rowOff>
    </xdr:to>
    <xdr:sp macro="" textlink="">
      <xdr:nvSpPr>
        <xdr:cNvPr id="144" name="円/楕円 143"/>
        <xdr:cNvSpPr/>
      </xdr:nvSpPr>
      <xdr:spPr>
        <a:xfrm>
          <a:off x="3746500" y="97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26342</xdr:rowOff>
    </xdr:from>
    <xdr:ext cx="534377" cy="259045"/>
    <xdr:sp macro="" textlink="">
      <xdr:nvSpPr>
        <xdr:cNvPr id="145" name="テキスト ボックス 144"/>
        <xdr:cNvSpPr txBox="1"/>
      </xdr:nvSpPr>
      <xdr:spPr>
        <a:xfrm>
          <a:off x="3530111" y="979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106078</xdr:rowOff>
    </xdr:from>
    <xdr:to>
      <xdr:col>4</xdr:col>
      <xdr:colOff>206375</xdr:colOff>
      <xdr:row>58</xdr:row>
      <xdr:rowOff>36228</xdr:rowOff>
    </xdr:to>
    <xdr:sp macro="" textlink="">
      <xdr:nvSpPr>
        <xdr:cNvPr id="146" name="円/楕円 145"/>
        <xdr:cNvSpPr/>
      </xdr:nvSpPr>
      <xdr:spPr>
        <a:xfrm>
          <a:off x="2857500" y="98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27355</xdr:rowOff>
    </xdr:from>
    <xdr:ext cx="534377" cy="259045"/>
    <xdr:sp macro="" textlink="">
      <xdr:nvSpPr>
        <xdr:cNvPr id="147" name="テキスト ボックス 146"/>
        <xdr:cNvSpPr txBox="1"/>
      </xdr:nvSpPr>
      <xdr:spPr>
        <a:xfrm>
          <a:off x="2641111" y="99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41711</xdr:rowOff>
    </xdr:from>
    <xdr:to>
      <xdr:col>3</xdr:col>
      <xdr:colOff>3175</xdr:colOff>
      <xdr:row>57</xdr:row>
      <xdr:rowOff>143311</xdr:rowOff>
    </xdr:to>
    <xdr:sp macro="" textlink="">
      <xdr:nvSpPr>
        <xdr:cNvPr id="148" name="円/楕円 147"/>
        <xdr:cNvSpPr/>
      </xdr:nvSpPr>
      <xdr:spPr>
        <a:xfrm>
          <a:off x="1968500" y="98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134438</xdr:rowOff>
    </xdr:from>
    <xdr:ext cx="534377" cy="259045"/>
    <xdr:sp macro="" textlink="">
      <xdr:nvSpPr>
        <xdr:cNvPr id="149" name="テキスト ボックス 148"/>
        <xdr:cNvSpPr txBox="1"/>
      </xdr:nvSpPr>
      <xdr:spPr>
        <a:xfrm>
          <a:off x="1752111" y="99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111336</xdr:rowOff>
    </xdr:from>
    <xdr:to>
      <xdr:col>1</xdr:col>
      <xdr:colOff>485775</xdr:colOff>
      <xdr:row>55</xdr:row>
      <xdr:rowOff>41486</xdr:rowOff>
    </xdr:to>
    <xdr:sp macro="" textlink="">
      <xdr:nvSpPr>
        <xdr:cNvPr id="150" name="円/楕円 149"/>
        <xdr:cNvSpPr/>
      </xdr:nvSpPr>
      <xdr:spPr>
        <a:xfrm>
          <a:off x="1079500" y="936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58013</xdr:rowOff>
    </xdr:from>
    <xdr:ext cx="534377" cy="259045"/>
    <xdr:sp macro="" textlink="">
      <xdr:nvSpPr>
        <xdr:cNvPr id="151" name="テキスト ボックス 150"/>
        <xdr:cNvSpPr txBox="1"/>
      </xdr:nvSpPr>
      <xdr:spPr>
        <a:xfrm>
          <a:off x="863111" y="914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93732</xdr:rowOff>
    </xdr:from>
    <xdr:to>
      <xdr:col>6</xdr:col>
      <xdr:colOff>510540</xdr:colOff>
      <xdr:row>79</xdr:row>
      <xdr:rowOff>130060</xdr:rowOff>
    </xdr:to>
    <xdr:cxnSp macro="">
      <xdr:nvCxnSpPr>
        <xdr:cNvPr id="176" name="直線コネクタ 175"/>
        <xdr:cNvCxnSpPr/>
      </xdr:nvCxnSpPr>
      <xdr:spPr>
        <a:xfrm flipV="1">
          <a:off x="4633595" y="12266682"/>
          <a:ext cx="1270" cy="140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133887</xdr:rowOff>
    </xdr:from>
    <xdr:ext cx="599010" cy="259045"/>
    <xdr:sp macro="" textlink="">
      <xdr:nvSpPr>
        <xdr:cNvPr id="177" name="民生費最小値テキスト"/>
        <xdr:cNvSpPr txBox="1"/>
      </xdr:nvSpPr>
      <xdr:spPr>
        <a:xfrm>
          <a:off x="4686300" y="1367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79</xdr:row>
      <xdr:rowOff>130060</xdr:rowOff>
    </xdr:from>
    <xdr:to>
      <xdr:col>6</xdr:col>
      <xdr:colOff>600075</xdr:colOff>
      <xdr:row>79</xdr:row>
      <xdr:rowOff>130060</xdr:rowOff>
    </xdr:to>
    <xdr:cxnSp macro="">
      <xdr:nvCxnSpPr>
        <xdr:cNvPr id="178" name="直線コネクタ 177"/>
        <xdr:cNvCxnSpPr/>
      </xdr:nvCxnSpPr>
      <xdr:spPr>
        <a:xfrm>
          <a:off x="4546600" y="1367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40409</xdr:rowOff>
    </xdr:from>
    <xdr:ext cx="599010" cy="259045"/>
    <xdr:sp macro="" textlink="">
      <xdr:nvSpPr>
        <xdr:cNvPr id="179" name="民生費最大値テキスト"/>
        <xdr:cNvSpPr txBox="1"/>
      </xdr:nvSpPr>
      <xdr:spPr>
        <a:xfrm>
          <a:off x="4686300" y="1204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93732</xdr:rowOff>
    </xdr:from>
    <xdr:to>
      <xdr:col>6</xdr:col>
      <xdr:colOff>600075</xdr:colOff>
      <xdr:row>71</xdr:row>
      <xdr:rowOff>93732</xdr:rowOff>
    </xdr:to>
    <xdr:cxnSp macro="">
      <xdr:nvCxnSpPr>
        <xdr:cNvPr id="180" name="直線コネクタ 179"/>
        <xdr:cNvCxnSpPr/>
      </xdr:nvCxnSpPr>
      <xdr:spPr>
        <a:xfrm>
          <a:off x="4546600" y="1226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147339</xdr:rowOff>
    </xdr:from>
    <xdr:to>
      <xdr:col>6</xdr:col>
      <xdr:colOff>511175</xdr:colOff>
      <xdr:row>72</xdr:row>
      <xdr:rowOff>77101</xdr:rowOff>
    </xdr:to>
    <xdr:cxnSp macro="">
      <xdr:nvCxnSpPr>
        <xdr:cNvPr id="181" name="直線コネクタ 180"/>
        <xdr:cNvCxnSpPr/>
      </xdr:nvCxnSpPr>
      <xdr:spPr>
        <a:xfrm flipV="1">
          <a:off x="3797300" y="12320289"/>
          <a:ext cx="838200" cy="10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45266</xdr:rowOff>
    </xdr:from>
    <xdr:ext cx="599010" cy="259045"/>
    <xdr:sp macro="" textlink="">
      <xdr:nvSpPr>
        <xdr:cNvPr id="182" name="民生費平均値テキスト"/>
        <xdr:cNvSpPr txBox="1"/>
      </xdr:nvSpPr>
      <xdr:spPr>
        <a:xfrm>
          <a:off x="4686300" y="130754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66839</xdr:rowOff>
    </xdr:from>
    <xdr:to>
      <xdr:col>6</xdr:col>
      <xdr:colOff>561975</xdr:colOff>
      <xdr:row>76</xdr:row>
      <xdr:rowOff>168439</xdr:rowOff>
    </xdr:to>
    <xdr:sp macro="" textlink="">
      <xdr:nvSpPr>
        <xdr:cNvPr id="183" name="フローチャート : 判断 182"/>
        <xdr:cNvSpPr/>
      </xdr:nvSpPr>
      <xdr:spPr>
        <a:xfrm>
          <a:off x="45847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77101</xdr:rowOff>
    </xdr:from>
    <xdr:to>
      <xdr:col>5</xdr:col>
      <xdr:colOff>358775</xdr:colOff>
      <xdr:row>73</xdr:row>
      <xdr:rowOff>18256</xdr:rowOff>
    </xdr:to>
    <xdr:cxnSp macro="">
      <xdr:nvCxnSpPr>
        <xdr:cNvPr id="184" name="直線コネクタ 183"/>
        <xdr:cNvCxnSpPr/>
      </xdr:nvCxnSpPr>
      <xdr:spPr>
        <a:xfrm flipV="1">
          <a:off x="2908300" y="12421501"/>
          <a:ext cx="8890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138601</xdr:rowOff>
    </xdr:from>
    <xdr:to>
      <xdr:col>5</xdr:col>
      <xdr:colOff>409575</xdr:colOff>
      <xdr:row>77</xdr:row>
      <xdr:rowOff>68751</xdr:rowOff>
    </xdr:to>
    <xdr:sp macro="" textlink="">
      <xdr:nvSpPr>
        <xdr:cNvPr id="185" name="フローチャート : 判断 184"/>
        <xdr:cNvSpPr/>
      </xdr:nvSpPr>
      <xdr:spPr>
        <a:xfrm>
          <a:off x="3746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59878</xdr:rowOff>
    </xdr:from>
    <xdr:ext cx="599010" cy="259045"/>
    <xdr:sp macro="" textlink="">
      <xdr:nvSpPr>
        <xdr:cNvPr id="186" name="テキスト ボックス 185"/>
        <xdr:cNvSpPr txBox="1"/>
      </xdr:nvSpPr>
      <xdr:spPr>
        <a:xfrm>
          <a:off x="3497794"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18256</xdr:rowOff>
    </xdr:from>
    <xdr:to>
      <xdr:col>4</xdr:col>
      <xdr:colOff>155575</xdr:colOff>
      <xdr:row>73</xdr:row>
      <xdr:rowOff>134404</xdr:rowOff>
    </xdr:to>
    <xdr:cxnSp macro="">
      <xdr:nvCxnSpPr>
        <xdr:cNvPr id="187" name="直線コネクタ 186"/>
        <xdr:cNvCxnSpPr/>
      </xdr:nvCxnSpPr>
      <xdr:spPr>
        <a:xfrm flipV="1">
          <a:off x="2019300" y="12534106"/>
          <a:ext cx="889000" cy="1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57925</xdr:rowOff>
    </xdr:from>
    <xdr:to>
      <xdr:col>4</xdr:col>
      <xdr:colOff>206375</xdr:colOff>
      <xdr:row>77</xdr:row>
      <xdr:rowOff>159525</xdr:rowOff>
    </xdr:to>
    <xdr:sp macro="" textlink="">
      <xdr:nvSpPr>
        <xdr:cNvPr id="188" name="フローチャート : 判断 187"/>
        <xdr:cNvSpPr/>
      </xdr:nvSpPr>
      <xdr:spPr>
        <a:xfrm>
          <a:off x="2857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150652</xdr:rowOff>
    </xdr:from>
    <xdr:ext cx="599010" cy="259045"/>
    <xdr:sp macro="" textlink="">
      <xdr:nvSpPr>
        <xdr:cNvPr id="189" name="テキスト ボックス 188"/>
        <xdr:cNvSpPr txBox="1"/>
      </xdr:nvSpPr>
      <xdr:spPr>
        <a:xfrm>
          <a:off x="2608794"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134404</xdr:rowOff>
    </xdr:from>
    <xdr:to>
      <xdr:col>2</xdr:col>
      <xdr:colOff>638175</xdr:colOff>
      <xdr:row>74</xdr:row>
      <xdr:rowOff>96095</xdr:rowOff>
    </xdr:to>
    <xdr:cxnSp macro="">
      <xdr:nvCxnSpPr>
        <xdr:cNvPr id="190" name="直線コネクタ 189"/>
        <xdr:cNvCxnSpPr/>
      </xdr:nvCxnSpPr>
      <xdr:spPr>
        <a:xfrm flipV="1">
          <a:off x="1130300" y="12650254"/>
          <a:ext cx="889000" cy="13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58001</xdr:rowOff>
    </xdr:from>
    <xdr:to>
      <xdr:col>3</xdr:col>
      <xdr:colOff>3175</xdr:colOff>
      <xdr:row>78</xdr:row>
      <xdr:rowOff>159601</xdr:rowOff>
    </xdr:to>
    <xdr:sp macro="" textlink="">
      <xdr:nvSpPr>
        <xdr:cNvPr id="191" name="フローチャート : 判断 190"/>
        <xdr:cNvSpPr/>
      </xdr:nvSpPr>
      <xdr:spPr>
        <a:xfrm>
          <a:off x="1968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150728</xdr:rowOff>
    </xdr:from>
    <xdr:ext cx="599010" cy="259045"/>
    <xdr:sp macro="" textlink="">
      <xdr:nvSpPr>
        <xdr:cNvPr id="192" name="テキスト ボックス 191"/>
        <xdr:cNvSpPr txBox="1"/>
      </xdr:nvSpPr>
      <xdr:spPr>
        <a:xfrm>
          <a:off x="1719794"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116866</xdr:rowOff>
    </xdr:from>
    <xdr:to>
      <xdr:col>1</xdr:col>
      <xdr:colOff>485775</xdr:colOff>
      <xdr:row>79</xdr:row>
      <xdr:rowOff>47016</xdr:rowOff>
    </xdr:to>
    <xdr:sp macro="" textlink="">
      <xdr:nvSpPr>
        <xdr:cNvPr id="193" name="フローチャート : 判断 192"/>
        <xdr:cNvSpPr/>
      </xdr:nvSpPr>
      <xdr:spPr>
        <a:xfrm>
          <a:off x="1079500" y="1348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38143</xdr:rowOff>
    </xdr:from>
    <xdr:ext cx="599010" cy="259045"/>
    <xdr:sp macro="" textlink="">
      <xdr:nvSpPr>
        <xdr:cNvPr id="194" name="テキスト ボックス 193"/>
        <xdr:cNvSpPr txBox="1"/>
      </xdr:nvSpPr>
      <xdr:spPr>
        <a:xfrm>
          <a:off x="830794" y="135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96539</xdr:rowOff>
    </xdr:from>
    <xdr:to>
      <xdr:col>6</xdr:col>
      <xdr:colOff>561975</xdr:colOff>
      <xdr:row>72</xdr:row>
      <xdr:rowOff>26689</xdr:rowOff>
    </xdr:to>
    <xdr:sp macro="" textlink="">
      <xdr:nvSpPr>
        <xdr:cNvPr id="200" name="円/楕円 199"/>
        <xdr:cNvSpPr/>
      </xdr:nvSpPr>
      <xdr:spPr>
        <a:xfrm>
          <a:off x="4584700" y="122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11466</xdr:rowOff>
    </xdr:from>
    <xdr:ext cx="599010" cy="259045"/>
    <xdr:sp macro="" textlink="">
      <xdr:nvSpPr>
        <xdr:cNvPr id="201" name="民生費該当値テキスト"/>
        <xdr:cNvSpPr txBox="1"/>
      </xdr:nvSpPr>
      <xdr:spPr>
        <a:xfrm>
          <a:off x="4686300" y="1218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186,599</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26301</xdr:rowOff>
    </xdr:from>
    <xdr:to>
      <xdr:col>5</xdr:col>
      <xdr:colOff>409575</xdr:colOff>
      <xdr:row>72</xdr:row>
      <xdr:rowOff>127901</xdr:rowOff>
    </xdr:to>
    <xdr:sp macro="" textlink="">
      <xdr:nvSpPr>
        <xdr:cNvPr id="202" name="円/楕円 201"/>
        <xdr:cNvSpPr/>
      </xdr:nvSpPr>
      <xdr:spPr>
        <a:xfrm>
          <a:off x="3746500" y="123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144428</xdr:rowOff>
    </xdr:from>
    <xdr:ext cx="599010" cy="259045"/>
    <xdr:sp macro="" textlink="">
      <xdr:nvSpPr>
        <xdr:cNvPr id="203" name="テキスト ボックス 202"/>
        <xdr:cNvSpPr txBox="1"/>
      </xdr:nvSpPr>
      <xdr:spPr>
        <a:xfrm>
          <a:off x="3497794" y="1214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181,286</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138906</xdr:rowOff>
    </xdr:from>
    <xdr:to>
      <xdr:col>4</xdr:col>
      <xdr:colOff>206375</xdr:colOff>
      <xdr:row>73</xdr:row>
      <xdr:rowOff>69056</xdr:rowOff>
    </xdr:to>
    <xdr:sp macro="" textlink="">
      <xdr:nvSpPr>
        <xdr:cNvPr id="204" name="円/楕円 203"/>
        <xdr:cNvSpPr/>
      </xdr:nvSpPr>
      <xdr:spPr>
        <a:xfrm>
          <a:off x="2857500" y="124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85583</xdr:rowOff>
    </xdr:from>
    <xdr:ext cx="599010" cy="259045"/>
    <xdr:sp macro="" textlink="">
      <xdr:nvSpPr>
        <xdr:cNvPr id="205" name="テキスト ボックス 204"/>
        <xdr:cNvSpPr txBox="1"/>
      </xdr:nvSpPr>
      <xdr:spPr>
        <a:xfrm>
          <a:off x="2608794" y="122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175,375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83604</xdr:rowOff>
    </xdr:from>
    <xdr:to>
      <xdr:col>3</xdr:col>
      <xdr:colOff>3175</xdr:colOff>
      <xdr:row>74</xdr:row>
      <xdr:rowOff>13754</xdr:rowOff>
    </xdr:to>
    <xdr:sp macro="" textlink="">
      <xdr:nvSpPr>
        <xdr:cNvPr id="206" name="円/楕円 205"/>
        <xdr:cNvSpPr/>
      </xdr:nvSpPr>
      <xdr:spPr>
        <a:xfrm>
          <a:off x="1968500" y="125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30281</xdr:rowOff>
    </xdr:from>
    <xdr:ext cx="599010" cy="259045"/>
    <xdr:sp macro="" textlink="">
      <xdr:nvSpPr>
        <xdr:cNvPr id="207" name="テキスト ボックス 206"/>
        <xdr:cNvSpPr txBox="1"/>
      </xdr:nvSpPr>
      <xdr:spPr>
        <a:xfrm>
          <a:off x="1719794" y="1237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169,278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45295</xdr:rowOff>
    </xdr:from>
    <xdr:to>
      <xdr:col>1</xdr:col>
      <xdr:colOff>485775</xdr:colOff>
      <xdr:row>74</xdr:row>
      <xdr:rowOff>146895</xdr:rowOff>
    </xdr:to>
    <xdr:sp macro="" textlink="">
      <xdr:nvSpPr>
        <xdr:cNvPr id="208" name="円/楕円 207"/>
        <xdr:cNvSpPr/>
      </xdr:nvSpPr>
      <xdr:spPr>
        <a:xfrm>
          <a:off x="1079500" y="1273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163422</xdr:rowOff>
    </xdr:from>
    <xdr:ext cx="599010" cy="259045"/>
    <xdr:sp macro="" textlink="">
      <xdr:nvSpPr>
        <xdr:cNvPr id="209" name="テキスト ボックス 208"/>
        <xdr:cNvSpPr txBox="1"/>
      </xdr:nvSpPr>
      <xdr:spPr>
        <a:xfrm>
          <a:off x="830794" y="1250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2" name="直線コネクタ 231"/>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3"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4" name="直線コネクタ 233"/>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5"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6" name="直線コネクタ 235"/>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43528</xdr:rowOff>
    </xdr:from>
    <xdr:to>
      <xdr:col>6</xdr:col>
      <xdr:colOff>511175</xdr:colOff>
      <xdr:row>98</xdr:row>
      <xdr:rowOff>120611</xdr:rowOff>
    </xdr:to>
    <xdr:cxnSp macro="">
      <xdr:nvCxnSpPr>
        <xdr:cNvPr id="237" name="直線コネクタ 236"/>
        <xdr:cNvCxnSpPr/>
      </xdr:nvCxnSpPr>
      <xdr:spPr>
        <a:xfrm flipV="1">
          <a:off x="3797300" y="16502728"/>
          <a:ext cx="838200" cy="4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130512</xdr:rowOff>
    </xdr:from>
    <xdr:ext cx="534377" cy="259045"/>
    <xdr:sp macro="" textlink="">
      <xdr:nvSpPr>
        <xdr:cNvPr id="238" name="衛生費平均値テキスト"/>
        <xdr:cNvSpPr txBox="1"/>
      </xdr:nvSpPr>
      <xdr:spPr>
        <a:xfrm>
          <a:off x="4686300" y="1658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39" name="フローチャート : 判断 238"/>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120611</xdr:rowOff>
    </xdr:from>
    <xdr:to>
      <xdr:col>5</xdr:col>
      <xdr:colOff>358775</xdr:colOff>
      <xdr:row>99</xdr:row>
      <xdr:rowOff>4871</xdr:rowOff>
    </xdr:to>
    <xdr:cxnSp macro="">
      <xdr:nvCxnSpPr>
        <xdr:cNvPr id="240" name="直線コネクタ 239"/>
        <xdr:cNvCxnSpPr/>
      </xdr:nvCxnSpPr>
      <xdr:spPr>
        <a:xfrm flipV="1">
          <a:off x="2908300" y="16922711"/>
          <a:ext cx="889000" cy="5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1" name="フローチャート : 判断 240"/>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130309</xdr:rowOff>
    </xdr:from>
    <xdr:ext cx="534377" cy="259045"/>
    <xdr:sp macro="" textlink="">
      <xdr:nvSpPr>
        <xdr:cNvPr id="242" name="テキスト ボックス 241"/>
        <xdr:cNvSpPr txBox="1"/>
      </xdr:nvSpPr>
      <xdr:spPr>
        <a:xfrm>
          <a:off x="3530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4871</xdr:rowOff>
    </xdr:from>
    <xdr:to>
      <xdr:col>4</xdr:col>
      <xdr:colOff>155575</xdr:colOff>
      <xdr:row>99</xdr:row>
      <xdr:rowOff>51233</xdr:rowOff>
    </xdr:to>
    <xdr:cxnSp macro="">
      <xdr:nvCxnSpPr>
        <xdr:cNvPr id="243" name="直線コネクタ 242"/>
        <xdr:cNvCxnSpPr/>
      </xdr:nvCxnSpPr>
      <xdr:spPr>
        <a:xfrm flipV="1">
          <a:off x="2019300" y="16978421"/>
          <a:ext cx="889000" cy="4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4" name="フローチャート : 判断 243"/>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5" name="テキスト ボックス 244"/>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37813</xdr:rowOff>
    </xdr:from>
    <xdr:to>
      <xdr:col>2</xdr:col>
      <xdr:colOff>638175</xdr:colOff>
      <xdr:row>99</xdr:row>
      <xdr:rowOff>51233</xdr:rowOff>
    </xdr:to>
    <xdr:cxnSp macro="">
      <xdr:nvCxnSpPr>
        <xdr:cNvPr id="246" name="直線コネクタ 245"/>
        <xdr:cNvCxnSpPr/>
      </xdr:nvCxnSpPr>
      <xdr:spPr>
        <a:xfrm>
          <a:off x="1130300" y="17011363"/>
          <a:ext cx="889000" cy="1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14957</xdr:rowOff>
    </xdr:from>
    <xdr:ext cx="534377" cy="259045"/>
    <xdr:sp macro="" textlink="">
      <xdr:nvSpPr>
        <xdr:cNvPr id="248" name="テキスト ボックス 247"/>
        <xdr:cNvSpPr txBox="1"/>
      </xdr:nvSpPr>
      <xdr:spPr>
        <a:xfrm>
          <a:off x="1752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151911</xdr:rowOff>
    </xdr:from>
    <xdr:ext cx="534377" cy="259045"/>
    <xdr:sp macro="" textlink="">
      <xdr:nvSpPr>
        <xdr:cNvPr id="250" name="テキスト ボックス 249"/>
        <xdr:cNvSpPr txBox="1"/>
      </xdr:nvSpPr>
      <xdr:spPr>
        <a:xfrm>
          <a:off x="863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164178</xdr:rowOff>
    </xdr:from>
    <xdr:to>
      <xdr:col>6</xdr:col>
      <xdr:colOff>561975</xdr:colOff>
      <xdr:row>96</xdr:row>
      <xdr:rowOff>94328</xdr:rowOff>
    </xdr:to>
    <xdr:sp macro="" textlink="">
      <xdr:nvSpPr>
        <xdr:cNvPr id="256" name="円/楕円 255"/>
        <xdr:cNvSpPr/>
      </xdr:nvSpPr>
      <xdr:spPr>
        <a:xfrm>
          <a:off x="4584700" y="164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15605</xdr:rowOff>
    </xdr:from>
    <xdr:ext cx="534377" cy="259045"/>
    <xdr:sp macro="" textlink="">
      <xdr:nvSpPr>
        <xdr:cNvPr id="257" name="衛生費該当値テキスト"/>
        <xdr:cNvSpPr txBox="1"/>
      </xdr:nvSpPr>
      <xdr:spPr>
        <a:xfrm>
          <a:off x="4686300" y="1630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39,207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69811</xdr:rowOff>
    </xdr:from>
    <xdr:to>
      <xdr:col>5</xdr:col>
      <xdr:colOff>409575</xdr:colOff>
      <xdr:row>98</xdr:row>
      <xdr:rowOff>171411</xdr:rowOff>
    </xdr:to>
    <xdr:sp macro="" textlink="">
      <xdr:nvSpPr>
        <xdr:cNvPr id="258" name="円/楕円 257"/>
        <xdr:cNvSpPr/>
      </xdr:nvSpPr>
      <xdr:spPr>
        <a:xfrm>
          <a:off x="3746500" y="168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162538</xdr:rowOff>
    </xdr:from>
    <xdr:ext cx="534377" cy="259045"/>
    <xdr:sp macro="" textlink="">
      <xdr:nvSpPr>
        <xdr:cNvPr id="259" name="テキスト ボックス 258"/>
        <xdr:cNvSpPr txBox="1"/>
      </xdr:nvSpPr>
      <xdr:spPr>
        <a:xfrm>
          <a:off x="3530111" y="1696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125521</xdr:rowOff>
    </xdr:from>
    <xdr:to>
      <xdr:col>4</xdr:col>
      <xdr:colOff>206375</xdr:colOff>
      <xdr:row>99</xdr:row>
      <xdr:rowOff>55671</xdr:rowOff>
    </xdr:to>
    <xdr:sp macro="" textlink="">
      <xdr:nvSpPr>
        <xdr:cNvPr id="260" name="円/楕円 259"/>
        <xdr:cNvSpPr/>
      </xdr:nvSpPr>
      <xdr:spPr>
        <a:xfrm>
          <a:off x="2857500" y="169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46798</xdr:rowOff>
    </xdr:from>
    <xdr:ext cx="534377" cy="259045"/>
    <xdr:sp macro="" textlink="">
      <xdr:nvSpPr>
        <xdr:cNvPr id="261" name="テキスト ボックス 260"/>
        <xdr:cNvSpPr txBox="1"/>
      </xdr:nvSpPr>
      <xdr:spPr>
        <a:xfrm>
          <a:off x="2641111" y="1702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18,398</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433</xdr:rowOff>
    </xdr:from>
    <xdr:to>
      <xdr:col>3</xdr:col>
      <xdr:colOff>3175</xdr:colOff>
      <xdr:row>99</xdr:row>
      <xdr:rowOff>102033</xdr:rowOff>
    </xdr:to>
    <xdr:sp macro="" textlink="">
      <xdr:nvSpPr>
        <xdr:cNvPr id="262" name="円/楕円 261"/>
        <xdr:cNvSpPr/>
      </xdr:nvSpPr>
      <xdr:spPr>
        <a:xfrm>
          <a:off x="1968500" y="1697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93160</xdr:rowOff>
    </xdr:from>
    <xdr:ext cx="534377" cy="259045"/>
    <xdr:sp macro="" textlink="">
      <xdr:nvSpPr>
        <xdr:cNvPr id="263" name="テキスト ボックス 262"/>
        <xdr:cNvSpPr txBox="1"/>
      </xdr:nvSpPr>
      <xdr:spPr>
        <a:xfrm>
          <a:off x="1752111" y="1706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158463</xdr:rowOff>
    </xdr:from>
    <xdr:to>
      <xdr:col>1</xdr:col>
      <xdr:colOff>485775</xdr:colOff>
      <xdr:row>99</xdr:row>
      <xdr:rowOff>88613</xdr:rowOff>
    </xdr:to>
    <xdr:sp macro="" textlink="">
      <xdr:nvSpPr>
        <xdr:cNvPr id="264" name="円/楕円 263"/>
        <xdr:cNvSpPr/>
      </xdr:nvSpPr>
      <xdr:spPr>
        <a:xfrm>
          <a:off x="1079500" y="169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79740</xdr:rowOff>
    </xdr:from>
    <xdr:ext cx="534377" cy="259045"/>
    <xdr:sp macro="" textlink="">
      <xdr:nvSpPr>
        <xdr:cNvPr id="265" name="テキスト ボックス 264"/>
        <xdr:cNvSpPr txBox="1"/>
      </xdr:nvSpPr>
      <xdr:spPr>
        <a:xfrm>
          <a:off x="863111" y="170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89" name="直線コネクタ 288"/>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0"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1" name="直線コネクタ 290"/>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2"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3" name="直線コネクタ 292"/>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29591</xdr:rowOff>
    </xdr:from>
    <xdr:to>
      <xdr:col>15</xdr:col>
      <xdr:colOff>180975</xdr:colOff>
      <xdr:row>39</xdr:row>
      <xdr:rowOff>30353</xdr:rowOff>
    </xdr:to>
    <xdr:cxnSp macro="">
      <xdr:nvCxnSpPr>
        <xdr:cNvPr id="294" name="直線コネクタ 293"/>
        <xdr:cNvCxnSpPr/>
      </xdr:nvCxnSpPr>
      <xdr:spPr>
        <a:xfrm flipV="1">
          <a:off x="9639300" y="671614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5"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6" name="フローチャート : 判断 295"/>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30353</xdr:rowOff>
    </xdr:from>
    <xdr:to>
      <xdr:col>14</xdr:col>
      <xdr:colOff>28575</xdr:colOff>
      <xdr:row>39</xdr:row>
      <xdr:rowOff>30353</xdr:rowOff>
    </xdr:to>
    <xdr:cxnSp macro="">
      <xdr:nvCxnSpPr>
        <xdr:cNvPr id="297" name="直線コネクタ 296"/>
        <xdr:cNvCxnSpPr/>
      </xdr:nvCxnSpPr>
      <xdr:spPr>
        <a:xfrm>
          <a:off x="8750300" y="67169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298" name="フローチャート : 判断 297"/>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299" name="テキスト ボックス 298"/>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30353</xdr:rowOff>
    </xdr:from>
    <xdr:to>
      <xdr:col>12</xdr:col>
      <xdr:colOff>511175</xdr:colOff>
      <xdr:row>39</xdr:row>
      <xdr:rowOff>30544</xdr:rowOff>
    </xdr:to>
    <xdr:cxnSp macro="">
      <xdr:nvCxnSpPr>
        <xdr:cNvPr id="300" name="直線コネクタ 299"/>
        <xdr:cNvCxnSpPr/>
      </xdr:nvCxnSpPr>
      <xdr:spPr>
        <a:xfrm flipV="1">
          <a:off x="7861300" y="671690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1" name="フローチャート : 判断 300"/>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2" name="テキスト ボックス 301"/>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130366</xdr:rowOff>
    </xdr:from>
    <xdr:to>
      <xdr:col>11</xdr:col>
      <xdr:colOff>307975</xdr:colOff>
      <xdr:row>39</xdr:row>
      <xdr:rowOff>30544</xdr:rowOff>
    </xdr:to>
    <xdr:cxnSp macro="">
      <xdr:nvCxnSpPr>
        <xdr:cNvPr id="303" name="直線コネクタ 302"/>
        <xdr:cNvCxnSpPr/>
      </xdr:nvCxnSpPr>
      <xdr:spPr>
        <a:xfrm>
          <a:off x="6972300" y="6645466"/>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4" name="フローチャート : 判断 303"/>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5" name="テキスト ボックス 304"/>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6" name="フローチャート : 判断 305"/>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7" name="テキスト ボックス 306"/>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150241</xdr:rowOff>
    </xdr:from>
    <xdr:to>
      <xdr:col>15</xdr:col>
      <xdr:colOff>231775</xdr:colOff>
      <xdr:row>39</xdr:row>
      <xdr:rowOff>80391</xdr:rowOff>
    </xdr:to>
    <xdr:sp macro="" textlink="">
      <xdr:nvSpPr>
        <xdr:cNvPr id="313" name="円/楕円 312"/>
        <xdr:cNvSpPr/>
      </xdr:nvSpPr>
      <xdr:spPr>
        <a:xfrm>
          <a:off x="104267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65168</xdr:rowOff>
    </xdr:from>
    <xdr:ext cx="313932" cy="259045"/>
    <xdr:sp macro="" textlink="">
      <xdr:nvSpPr>
        <xdr:cNvPr id="314" name="労働費該当値テキスト"/>
        <xdr:cNvSpPr txBox="1"/>
      </xdr:nvSpPr>
      <xdr:spPr>
        <a:xfrm>
          <a:off x="10528300" y="65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151003</xdr:rowOff>
    </xdr:from>
    <xdr:to>
      <xdr:col>14</xdr:col>
      <xdr:colOff>79375</xdr:colOff>
      <xdr:row>39</xdr:row>
      <xdr:rowOff>81153</xdr:rowOff>
    </xdr:to>
    <xdr:sp macro="" textlink="">
      <xdr:nvSpPr>
        <xdr:cNvPr id="315" name="円/楕円 314"/>
        <xdr:cNvSpPr/>
      </xdr:nvSpPr>
      <xdr:spPr>
        <a:xfrm>
          <a:off x="9588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72280</xdr:rowOff>
    </xdr:from>
    <xdr:ext cx="313932" cy="259045"/>
    <xdr:sp macro="" textlink="">
      <xdr:nvSpPr>
        <xdr:cNvPr id="316" name="テキスト ボックス 315"/>
        <xdr:cNvSpPr txBox="1"/>
      </xdr:nvSpPr>
      <xdr:spPr>
        <a:xfrm>
          <a:off x="9482333" y="6758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151003</xdr:rowOff>
    </xdr:from>
    <xdr:to>
      <xdr:col>12</xdr:col>
      <xdr:colOff>561975</xdr:colOff>
      <xdr:row>39</xdr:row>
      <xdr:rowOff>81153</xdr:rowOff>
    </xdr:to>
    <xdr:sp macro="" textlink="">
      <xdr:nvSpPr>
        <xdr:cNvPr id="317" name="円/楕円 316"/>
        <xdr:cNvSpPr/>
      </xdr:nvSpPr>
      <xdr:spPr>
        <a:xfrm>
          <a:off x="8699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72280</xdr:rowOff>
    </xdr:from>
    <xdr:ext cx="313932" cy="259045"/>
    <xdr:sp macro="" textlink="">
      <xdr:nvSpPr>
        <xdr:cNvPr id="318" name="テキスト ボックス 317"/>
        <xdr:cNvSpPr txBox="1"/>
      </xdr:nvSpPr>
      <xdr:spPr>
        <a:xfrm>
          <a:off x="8593333" y="6758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151194</xdr:rowOff>
    </xdr:from>
    <xdr:to>
      <xdr:col>11</xdr:col>
      <xdr:colOff>358775</xdr:colOff>
      <xdr:row>39</xdr:row>
      <xdr:rowOff>81344</xdr:rowOff>
    </xdr:to>
    <xdr:sp macro="" textlink="">
      <xdr:nvSpPr>
        <xdr:cNvPr id="319" name="円/楕円 318"/>
        <xdr:cNvSpPr/>
      </xdr:nvSpPr>
      <xdr:spPr>
        <a:xfrm>
          <a:off x="7810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72471</xdr:rowOff>
    </xdr:from>
    <xdr:ext cx="313932" cy="259045"/>
    <xdr:sp macro="" textlink="">
      <xdr:nvSpPr>
        <xdr:cNvPr id="320" name="テキスト ボックス 319"/>
        <xdr:cNvSpPr txBox="1"/>
      </xdr:nvSpPr>
      <xdr:spPr>
        <a:xfrm>
          <a:off x="7704333" y="6759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79566</xdr:rowOff>
    </xdr:from>
    <xdr:to>
      <xdr:col>10</xdr:col>
      <xdr:colOff>155575</xdr:colOff>
      <xdr:row>39</xdr:row>
      <xdr:rowOff>9716</xdr:rowOff>
    </xdr:to>
    <xdr:sp macro="" textlink="">
      <xdr:nvSpPr>
        <xdr:cNvPr id="321" name="円/楕円 320"/>
        <xdr:cNvSpPr/>
      </xdr:nvSpPr>
      <xdr:spPr>
        <a:xfrm>
          <a:off x="6921500" y="659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843</xdr:rowOff>
    </xdr:from>
    <xdr:ext cx="378565" cy="259045"/>
    <xdr:sp macro="" textlink="">
      <xdr:nvSpPr>
        <xdr:cNvPr id="322" name="テキスト ボックス 321"/>
        <xdr:cNvSpPr txBox="1"/>
      </xdr:nvSpPr>
      <xdr:spPr>
        <a:xfrm>
          <a:off x="6783017" y="668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4" name="直線コネクタ 343"/>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6" name="直線コネクタ 34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7"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48" name="直線コネクタ 347"/>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101250</xdr:rowOff>
    </xdr:from>
    <xdr:to>
      <xdr:col>15</xdr:col>
      <xdr:colOff>180975</xdr:colOff>
      <xdr:row>58</xdr:row>
      <xdr:rowOff>106187</xdr:rowOff>
    </xdr:to>
    <xdr:cxnSp macro="">
      <xdr:nvCxnSpPr>
        <xdr:cNvPr id="349" name="直線コネクタ 348"/>
        <xdr:cNvCxnSpPr/>
      </xdr:nvCxnSpPr>
      <xdr:spPr>
        <a:xfrm flipV="1">
          <a:off x="9639300" y="10045350"/>
          <a:ext cx="8382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0"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1" name="フローチャート : 判断 350"/>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103124</xdr:rowOff>
    </xdr:from>
    <xdr:to>
      <xdr:col>14</xdr:col>
      <xdr:colOff>28575</xdr:colOff>
      <xdr:row>58</xdr:row>
      <xdr:rowOff>106187</xdr:rowOff>
    </xdr:to>
    <xdr:cxnSp macro="">
      <xdr:nvCxnSpPr>
        <xdr:cNvPr id="352" name="直線コネクタ 351"/>
        <xdr:cNvCxnSpPr/>
      </xdr:nvCxnSpPr>
      <xdr:spPr>
        <a:xfrm>
          <a:off x="8750300" y="10047224"/>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3" name="フローチャート : 判断 352"/>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4" name="テキスト ボックス 353"/>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103124</xdr:rowOff>
    </xdr:from>
    <xdr:to>
      <xdr:col>12</xdr:col>
      <xdr:colOff>511175</xdr:colOff>
      <xdr:row>58</xdr:row>
      <xdr:rowOff>104450</xdr:rowOff>
    </xdr:to>
    <xdr:cxnSp macro="">
      <xdr:nvCxnSpPr>
        <xdr:cNvPr id="355" name="直線コネクタ 354"/>
        <xdr:cNvCxnSpPr/>
      </xdr:nvCxnSpPr>
      <xdr:spPr>
        <a:xfrm flipV="1">
          <a:off x="7861300" y="10047224"/>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6" name="フローチャート : 判断 355"/>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7" name="テキスト ボックス 356"/>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99695</xdr:rowOff>
    </xdr:from>
    <xdr:to>
      <xdr:col>11</xdr:col>
      <xdr:colOff>307975</xdr:colOff>
      <xdr:row>58</xdr:row>
      <xdr:rowOff>104450</xdr:rowOff>
    </xdr:to>
    <xdr:cxnSp macro="">
      <xdr:nvCxnSpPr>
        <xdr:cNvPr id="358" name="直線コネクタ 357"/>
        <xdr:cNvCxnSpPr/>
      </xdr:nvCxnSpPr>
      <xdr:spPr>
        <a:xfrm>
          <a:off x="6972300" y="1004379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59" name="フローチャート : 判断 358"/>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0" name="テキスト ボックス 359"/>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1" name="フローチャート : 判断 360"/>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2" name="テキスト ボックス 361"/>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50450</xdr:rowOff>
    </xdr:from>
    <xdr:to>
      <xdr:col>15</xdr:col>
      <xdr:colOff>231775</xdr:colOff>
      <xdr:row>58</xdr:row>
      <xdr:rowOff>152050</xdr:rowOff>
    </xdr:to>
    <xdr:sp macro="" textlink="">
      <xdr:nvSpPr>
        <xdr:cNvPr id="368" name="円/楕円 367"/>
        <xdr:cNvSpPr/>
      </xdr:nvSpPr>
      <xdr:spPr>
        <a:xfrm>
          <a:off x="10426700" y="99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136827</xdr:rowOff>
    </xdr:from>
    <xdr:ext cx="378565" cy="259045"/>
    <xdr:sp macro="" textlink="">
      <xdr:nvSpPr>
        <xdr:cNvPr id="369" name="農林水産業費該当値テキスト"/>
        <xdr:cNvSpPr txBox="1"/>
      </xdr:nvSpPr>
      <xdr:spPr>
        <a:xfrm>
          <a:off x="10528300" y="9909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55387</xdr:rowOff>
    </xdr:from>
    <xdr:to>
      <xdr:col>14</xdr:col>
      <xdr:colOff>79375</xdr:colOff>
      <xdr:row>58</xdr:row>
      <xdr:rowOff>156987</xdr:rowOff>
    </xdr:to>
    <xdr:sp macro="" textlink="">
      <xdr:nvSpPr>
        <xdr:cNvPr id="370" name="円/楕円 369"/>
        <xdr:cNvSpPr/>
      </xdr:nvSpPr>
      <xdr:spPr>
        <a:xfrm>
          <a:off x="9588500" y="999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148114</xdr:rowOff>
    </xdr:from>
    <xdr:ext cx="378565" cy="259045"/>
    <xdr:sp macro="" textlink="">
      <xdr:nvSpPr>
        <xdr:cNvPr id="371" name="テキスト ボックス 370"/>
        <xdr:cNvSpPr txBox="1"/>
      </xdr:nvSpPr>
      <xdr:spPr>
        <a:xfrm>
          <a:off x="9450017" y="10092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52324</xdr:rowOff>
    </xdr:from>
    <xdr:to>
      <xdr:col>12</xdr:col>
      <xdr:colOff>561975</xdr:colOff>
      <xdr:row>58</xdr:row>
      <xdr:rowOff>153924</xdr:rowOff>
    </xdr:to>
    <xdr:sp macro="" textlink="">
      <xdr:nvSpPr>
        <xdr:cNvPr id="372" name="円/楕円 371"/>
        <xdr:cNvSpPr/>
      </xdr:nvSpPr>
      <xdr:spPr>
        <a:xfrm>
          <a:off x="8699500" y="9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145051</xdr:rowOff>
    </xdr:from>
    <xdr:ext cx="378565" cy="259045"/>
    <xdr:sp macro="" textlink="">
      <xdr:nvSpPr>
        <xdr:cNvPr id="373" name="テキスト ボックス 372"/>
        <xdr:cNvSpPr txBox="1"/>
      </xdr:nvSpPr>
      <xdr:spPr>
        <a:xfrm>
          <a:off x="8561017" y="10089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53650</xdr:rowOff>
    </xdr:from>
    <xdr:to>
      <xdr:col>11</xdr:col>
      <xdr:colOff>358775</xdr:colOff>
      <xdr:row>58</xdr:row>
      <xdr:rowOff>155250</xdr:rowOff>
    </xdr:to>
    <xdr:sp macro="" textlink="">
      <xdr:nvSpPr>
        <xdr:cNvPr id="374" name="円/楕円 373"/>
        <xdr:cNvSpPr/>
      </xdr:nvSpPr>
      <xdr:spPr>
        <a:xfrm>
          <a:off x="7810500" y="99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146377</xdr:rowOff>
    </xdr:from>
    <xdr:ext cx="378565" cy="259045"/>
    <xdr:sp macro="" textlink="">
      <xdr:nvSpPr>
        <xdr:cNvPr id="375" name="テキスト ボックス 374"/>
        <xdr:cNvSpPr txBox="1"/>
      </xdr:nvSpPr>
      <xdr:spPr>
        <a:xfrm>
          <a:off x="7672017" y="10090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48895</xdr:rowOff>
    </xdr:from>
    <xdr:to>
      <xdr:col>10</xdr:col>
      <xdr:colOff>155575</xdr:colOff>
      <xdr:row>58</xdr:row>
      <xdr:rowOff>150495</xdr:rowOff>
    </xdr:to>
    <xdr:sp macro="" textlink="">
      <xdr:nvSpPr>
        <xdr:cNvPr id="376" name="円/楕円 375"/>
        <xdr:cNvSpPr/>
      </xdr:nvSpPr>
      <xdr:spPr>
        <a:xfrm>
          <a:off x="6921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141622</xdr:rowOff>
    </xdr:from>
    <xdr:ext cx="378565" cy="259045"/>
    <xdr:sp macro="" textlink="">
      <xdr:nvSpPr>
        <xdr:cNvPr id="377" name="テキスト ボックス 376"/>
        <xdr:cNvSpPr txBox="1"/>
      </xdr:nvSpPr>
      <xdr:spPr>
        <a:xfrm>
          <a:off x="6783017" y="1008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1" name="直線コネクタ 400"/>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2"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3" name="直線コネクタ 402"/>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4"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5" name="直線コネクタ 404"/>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17838</xdr:rowOff>
    </xdr:from>
    <xdr:to>
      <xdr:col>15</xdr:col>
      <xdr:colOff>180975</xdr:colOff>
      <xdr:row>79</xdr:row>
      <xdr:rowOff>28391</xdr:rowOff>
    </xdr:to>
    <xdr:cxnSp macro="">
      <xdr:nvCxnSpPr>
        <xdr:cNvPr id="406" name="直線コネクタ 405"/>
        <xdr:cNvCxnSpPr/>
      </xdr:nvCxnSpPr>
      <xdr:spPr>
        <a:xfrm>
          <a:off x="9639300" y="13562388"/>
          <a:ext cx="8382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7"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08" name="フローチャート : 判断 407"/>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17838</xdr:rowOff>
    </xdr:from>
    <xdr:to>
      <xdr:col>14</xdr:col>
      <xdr:colOff>28575</xdr:colOff>
      <xdr:row>79</xdr:row>
      <xdr:rowOff>30505</xdr:rowOff>
    </xdr:to>
    <xdr:cxnSp macro="">
      <xdr:nvCxnSpPr>
        <xdr:cNvPr id="409" name="直線コネクタ 408"/>
        <xdr:cNvCxnSpPr/>
      </xdr:nvCxnSpPr>
      <xdr:spPr>
        <a:xfrm flipV="1">
          <a:off x="8750300" y="13562388"/>
          <a:ext cx="889000" cy="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0" name="フローチャート : 判断 409"/>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1" name="テキスト ボックス 410"/>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24543</xdr:rowOff>
    </xdr:from>
    <xdr:to>
      <xdr:col>12</xdr:col>
      <xdr:colOff>511175</xdr:colOff>
      <xdr:row>79</xdr:row>
      <xdr:rowOff>30505</xdr:rowOff>
    </xdr:to>
    <xdr:cxnSp macro="">
      <xdr:nvCxnSpPr>
        <xdr:cNvPr id="412" name="直線コネクタ 411"/>
        <xdr:cNvCxnSpPr/>
      </xdr:nvCxnSpPr>
      <xdr:spPr>
        <a:xfrm>
          <a:off x="7861300" y="13569093"/>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3" name="フローチャート : 判断 412"/>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4" name="テキスト ボックス 413"/>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24543</xdr:rowOff>
    </xdr:from>
    <xdr:to>
      <xdr:col>11</xdr:col>
      <xdr:colOff>307975</xdr:colOff>
      <xdr:row>79</xdr:row>
      <xdr:rowOff>31744</xdr:rowOff>
    </xdr:to>
    <xdr:cxnSp macro="">
      <xdr:nvCxnSpPr>
        <xdr:cNvPr id="415" name="直線コネクタ 414"/>
        <xdr:cNvCxnSpPr/>
      </xdr:nvCxnSpPr>
      <xdr:spPr>
        <a:xfrm flipV="1">
          <a:off x="6972300" y="1356909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6" name="フローチャート : 判断 415"/>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7" name="テキスト ボックス 416"/>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18" name="フローチャート : 判断 417"/>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19" name="テキスト ボックス 418"/>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149041</xdr:rowOff>
    </xdr:from>
    <xdr:to>
      <xdr:col>15</xdr:col>
      <xdr:colOff>231775</xdr:colOff>
      <xdr:row>79</xdr:row>
      <xdr:rowOff>79191</xdr:rowOff>
    </xdr:to>
    <xdr:sp macro="" textlink="">
      <xdr:nvSpPr>
        <xdr:cNvPr id="425" name="円/楕円 424"/>
        <xdr:cNvSpPr/>
      </xdr:nvSpPr>
      <xdr:spPr>
        <a:xfrm>
          <a:off x="10426700" y="135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63968</xdr:rowOff>
    </xdr:from>
    <xdr:ext cx="378565" cy="259045"/>
    <xdr:sp macro="" textlink="">
      <xdr:nvSpPr>
        <xdr:cNvPr id="426" name="商工費該当値テキスト"/>
        <xdr:cNvSpPr txBox="1"/>
      </xdr:nvSpPr>
      <xdr:spPr>
        <a:xfrm>
          <a:off x="10528300" y="1343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138488</xdr:rowOff>
    </xdr:from>
    <xdr:to>
      <xdr:col>14</xdr:col>
      <xdr:colOff>79375</xdr:colOff>
      <xdr:row>79</xdr:row>
      <xdr:rowOff>68638</xdr:rowOff>
    </xdr:to>
    <xdr:sp macro="" textlink="">
      <xdr:nvSpPr>
        <xdr:cNvPr id="427" name="円/楕円 426"/>
        <xdr:cNvSpPr/>
      </xdr:nvSpPr>
      <xdr:spPr>
        <a:xfrm>
          <a:off x="9588500" y="135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59765</xdr:rowOff>
    </xdr:from>
    <xdr:ext cx="469744" cy="259045"/>
    <xdr:sp macro="" textlink="">
      <xdr:nvSpPr>
        <xdr:cNvPr id="428" name="テキスト ボックス 427"/>
        <xdr:cNvSpPr txBox="1"/>
      </xdr:nvSpPr>
      <xdr:spPr>
        <a:xfrm>
          <a:off x="9404427" y="1360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151155</xdr:rowOff>
    </xdr:from>
    <xdr:to>
      <xdr:col>12</xdr:col>
      <xdr:colOff>561975</xdr:colOff>
      <xdr:row>79</xdr:row>
      <xdr:rowOff>81305</xdr:rowOff>
    </xdr:to>
    <xdr:sp macro="" textlink="">
      <xdr:nvSpPr>
        <xdr:cNvPr id="429" name="円/楕円 428"/>
        <xdr:cNvSpPr/>
      </xdr:nvSpPr>
      <xdr:spPr>
        <a:xfrm>
          <a:off x="8699500" y="135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72432</xdr:rowOff>
    </xdr:from>
    <xdr:ext cx="378565" cy="259045"/>
    <xdr:sp macro="" textlink="">
      <xdr:nvSpPr>
        <xdr:cNvPr id="430" name="テキスト ボックス 429"/>
        <xdr:cNvSpPr txBox="1"/>
      </xdr:nvSpPr>
      <xdr:spPr>
        <a:xfrm>
          <a:off x="8561017" y="13616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145193</xdr:rowOff>
    </xdr:from>
    <xdr:to>
      <xdr:col>11</xdr:col>
      <xdr:colOff>358775</xdr:colOff>
      <xdr:row>79</xdr:row>
      <xdr:rowOff>75343</xdr:rowOff>
    </xdr:to>
    <xdr:sp macro="" textlink="">
      <xdr:nvSpPr>
        <xdr:cNvPr id="431" name="円/楕円 430"/>
        <xdr:cNvSpPr/>
      </xdr:nvSpPr>
      <xdr:spPr>
        <a:xfrm>
          <a:off x="7810500" y="135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66470</xdr:rowOff>
    </xdr:from>
    <xdr:ext cx="469744" cy="259045"/>
    <xdr:sp macro="" textlink="">
      <xdr:nvSpPr>
        <xdr:cNvPr id="432" name="テキスト ボックス 431"/>
        <xdr:cNvSpPr txBox="1"/>
      </xdr:nvSpPr>
      <xdr:spPr>
        <a:xfrm>
          <a:off x="7626427" y="1361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152394</xdr:rowOff>
    </xdr:from>
    <xdr:to>
      <xdr:col>10</xdr:col>
      <xdr:colOff>155575</xdr:colOff>
      <xdr:row>79</xdr:row>
      <xdr:rowOff>82544</xdr:rowOff>
    </xdr:to>
    <xdr:sp macro="" textlink="">
      <xdr:nvSpPr>
        <xdr:cNvPr id="433" name="円/楕円 432"/>
        <xdr:cNvSpPr/>
      </xdr:nvSpPr>
      <xdr:spPr>
        <a:xfrm>
          <a:off x="6921500" y="135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73671</xdr:rowOff>
    </xdr:from>
    <xdr:ext cx="378565" cy="259045"/>
    <xdr:sp macro="" textlink="">
      <xdr:nvSpPr>
        <xdr:cNvPr id="434" name="テキスト ボックス 433"/>
        <xdr:cNvSpPr txBox="1"/>
      </xdr:nvSpPr>
      <xdr:spPr>
        <a:xfrm>
          <a:off x="6783017" y="1361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59" name="直線コネクタ 458"/>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0"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1" name="直線コネクタ 460"/>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2"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3" name="直線コネクタ 462"/>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86570</xdr:rowOff>
    </xdr:from>
    <xdr:to>
      <xdr:col>15</xdr:col>
      <xdr:colOff>180975</xdr:colOff>
      <xdr:row>98</xdr:row>
      <xdr:rowOff>129108</xdr:rowOff>
    </xdr:to>
    <xdr:cxnSp macro="">
      <xdr:nvCxnSpPr>
        <xdr:cNvPr id="464" name="直線コネクタ 463"/>
        <xdr:cNvCxnSpPr/>
      </xdr:nvCxnSpPr>
      <xdr:spPr>
        <a:xfrm flipV="1">
          <a:off x="9639300" y="16717220"/>
          <a:ext cx="838200" cy="21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5"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6" name="フローチャート : 判断 465"/>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129108</xdr:rowOff>
    </xdr:from>
    <xdr:to>
      <xdr:col>14</xdr:col>
      <xdr:colOff>28575</xdr:colOff>
      <xdr:row>99</xdr:row>
      <xdr:rowOff>9894</xdr:rowOff>
    </xdr:to>
    <xdr:cxnSp macro="">
      <xdr:nvCxnSpPr>
        <xdr:cNvPr id="467" name="直線コネクタ 466"/>
        <xdr:cNvCxnSpPr/>
      </xdr:nvCxnSpPr>
      <xdr:spPr>
        <a:xfrm flipV="1">
          <a:off x="8750300" y="16931208"/>
          <a:ext cx="8890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69" name="テキスト ボックス 468"/>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163227</xdr:rowOff>
    </xdr:from>
    <xdr:to>
      <xdr:col>12</xdr:col>
      <xdr:colOff>511175</xdr:colOff>
      <xdr:row>99</xdr:row>
      <xdr:rowOff>9894</xdr:rowOff>
    </xdr:to>
    <xdr:cxnSp macro="">
      <xdr:nvCxnSpPr>
        <xdr:cNvPr id="470" name="直線コネクタ 469"/>
        <xdr:cNvCxnSpPr/>
      </xdr:nvCxnSpPr>
      <xdr:spPr>
        <a:xfrm>
          <a:off x="7861300" y="16965327"/>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2" name="テキスト ボックス 471"/>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163227</xdr:rowOff>
    </xdr:from>
    <xdr:to>
      <xdr:col>11</xdr:col>
      <xdr:colOff>307975</xdr:colOff>
      <xdr:row>99</xdr:row>
      <xdr:rowOff>53423</xdr:rowOff>
    </xdr:to>
    <xdr:cxnSp macro="">
      <xdr:nvCxnSpPr>
        <xdr:cNvPr id="473" name="直線コネクタ 472"/>
        <xdr:cNvCxnSpPr/>
      </xdr:nvCxnSpPr>
      <xdr:spPr>
        <a:xfrm flipV="1">
          <a:off x="6972300" y="16965327"/>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5" name="テキスト ボックス 474"/>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7" name="テキスト ボックス 476"/>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35770</xdr:rowOff>
    </xdr:from>
    <xdr:to>
      <xdr:col>15</xdr:col>
      <xdr:colOff>231775</xdr:colOff>
      <xdr:row>97</xdr:row>
      <xdr:rowOff>137370</xdr:rowOff>
    </xdr:to>
    <xdr:sp macro="" textlink="">
      <xdr:nvSpPr>
        <xdr:cNvPr id="483" name="円/楕円 482"/>
        <xdr:cNvSpPr/>
      </xdr:nvSpPr>
      <xdr:spPr>
        <a:xfrm>
          <a:off x="10426700" y="166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14197</xdr:rowOff>
    </xdr:from>
    <xdr:ext cx="534377" cy="259045"/>
    <xdr:sp macro="" textlink="">
      <xdr:nvSpPr>
        <xdr:cNvPr id="484" name="土木費該当値テキスト"/>
        <xdr:cNvSpPr txBox="1"/>
      </xdr:nvSpPr>
      <xdr:spPr>
        <a:xfrm>
          <a:off x="10528300" y="166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78308</xdr:rowOff>
    </xdr:from>
    <xdr:to>
      <xdr:col>14</xdr:col>
      <xdr:colOff>79375</xdr:colOff>
      <xdr:row>99</xdr:row>
      <xdr:rowOff>8458</xdr:rowOff>
    </xdr:to>
    <xdr:sp macro="" textlink="">
      <xdr:nvSpPr>
        <xdr:cNvPr id="485" name="円/楕円 484"/>
        <xdr:cNvSpPr/>
      </xdr:nvSpPr>
      <xdr:spPr>
        <a:xfrm>
          <a:off x="9588500" y="168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171035</xdr:rowOff>
    </xdr:from>
    <xdr:ext cx="534377" cy="259045"/>
    <xdr:sp macro="" textlink="">
      <xdr:nvSpPr>
        <xdr:cNvPr id="486" name="テキスト ボックス 485"/>
        <xdr:cNvSpPr txBox="1"/>
      </xdr:nvSpPr>
      <xdr:spPr>
        <a:xfrm>
          <a:off x="9372111" y="169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130544</xdr:rowOff>
    </xdr:from>
    <xdr:to>
      <xdr:col>12</xdr:col>
      <xdr:colOff>561975</xdr:colOff>
      <xdr:row>99</xdr:row>
      <xdr:rowOff>60694</xdr:rowOff>
    </xdr:to>
    <xdr:sp macro="" textlink="">
      <xdr:nvSpPr>
        <xdr:cNvPr id="487" name="円/楕円 486"/>
        <xdr:cNvSpPr/>
      </xdr:nvSpPr>
      <xdr:spPr>
        <a:xfrm>
          <a:off x="8699500" y="169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51821</xdr:rowOff>
    </xdr:from>
    <xdr:ext cx="534377" cy="259045"/>
    <xdr:sp macro="" textlink="">
      <xdr:nvSpPr>
        <xdr:cNvPr id="488" name="テキスト ボックス 487"/>
        <xdr:cNvSpPr txBox="1"/>
      </xdr:nvSpPr>
      <xdr:spPr>
        <a:xfrm>
          <a:off x="8483111" y="1702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112427</xdr:rowOff>
    </xdr:from>
    <xdr:to>
      <xdr:col>11</xdr:col>
      <xdr:colOff>358775</xdr:colOff>
      <xdr:row>99</xdr:row>
      <xdr:rowOff>42577</xdr:rowOff>
    </xdr:to>
    <xdr:sp macro="" textlink="">
      <xdr:nvSpPr>
        <xdr:cNvPr id="489" name="円/楕円 488"/>
        <xdr:cNvSpPr/>
      </xdr:nvSpPr>
      <xdr:spPr>
        <a:xfrm>
          <a:off x="7810500" y="16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33704</xdr:rowOff>
    </xdr:from>
    <xdr:ext cx="534377" cy="259045"/>
    <xdr:sp macro="" textlink="">
      <xdr:nvSpPr>
        <xdr:cNvPr id="490" name="テキスト ボックス 489"/>
        <xdr:cNvSpPr txBox="1"/>
      </xdr:nvSpPr>
      <xdr:spPr>
        <a:xfrm>
          <a:off x="7594111" y="170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22,765</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2623</xdr:rowOff>
    </xdr:from>
    <xdr:to>
      <xdr:col>10</xdr:col>
      <xdr:colOff>155575</xdr:colOff>
      <xdr:row>99</xdr:row>
      <xdr:rowOff>104223</xdr:rowOff>
    </xdr:to>
    <xdr:sp macro="" textlink="">
      <xdr:nvSpPr>
        <xdr:cNvPr id="491" name="円/楕円 490"/>
        <xdr:cNvSpPr/>
      </xdr:nvSpPr>
      <xdr:spPr>
        <a:xfrm>
          <a:off x="6921500" y="169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95350</xdr:rowOff>
    </xdr:from>
    <xdr:ext cx="534377" cy="259045"/>
    <xdr:sp macro="" textlink="">
      <xdr:nvSpPr>
        <xdr:cNvPr id="492" name="テキスト ボックス 491"/>
        <xdr:cNvSpPr txBox="1"/>
      </xdr:nvSpPr>
      <xdr:spPr>
        <a:xfrm>
          <a:off x="6705111" y="1706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7" name="直線コネクタ 516"/>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18"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19" name="直線コネクタ 518"/>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0"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1" name="直線コネクタ 520"/>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85852</xdr:rowOff>
    </xdr:from>
    <xdr:to>
      <xdr:col>23</xdr:col>
      <xdr:colOff>517525</xdr:colOff>
      <xdr:row>36</xdr:row>
      <xdr:rowOff>144399</xdr:rowOff>
    </xdr:to>
    <xdr:cxnSp macro="">
      <xdr:nvCxnSpPr>
        <xdr:cNvPr id="522" name="直線コネクタ 521"/>
        <xdr:cNvCxnSpPr/>
      </xdr:nvCxnSpPr>
      <xdr:spPr>
        <a:xfrm>
          <a:off x="15481300" y="6258052"/>
          <a:ext cx="8382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80027</xdr:rowOff>
    </xdr:from>
    <xdr:ext cx="534377" cy="259045"/>
    <xdr:sp macro="" textlink="">
      <xdr:nvSpPr>
        <xdr:cNvPr id="523" name="消防費平均値テキスト"/>
        <xdr:cNvSpPr txBox="1"/>
      </xdr:nvSpPr>
      <xdr:spPr>
        <a:xfrm>
          <a:off x="16370300" y="62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4" name="フローチャート : 判断 523"/>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79502</xdr:rowOff>
    </xdr:from>
    <xdr:to>
      <xdr:col>22</xdr:col>
      <xdr:colOff>365125</xdr:colOff>
      <xdr:row>36</xdr:row>
      <xdr:rowOff>85852</xdr:rowOff>
    </xdr:to>
    <xdr:cxnSp macro="">
      <xdr:nvCxnSpPr>
        <xdr:cNvPr id="525" name="直線コネクタ 524"/>
        <xdr:cNvCxnSpPr/>
      </xdr:nvCxnSpPr>
      <xdr:spPr>
        <a:xfrm>
          <a:off x="14592300" y="6251702"/>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6" name="フローチャート : 判断 525"/>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7" name="テキスト ボックス 526"/>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74041</xdr:rowOff>
    </xdr:from>
    <xdr:to>
      <xdr:col>21</xdr:col>
      <xdr:colOff>161925</xdr:colOff>
      <xdr:row>36</xdr:row>
      <xdr:rowOff>79502</xdr:rowOff>
    </xdr:to>
    <xdr:cxnSp macro="">
      <xdr:nvCxnSpPr>
        <xdr:cNvPr id="528" name="直線コネクタ 527"/>
        <xdr:cNvCxnSpPr/>
      </xdr:nvCxnSpPr>
      <xdr:spPr>
        <a:xfrm>
          <a:off x="13703300" y="6246241"/>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29" name="フローチャート : 判断 528"/>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0" name="テキスト ボックス 529"/>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74041</xdr:rowOff>
    </xdr:from>
    <xdr:to>
      <xdr:col>19</xdr:col>
      <xdr:colOff>644525</xdr:colOff>
      <xdr:row>36</xdr:row>
      <xdr:rowOff>168529</xdr:rowOff>
    </xdr:to>
    <xdr:cxnSp macro="">
      <xdr:nvCxnSpPr>
        <xdr:cNvPr id="531" name="直線コネクタ 530"/>
        <xdr:cNvCxnSpPr/>
      </xdr:nvCxnSpPr>
      <xdr:spPr>
        <a:xfrm flipV="1">
          <a:off x="12814300" y="6246241"/>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2" name="フローチャート : 判断 531"/>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3446</xdr:rowOff>
    </xdr:from>
    <xdr:ext cx="534377" cy="259045"/>
    <xdr:sp macro="" textlink="">
      <xdr:nvSpPr>
        <xdr:cNvPr id="533" name="テキスト ボックス 532"/>
        <xdr:cNvSpPr txBox="1"/>
      </xdr:nvSpPr>
      <xdr:spPr>
        <a:xfrm>
          <a:off x="13436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4" name="フローチャート : 判断 533"/>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52595</xdr:rowOff>
    </xdr:from>
    <xdr:ext cx="534377" cy="259045"/>
    <xdr:sp macro="" textlink="">
      <xdr:nvSpPr>
        <xdr:cNvPr id="535" name="テキスト ボックス 534"/>
        <xdr:cNvSpPr txBox="1"/>
      </xdr:nvSpPr>
      <xdr:spPr>
        <a:xfrm>
          <a:off x="12547111" y="63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93599</xdr:rowOff>
    </xdr:from>
    <xdr:to>
      <xdr:col>23</xdr:col>
      <xdr:colOff>568325</xdr:colOff>
      <xdr:row>37</xdr:row>
      <xdr:rowOff>23749</xdr:rowOff>
    </xdr:to>
    <xdr:sp macro="" textlink="">
      <xdr:nvSpPr>
        <xdr:cNvPr id="541" name="円/楕円 540"/>
        <xdr:cNvSpPr/>
      </xdr:nvSpPr>
      <xdr:spPr>
        <a:xfrm>
          <a:off x="16268700" y="62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116476</xdr:rowOff>
    </xdr:from>
    <xdr:ext cx="534377" cy="259045"/>
    <xdr:sp macro="" textlink="">
      <xdr:nvSpPr>
        <xdr:cNvPr id="542" name="消防費該当値テキスト"/>
        <xdr:cNvSpPr txBox="1"/>
      </xdr:nvSpPr>
      <xdr:spPr>
        <a:xfrm>
          <a:off x="16370300" y="611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35052</xdr:rowOff>
    </xdr:from>
    <xdr:to>
      <xdr:col>22</xdr:col>
      <xdr:colOff>415925</xdr:colOff>
      <xdr:row>36</xdr:row>
      <xdr:rowOff>136652</xdr:rowOff>
    </xdr:to>
    <xdr:sp macro="" textlink="">
      <xdr:nvSpPr>
        <xdr:cNvPr id="543" name="円/楕円 542"/>
        <xdr:cNvSpPr/>
      </xdr:nvSpPr>
      <xdr:spPr>
        <a:xfrm>
          <a:off x="154305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127779</xdr:rowOff>
    </xdr:from>
    <xdr:ext cx="534377" cy="259045"/>
    <xdr:sp macro="" textlink="">
      <xdr:nvSpPr>
        <xdr:cNvPr id="544" name="テキスト ボックス 543"/>
        <xdr:cNvSpPr txBox="1"/>
      </xdr:nvSpPr>
      <xdr:spPr>
        <a:xfrm>
          <a:off x="15214111" y="62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28702</xdr:rowOff>
    </xdr:from>
    <xdr:to>
      <xdr:col>21</xdr:col>
      <xdr:colOff>212725</xdr:colOff>
      <xdr:row>36</xdr:row>
      <xdr:rowOff>130302</xdr:rowOff>
    </xdr:to>
    <xdr:sp macro="" textlink="">
      <xdr:nvSpPr>
        <xdr:cNvPr id="545" name="円/楕円 544"/>
        <xdr:cNvSpPr/>
      </xdr:nvSpPr>
      <xdr:spPr>
        <a:xfrm>
          <a:off x="145415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121429</xdr:rowOff>
    </xdr:from>
    <xdr:ext cx="534377" cy="259045"/>
    <xdr:sp macro="" textlink="">
      <xdr:nvSpPr>
        <xdr:cNvPr id="546" name="テキスト ボックス 545"/>
        <xdr:cNvSpPr txBox="1"/>
      </xdr:nvSpPr>
      <xdr:spPr>
        <a:xfrm>
          <a:off x="14325111" y="629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23241</xdr:rowOff>
    </xdr:from>
    <xdr:to>
      <xdr:col>20</xdr:col>
      <xdr:colOff>9525</xdr:colOff>
      <xdr:row>36</xdr:row>
      <xdr:rowOff>124841</xdr:rowOff>
    </xdr:to>
    <xdr:sp macro="" textlink="">
      <xdr:nvSpPr>
        <xdr:cNvPr id="547" name="円/楕円 546"/>
        <xdr:cNvSpPr/>
      </xdr:nvSpPr>
      <xdr:spPr>
        <a:xfrm>
          <a:off x="13652500" y="61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141368</xdr:rowOff>
    </xdr:from>
    <xdr:ext cx="534377" cy="259045"/>
    <xdr:sp macro="" textlink="">
      <xdr:nvSpPr>
        <xdr:cNvPr id="548" name="テキスト ボックス 547"/>
        <xdr:cNvSpPr txBox="1"/>
      </xdr:nvSpPr>
      <xdr:spPr>
        <a:xfrm>
          <a:off x="13436111" y="59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117729</xdr:rowOff>
    </xdr:from>
    <xdr:to>
      <xdr:col>18</xdr:col>
      <xdr:colOff>492125</xdr:colOff>
      <xdr:row>37</xdr:row>
      <xdr:rowOff>47879</xdr:rowOff>
    </xdr:to>
    <xdr:sp macro="" textlink="">
      <xdr:nvSpPr>
        <xdr:cNvPr id="549" name="円/楕円 548"/>
        <xdr:cNvSpPr/>
      </xdr:nvSpPr>
      <xdr:spPr>
        <a:xfrm>
          <a:off x="12763500" y="62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64406</xdr:rowOff>
    </xdr:from>
    <xdr:ext cx="534377" cy="259045"/>
    <xdr:sp macro="" textlink="">
      <xdr:nvSpPr>
        <xdr:cNvPr id="550" name="テキスト ボックス 549"/>
        <xdr:cNvSpPr txBox="1"/>
      </xdr:nvSpPr>
      <xdr:spPr>
        <a:xfrm>
          <a:off x="12547111" y="60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5" name="直線コネクタ 574"/>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6"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7" name="直線コネクタ 576"/>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78"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79" name="直線コネクタ 578"/>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159474</xdr:rowOff>
    </xdr:from>
    <xdr:to>
      <xdr:col>23</xdr:col>
      <xdr:colOff>517525</xdr:colOff>
      <xdr:row>58</xdr:row>
      <xdr:rowOff>19380</xdr:rowOff>
    </xdr:to>
    <xdr:cxnSp macro="">
      <xdr:nvCxnSpPr>
        <xdr:cNvPr id="580" name="直線コネクタ 579"/>
        <xdr:cNvCxnSpPr/>
      </xdr:nvCxnSpPr>
      <xdr:spPr>
        <a:xfrm>
          <a:off x="15481300" y="9932124"/>
          <a:ext cx="8382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1" name="教育費平均値テキスト"/>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2" name="フローチャート : 判断 581"/>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75387</xdr:rowOff>
    </xdr:from>
    <xdr:to>
      <xdr:col>22</xdr:col>
      <xdr:colOff>365125</xdr:colOff>
      <xdr:row>57</xdr:row>
      <xdr:rowOff>159474</xdr:rowOff>
    </xdr:to>
    <xdr:cxnSp macro="">
      <xdr:nvCxnSpPr>
        <xdr:cNvPr id="583" name="直線コネクタ 582"/>
        <xdr:cNvCxnSpPr/>
      </xdr:nvCxnSpPr>
      <xdr:spPr>
        <a:xfrm>
          <a:off x="14592300" y="9848037"/>
          <a:ext cx="889000" cy="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4" name="フローチャート : 判断 583"/>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5" name="テキスト ボックス 584"/>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159855</xdr:rowOff>
    </xdr:from>
    <xdr:to>
      <xdr:col>21</xdr:col>
      <xdr:colOff>161925</xdr:colOff>
      <xdr:row>57</xdr:row>
      <xdr:rowOff>75387</xdr:rowOff>
    </xdr:to>
    <xdr:cxnSp macro="">
      <xdr:nvCxnSpPr>
        <xdr:cNvPr id="586" name="直線コネクタ 585"/>
        <xdr:cNvCxnSpPr/>
      </xdr:nvCxnSpPr>
      <xdr:spPr>
        <a:xfrm>
          <a:off x="13703300" y="9761055"/>
          <a:ext cx="889000" cy="8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7" name="フローチャート : 判断 586"/>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88" name="テキスト ボックス 587"/>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46393</xdr:rowOff>
    </xdr:from>
    <xdr:to>
      <xdr:col>19</xdr:col>
      <xdr:colOff>644525</xdr:colOff>
      <xdr:row>56</xdr:row>
      <xdr:rowOff>159855</xdr:rowOff>
    </xdr:to>
    <xdr:cxnSp macro="">
      <xdr:nvCxnSpPr>
        <xdr:cNvPr id="589" name="直線コネクタ 588"/>
        <xdr:cNvCxnSpPr/>
      </xdr:nvCxnSpPr>
      <xdr:spPr>
        <a:xfrm>
          <a:off x="12814300" y="9647593"/>
          <a:ext cx="889000" cy="1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0" name="フローチャート : 判断 589"/>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49827</xdr:rowOff>
    </xdr:from>
    <xdr:ext cx="534377" cy="259045"/>
    <xdr:sp macro="" textlink="">
      <xdr:nvSpPr>
        <xdr:cNvPr id="591" name="テキスト ボックス 590"/>
        <xdr:cNvSpPr txBox="1"/>
      </xdr:nvSpPr>
      <xdr:spPr>
        <a:xfrm>
          <a:off x="13436111" y="93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2" name="フローチャート : 判断 591"/>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78744</xdr:rowOff>
    </xdr:from>
    <xdr:ext cx="534377" cy="259045"/>
    <xdr:sp macro="" textlink="">
      <xdr:nvSpPr>
        <xdr:cNvPr id="593" name="テキスト ボックス 592"/>
        <xdr:cNvSpPr txBox="1"/>
      </xdr:nvSpPr>
      <xdr:spPr>
        <a:xfrm>
          <a:off x="12547111" y="9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140030</xdr:rowOff>
    </xdr:from>
    <xdr:to>
      <xdr:col>23</xdr:col>
      <xdr:colOff>568325</xdr:colOff>
      <xdr:row>58</xdr:row>
      <xdr:rowOff>70180</xdr:rowOff>
    </xdr:to>
    <xdr:sp macro="" textlink="">
      <xdr:nvSpPr>
        <xdr:cNvPr id="599" name="円/楕円 598"/>
        <xdr:cNvSpPr/>
      </xdr:nvSpPr>
      <xdr:spPr>
        <a:xfrm>
          <a:off x="16268700" y="99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118457</xdr:rowOff>
    </xdr:from>
    <xdr:ext cx="534377" cy="259045"/>
    <xdr:sp macro="" textlink="">
      <xdr:nvSpPr>
        <xdr:cNvPr id="600" name="教育費該当値テキスト"/>
        <xdr:cNvSpPr txBox="1"/>
      </xdr:nvSpPr>
      <xdr:spPr>
        <a:xfrm>
          <a:off x="16370300" y="98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25,158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108674</xdr:rowOff>
    </xdr:from>
    <xdr:to>
      <xdr:col>22</xdr:col>
      <xdr:colOff>415925</xdr:colOff>
      <xdr:row>58</xdr:row>
      <xdr:rowOff>38824</xdr:rowOff>
    </xdr:to>
    <xdr:sp macro="" textlink="">
      <xdr:nvSpPr>
        <xdr:cNvPr id="601" name="円/楕円 600"/>
        <xdr:cNvSpPr/>
      </xdr:nvSpPr>
      <xdr:spPr>
        <a:xfrm>
          <a:off x="15430500" y="98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29951</xdr:rowOff>
    </xdr:from>
    <xdr:ext cx="534377" cy="259045"/>
    <xdr:sp macro="" textlink="">
      <xdr:nvSpPr>
        <xdr:cNvPr id="602" name="テキスト ボックス 601"/>
        <xdr:cNvSpPr txBox="1"/>
      </xdr:nvSpPr>
      <xdr:spPr>
        <a:xfrm>
          <a:off x="15214111" y="99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24587</xdr:rowOff>
    </xdr:from>
    <xdr:to>
      <xdr:col>21</xdr:col>
      <xdr:colOff>212725</xdr:colOff>
      <xdr:row>57</xdr:row>
      <xdr:rowOff>126187</xdr:rowOff>
    </xdr:to>
    <xdr:sp macro="" textlink="">
      <xdr:nvSpPr>
        <xdr:cNvPr id="603" name="円/楕円 602"/>
        <xdr:cNvSpPr/>
      </xdr:nvSpPr>
      <xdr:spPr>
        <a:xfrm>
          <a:off x="14541500" y="979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117314</xdr:rowOff>
    </xdr:from>
    <xdr:ext cx="534377" cy="259045"/>
    <xdr:sp macro="" textlink="">
      <xdr:nvSpPr>
        <xdr:cNvPr id="604" name="テキスト ボックス 603"/>
        <xdr:cNvSpPr txBox="1"/>
      </xdr:nvSpPr>
      <xdr:spPr>
        <a:xfrm>
          <a:off x="14325111" y="988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109055</xdr:rowOff>
    </xdr:from>
    <xdr:to>
      <xdr:col>20</xdr:col>
      <xdr:colOff>9525</xdr:colOff>
      <xdr:row>57</xdr:row>
      <xdr:rowOff>39205</xdr:rowOff>
    </xdr:to>
    <xdr:sp macro="" textlink="">
      <xdr:nvSpPr>
        <xdr:cNvPr id="605" name="円/楕円 604"/>
        <xdr:cNvSpPr/>
      </xdr:nvSpPr>
      <xdr:spPr>
        <a:xfrm>
          <a:off x="13652500" y="971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30332</xdr:rowOff>
    </xdr:from>
    <xdr:ext cx="534377" cy="259045"/>
    <xdr:sp macro="" textlink="">
      <xdr:nvSpPr>
        <xdr:cNvPr id="606" name="テキスト ボックス 605"/>
        <xdr:cNvSpPr txBox="1"/>
      </xdr:nvSpPr>
      <xdr:spPr>
        <a:xfrm>
          <a:off x="13436111" y="980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167043</xdr:rowOff>
    </xdr:from>
    <xdr:to>
      <xdr:col>18</xdr:col>
      <xdr:colOff>492125</xdr:colOff>
      <xdr:row>56</xdr:row>
      <xdr:rowOff>97193</xdr:rowOff>
    </xdr:to>
    <xdr:sp macro="" textlink="">
      <xdr:nvSpPr>
        <xdr:cNvPr id="607" name="円/楕円 606"/>
        <xdr:cNvSpPr/>
      </xdr:nvSpPr>
      <xdr:spPr>
        <a:xfrm>
          <a:off x="12763500" y="95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88320</xdr:rowOff>
    </xdr:from>
    <xdr:ext cx="534377" cy="259045"/>
    <xdr:sp macro="" textlink="">
      <xdr:nvSpPr>
        <xdr:cNvPr id="608" name="テキスト ボックス 607"/>
        <xdr:cNvSpPr txBox="1"/>
      </xdr:nvSpPr>
      <xdr:spPr>
        <a:xfrm>
          <a:off x="12547111" y="96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2" name="テキスト ボックス 62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4" name="テキスト ボックス 62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6" name="テキスト ボックス 62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28" name="テキスト ボックス 62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0" name="テキスト ボックス 62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4" name="直線コネクタ 633"/>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7"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38" name="直線コネクタ 637"/>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9" name="直線コネクタ 63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0"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1" name="フローチャート : 判断 640"/>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2" name="直線コネクタ 64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3" name="フローチャート : 判断 642"/>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4" name="テキスト ボックス 643"/>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5" name="直線コネクタ 64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6" name="フローチャート : 判断 645"/>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7" name="テキスト ボックス 646"/>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49" name="フローチャート : 判断 648"/>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0" name="テキスト ボックス 649"/>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1" name="フローチャート : 判断 650"/>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2" name="テキスト ボックス 651"/>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8" name="円/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0" name="円/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1" name="テキスト ボックス 660"/>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2" name="円/楕円 66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3" name="テキスト ボックス 662"/>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4" name="円/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5" name="テキスト ボックス 664"/>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6" name="円/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7" name="テキスト ボックス 666"/>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1" name="直線コネクタ 690"/>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2"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3" name="直線コネクタ 692"/>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4"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5" name="直線コネクタ 694"/>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102591</xdr:rowOff>
    </xdr:from>
    <xdr:to>
      <xdr:col>23</xdr:col>
      <xdr:colOff>517525</xdr:colOff>
      <xdr:row>95</xdr:row>
      <xdr:rowOff>135395</xdr:rowOff>
    </xdr:to>
    <xdr:cxnSp macro="">
      <xdr:nvCxnSpPr>
        <xdr:cNvPr id="696" name="直線コネクタ 695"/>
        <xdr:cNvCxnSpPr/>
      </xdr:nvCxnSpPr>
      <xdr:spPr>
        <a:xfrm flipV="1">
          <a:off x="15481300" y="16390341"/>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50582</xdr:rowOff>
    </xdr:from>
    <xdr:ext cx="534377" cy="259045"/>
    <xdr:sp macro="" textlink="">
      <xdr:nvSpPr>
        <xdr:cNvPr id="697" name="公債費平均値テキスト"/>
        <xdr:cNvSpPr txBox="1"/>
      </xdr:nvSpPr>
      <xdr:spPr>
        <a:xfrm>
          <a:off x="16370300" y="1633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698" name="フローチャート : 判断 697"/>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48240</xdr:rowOff>
    </xdr:from>
    <xdr:to>
      <xdr:col>22</xdr:col>
      <xdr:colOff>365125</xdr:colOff>
      <xdr:row>95</xdr:row>
      <xdr:rowOff>135395</xdr:rowOff>
    </xdr:to>
    <xdr:cxnSp macro="">
      <xdr:nvCxnSpPr>
        <xdr:cNvPr id="699" name="直線コネクタ 698"/>
        <xdr:cNvCxnSpPr/>
      </xdr:nvCxnSpPr>
      <xdr:spPr>
        <a:xfrm>
          <a:off x="14592300" y="16335990"/>
          <a:ext cx="889000" cy="8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0" name="フローチャート : 判断 699"/>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1" name="テキスト ボックス 700"/>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48240</xdr:rowOff>
    </xdr:from>
    <xdr:to>
      <xdr:col>21</xdr:col>
      <xdr:colOff>161925</xdr:colOff>
      <xdr:row>95</xdr:row>
      <xdr:rowOff>63500</xdr:rowOff>
    </xdr:to>
    <xdr:cxnSp macro="">
      <xdr:nvCxnSpPr>
        <xdr:cNvPr id="702" name="直線コネクタ 701"/>
        <xdr:cNvCxnSpPr/>
      </xdr:nvCxnSpPr>
      <xdr:spPr>
        <a:xfrm flipV="1">
          <a:off x="13703300" y="16335990"/>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3" name="フローチャート : 判断 702"/>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98511</xdr:rowOff>
    </xdr:from>
    <xdr:ext cx="534377" cy="259045"/>
    <xdr:sp macro="" textlink="">
      <xdr:nvSpPr>
        <xdr:cNvPr id="704" name="テキスト ボックス 703"/>
        <xdr:cNvSpPr txBox="1"/>
      </xdr:nvSpPr>
      <xdr:spPr>
        <a:xfrm>
          <a:off x="14325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63500</xdr:rowOff>
    </xdr:from>
    <xdr:to>
      <xdr:col>19</xdr:col>
      <xdr:colOff>644525</xdr:colOff>
      <xdr:row>95</xdr:row>
      <xdr:rowOff>103829</xdr:rowOff>
    </xdr:to>
    <xdr:cxnSp macro="">
      <xdr:nvCxnSpPr>
        <xdr:cNvPr id="705" name="直線コネクタ 704"/>
        <xdr:cNvCxnSpPr/>
      </xdr:nvCxnSpPr>
      <xdr:spPr>
        <a:xfrm flipV="1">
          <a:off x="12814300" y="16351250"/>
          <a:ext cx="889000" cy="4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6" name="フローチャート : 判断 705"/>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7" name="テキスト ボックス 706"/>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08" name="フローチャート : 判断 707"/>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09" name="テキスト ボックス 708"/>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51791</xdr:rowOff>
    </xdr:from>
    <xdr:to>
      <xdr:col>23</xdr:col>
      <xdr:colOff>568325</xdr:colOff>
      <xdr:row>95</xdr:row>
      <xdr:rowOff>153391</xdr:rowOff>
    </xdr:to>
    <xdr:sp macro="" textlink="">
      <xdr:nvSpPr>
        <xdr:cNvPr id="715" name="円/楕円 714"/>
        <xdr:cNvSpPr/>
      </xdr:nvSpPr>
      <xdr:spPr>
        <a:xfrm>
          <a:off x="16268700" y="163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74668</xdr:rowOff>
    </xdr:from>
    <xdr:ext cx="534377" cy="259045"/>
    <xdr:sp macro="" textlink="">
      <xdr:nvSpPr>
        <xdr:cNvPr id="716" name="公債費該当値テキスト"/>
        <xdr:cNvSpPr txBox="1"/>
      </xdr:nvSpPr>
      <xdr:spPr>
        <a:xfrm>
          <a:off x="16370300" y="161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32,948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84595</xdr:rowOff>
    </xdr:from>
    <xdr:to>
      <xdr:col>22</xdr:col>
      <xdr:colOff>415925</xdr:colOff>
      <xdr:row>96</xdr:row>
      <xdr:rowOff>14745</xdr:rowOff>
    </xdr:to>
    <xdr:sp macro="" textlink="">
      <xdr:nvSpPr>
        <xdr:cNvPr id="717" name="円/楕円 716"/>
        <xdr:cNvSpPr/>
      </xdr:nvSpPr>
      <xdr:spPr>
        <a:xfrm>
          <a:off x="15430500" y="163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5872</xdr:rowOff>
    </xdr:from>
    <xdr:ext cx="534377" cy="259045"/>
    <xdr:sp macro="" textlink="">
      <xdr:nvSpPr>
        <xdr:cNvPr id="718" name="テキスト ボックス 717"/>
        <xdr:cNvSpPr txBox="1"/>
      </xdr:nvSpPr>
      <xdr:spPr>
        <a:xfrm>
          <a:off x="15214111" y="1646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168890</xdr:rowOff>
    </xdr:from>
    <xdr:to>
      <xdr:col>21</xdr:col>
      <xdr:colOff>212725</xdr:colOff>
      <xdr:row>95</xdr:row>
      <xdr:rowOff>99040</xdr:rowOff>
    </xdr:to>
    <xdr:sp macro="" textlink="">
      <xdr:nvSpPr>
        <xdr:cNvPr id="719" name="円/楕円 718"/>
        <xdr:cNvSpPr/>
      </xdr:nvSpPr>
      <xdr:spPr>
        <a:xfrm>
          <a:off x="14541500" y="162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115567</xdr:rowOff>
    </xdr:from>
    <xdr:ext cx="534377" cy="259045"/>
    <xdr:sp macro="" textlink="">
      <xdr:nvSpPr>
        <xdr:cNvPr id="720" name="テキスト ボックス 719"/>
        <xdr:cNvSpPr txBox="1"/>
      </xdr:nvSpPr>
      <xdr:spPr>
        <a:xfrm>
          <a:off x="14325111" y="1606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12700</xdr:rowOff>
    </xdr:from>
    <xdr:to>
      <xdr:col>20</xdr:col>
      <xdr:colOff>9525</xdr:colOff>
      <xdr:row>95</xdr:row>
      <xdr:rowOff>114300</xdr:rowOff>
    </xdr:to>
    <xdr:sp macro="" textlink="">
      <xdr:nvSpPr>
        <xdr:cNvPr id="721" name="円/楕円 720"/>
        <xdr:cNvSpPr/>
      </xdr:nvSpPr>
      <xdr:spPr>
        <a:xfrm>
          <a:off x="13652500" y="163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105427</xdr:rowOff>
    </xdr:from>
    <xdr:ext cx="534377" cy="259045"/>
    <xdr:sp macro="" textlink="">
      <xdr:nvSpPr>
        <xdr:cNvPr id="722" name="テキスト ボックス 721"/>
        <xdr:cNvSpPr txBox="1"/>
      </xdr:nvSpPr>
      <xdr:spPr>
        <a:xfrm>
          <a:off x="13436111" y="163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53029</xdr:rowOff>
    </xdr:from>
    <xdr:to>
      <xdr:col>18</xdr:col>
      <xdr:colOff>492125</xdr:colOff>
      <xdr:row>95</xdr:row>
      <xdr:rowOff>154629</xdr:rowOff>
    </xdr:to>
    <xdr:sp macro="" textlink="">
      <xdr:nvSpPr>
        <xdr:cNvPr id="723" name="円/楕円 722"/>
        <xdr:cNvSpPr/>
      </xdr:nvSpPr>
      <xdr:spPr>
        <a:xfrm>
          <a:off x="12763500" y="163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145756</xdr:rowOff>
    </xdr:from>
    <xdr:ext cx="534377" cy="259045"/>
    <xdr:sp macro="" textlink="">
      <xdr:nvSpPr>
        <xdr:cNvPr id="724" name="テキスト ボックス 723"/>
        <xdr:cNvSpPr txBox="1"/>
      </xdr:nvSpPr>
      <xdr:spPr>
        <a:xfrm>
          <a:off x="12547111" y="1643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6" name="直線コネクタ 745"/>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49"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0" name="直線コネクタ 749"/>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2"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3" name="フローチャート : 判断 752"/>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5" name="フローチャート : 判断 754"/>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6" name="テキスト ボックス 755"/>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58" name="フローチャート : 判断 757"/>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59" name="テキスト ボックス 758"/>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1" name="フローチャート : 判断 760"/>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2" name="テキスト ボックス 761"/>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3" name="フローチャート : 判断 762"/>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4" name="テキスト ボックス 763"/>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1"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6" name="円/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7" name="テキスト ボックス 77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8" name="円/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9" name="テキスト ボックス 77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186,599</a:t>
          </a:r>
          <a:r>
            <a:rPr kumimoji="1" lang="ja-JP" altLang="ja-JP" sz="1100">
              <a:solidFill>
                <a:schemeClr val="dk1"/>
              </a:solidFill>
              <a:effectLst/>
              <a:latin typeface="+mn-lt"/>
              <a:ea typeface="+mn-ea"/>
              <a:cs typeface="+mn-cs"/>
            </a:rPr>
            <a:t>円となっており、</a:t>
          </a:r>
          <a:r>
            <a:rPr kumimoji="1" lang="ja-JP" altLang="ja-JP" sz="1100">
              <a:solidFill>
                <a:schemeClr val="dk1"/>
              </a:solidFill>
              <a:effectLst/>
              <a:latin typeface="+mn-ea"/>
              <a:ea typeface="+mn-ea"/>
              <a:cs typeface="+mn-cs"/>
            </a:rPr>
            <a:t>大阪府平均を下回っているものの、全国平均・類似団体平均を大きく上回っている。また、市全体の一人当たり決算額の</a:t>
          </a:r>
          <a:r>
            <a:rPr kumimoji="1" lang="en-US" altLang="ja-JP" sz="1100">
              <a:solidFill>
                <a:schemeClr val="dk1"/>
              </a:solidFill>
              <a:effectLst/>
              <a:latin typeface="+mn-ea"/>
              <a:ea typeface="+mn-ea"/>
              <a:cs typeface="+mn-cs"/>
            </a:rPr>
            <a:t>51.1</a:t>
          </a:r>
          <a:r>
            <a:rPr kumimoji="1" lang="ja-JP" altLang="ja-JP" sz="1100">
              <a:solidFill>
                <a:schemeClr val="dk1"/>
              </a:solidFill>
              <a:effectLst/>
              <a:latin typeface="+mn-ea"/>
              <a:ea typeface="+mn-ea"/>
              <a:cs typeface="+mn-cs"/>
            </a:rPr>
            <a:t>％を占めている。これは、障害福祉サービス費をはじめとする扶助費の増加等によるものである。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衛生費は住民一人当たり</a:t>
          </a:r>
          <a:r>
            <a:rPr kumimoji="1" lang="en-US" altLang="ja-JP" sz="1100">
              <a:solidFill>
                <a:schemeClr val="dk1"/>
              </a:solidFill>
              <a:effectLst/>
              <a:latin typeface="+mn-ea"/>
              <a:ea typeface="+mn-ea"/>
              <a:cs typeface="+mn-cs"/>
            </a:rPr>
            <a:t>39,207</a:t>
          </a:r>
          <a:r>
            <a:rPr kumimoji="1" lang="ja-JP" altLang="en-US" sz="1100">
              <a:solidFill>
                <a:schemeClr val="dk1"/>
              </a:solidFill>
              <a:effectLst/>
              <a:latin typeface="+mn-ea"/>
              <a:ea typeface="+mn-ea"/>
              <a:cs typeface="+mn-cs"/>
            </a:rPr>
            <a:t>円となっており、大阪府平均及び全国平均・類団平均を上回っている。これは新ごみ処理施設建設事業等により、事業費が増加したことによるものであり、前年度決算と比較すると</a:t>
          </a:r>
          <a:r>
            <a:rPr kumimoji="1" lang="en-US" altLang="ja-JP" sz="1100">
              <a:solidFill>
                <a:schemeClr val="dk1"/>
              </a:solidFill>
              <a:effectLst/>
              <a:latin typeface="+mn-ea"/>
              <a:ea typeface="+mn-ea"/>
              <a:cs typeface="+mn-cs"/>
            </a:rPr>
            <a:t>88.2</a:t>
          </a:r>
          <a:r>
            <a:rPr kumimoji="1" lang="ja-JP" altLang="en-US" sz="1100">
              <a:solidFill>
                <a:schemeClr val="dk1"/>
              </a:solidFill>
              <a:effectLst/>
              <a:latin typeface="+mn-ea"/>
              <a:ea typeface="+mn-ea"/>
              <a:cs typeface="+mn-cs"/>
            </a:rPr>
            <a:t>％の増となっているためである。</a:t>
          </a:r>
          <a:endParaRPr kumimoji="1" lang="en-US" altLang="ja-JP" sz="1100">
            <a:solidFill>
              <a:schemeClr val="dk1"/>
            </a:solidFill>
            <a:effectLst/>
            <a:latin typeface="+mn-ea"/>
            <a:ea typeface="+mn-ea"/>
            <a:cs typeface="+mn-cs"/>
          </a:endParaRPr>
        </a:p>
        <a:p>
          <a:r>
            <a:rPr lang="ja-JP" altLang="en-US" sz="1100" b="0" i="0">
              <a:solidFill>
                <a:srgbClr val="FF0000"/>
              </a:solidFill>
              <a:effectLst/>
              <a:latin typeface="+mn-ea"/>
              <a:ea typeface="+mn-ea"/>
              <a:cs typeface="+mn-cs"/>
            </a:rPr>
            <a:t>　</a:t>
          </a:r>
          <a:r>
            <a:rPr lang="ja-JP" altLang="ja-JP" sz="1100" b="0" i="0">
              <a:solidFill>
                <a:sysClr val="windowText" lastClr="000000"/>
              </a:solidFill>
              <a:effectLst/>
              <a:latin typeface="+mn-ea"/>
              <a:ea typeface="+mn-ea"/>
              <a:cs typeface="+mn-cs"/>
            </a:rPr>
            <a:t>公債費は住民一人当たり</a:t>
          </a:r>
          <a:r>
            <a:rPr lang="en-US" altLang="ja-JP" sz="1100" b="0" i="0">
              <a:solidFill>
                <a:sysClr val="windowText" lastClr="000000"/>
              </a:solidFill>
              <a:effectLst/>
              <a:latin typeface="+mn-ea"/>
              <a:ea typeface="+mn-ea"/>
              <a:cs typeface="+mn-cs"/>
            </a:rPr>
            <a:t>32,948</a:t>
          </a:r>
          <a:r>
            <a:rPr lang="ja-JP" altLang="ja-JP" sz="1100" b="0" i="0">
              <a:solidFill>
                <a:sysClr val="windowText" lastClr="000000"/>
              </a:solidFill>
              <a:effectLst/>
              <a:latin typeface="+mn-ea"/>
              <a:ea typeface="+mn-ea"/>
              <a:cs typeface="+mn-cs"/>
            </a:rPr>
            <a:t>円となっており、大阪府の平均は下回っているものの、類似団体と比較すると一人当たりのコストが高い状況にある。これは、将来の財政負担軽減の取組として借換債の発行抑制を行ったことによるものであり、前年度決算と比較すると</a:t>
          </a:r>
          <a:r>
            <a:rPr lang="en-US" altLang="ja-JP" sz="1100" b="0" i="0">
              <a:solidFill>
                <a:sysClr val="windowText" lastClr="000000"/>
              </a:solidFill>
              <a:effectLst/>
              <a:latin typeface="+mn-ea"/>
              <a:ea typeface="+mn-ea"/>
              <a:cs typeface="+mn-cs"/>
            </a:rPr>
            <a:t>5.5</a:t>
          </a:r>
          <a:r>
            <a:rPr lang="ja-JP" altLang="ja-JP" sz="1100" b="0" i="0">
              <a:solidFill>
                <a:sysClr val="windowText" lastClr="000000"/>
              </a:solidFill>
              <a:effectLst/>
              <a:latin typeface="+mn-ea"/>
              <a:ea typeface="+mn-ea"/>
              <a:cs typeface="+mn-cs"/>
            </a:rPr>
            <a:t>％の増</a:t>
          </a:r>
          <a:r>
            <a:rPr lang="ja-JP" altLang="ja-JP" sz="1100" b="0" i="0">
              <a:solidFill>
                <a:sysClr val="windowText" lastClr="000000"/>
              </a:solidFill>
              <a:effectLst/>
              <a:latin typeface="+mn-lt"/>
              <a:ea typeface="+mn-ea"/>
              <a:cs typeface="+mn-cs"/>
            </a:rPr>
            <a:t>となっているためである。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歳入においては、</a:t>
          </a:r>
          <a:r>
            <a:rPr kumimoji="1" lang="ja-JP" altLang="en-US" sz="1100">
              <a:solidFill>
                <a:schemeClr val="dk1"/>
              </a:solidFill>
              <a:effectLst/>
              <a:latin typeface="+mn-ea"/>
              <a:ea typeface="+mn-ea"/>
              <a:cs typeface="+mn-cs"/>
            </a:rPr>
            <a:t>地方消費税交付金や株式譲渡所得割交付金</a:t>
          </a:r>
          <a:r>
            <a:rPr kumimoji="1" lang="ja-JP" altLang="ja-JP" sz="1100">
              <a:solidFill>
                <a:schemeClr val="dk1"/>
              </a:solidFill>
              <a:effectLst/>
              <a:latin typeface="+mn-ea"/>
              <a:ea typeface="+mn-ea"/>
              <a:cs typeface="+mn-cs"/>
            </a:rPr>
            <a:t>が減少したものの、</a:t>
          </a:r>
          <a:r>
            <a:rPr kumimoji="1" lang="ja-JP" altLang="en-US" sz="1100">
              <a:solidFill>
                <a:schemeClr val="dk1"/>
              </a:solidFill>
              <a:effectLst/>
              <a:latin typeface="+mn-ea"/>
              <a:ea typeface="+mn-ea"/>
              <a:cs typeface="+mn-cs"/>
            </a:rPr>
            <a:t>対象事業費の増により国庫支出金や市債が</a:t>
          </a:r>
          <a:r>
            <a:rPr kumimoji="1" lang="ja-JP" altLang="ja-JP" sz="1100">
              <a:solidFill>
                <a:schemeClr val="dk1"/>
              </a:solidFill>
              <a:effectLst/>
              <a:latin typeface="+mn-ea"/>
              <a:ea typeface="+mn-ea"/>
              <a:cs typeface="+mn-cs"/>
            </a:rPr>
            <a:t>増加した。地方債は、臨時財政対策債や普通建設事業債の発行を抑制するなど、市債残高の減少に努めた。</a:t>
          </a:r>
          <a:endParaRPr lang="ja-JP" altLang="ja-JP" sz="1400">
            <a:effectLst/>
            <a:latin typeface="+mn-ea"/>
            <a:ea typeface="+mn-ea"/>
          </a:endParaRPr>
        </a:p>
        <a:p>
          <a:r>
            <a:rPr kumimoji="1" lang="ja-JP" altLang="ja-JP" sz="1100">
              <a:solidFill>
                <a:schemeClr val="dk1"/>
              </a:solidFill>
              <a:effectLst/>
              <a:latin typeface="+mn-ea"/>
              <a:ea typeface="+mn-ea"/>
              <a:cs typeface="+mn-cs"/>
            </a:rPr>
            <a:t>　歳出においては</a:t>
          </a:r>
          <a:r>
            <a:rPr kumimoji="1" lang="ja-JP" altLang="en-US" sz="1100">
              <a:solidFill>
                <a:schemeClr val="dk1"/>
              </a:solidFill>
              <a:effectLst/>
              <a:latin typeface="+mn-ea"/>
              <a:ea typeface="+mn-ea"/>
              <a:cs typeface="+mn-cs"/>
            </a:rPr>
            <a:t>、新ごみ処理施設建設事業等の普通建設事業費や、国の年金生活者等臨時福祉給付金や</a:t>
          </a:r>
          <a:r>
            <a:rPr kumimoji="1" lang="ja-JP" altLang="ja-JP" sz="1100">
              <a:solidFill>
                <a:schemeClr val="dk1"/>
              </a:solidFill>
              <a:effectLst/>
              <a:latin typeface="+mn-ea"/>
              <a:ea typeface="+mn-ea"/>
              <a:cs typeface="+mn-cs"/>
            </a:rPr>
            <a:t>障害福祉サービス費等をはじめとする扶助費が増加したものの、</a:t>
          </a:r>
          <a:r>
            <a:rPr kumimoji="1" lang="ja-JP" altLang="en-US" sz="1100">
              <a:solidFill>
                <a:schemeClr val="dk1"/>
              </a:solidFill>
              <a:effectLst/>
              <a:latin typeface="+mn-ea"/>
              <a:ea typeface="+mn-ea"/>
              <a:cs typeface="+mn-cs"/>
            </a:rPr>
            <a:t>減債基金を活用した元利償還を除く</a:t>
          </a:r>
          <a:r>
            <a:rPr kumimoji="1" lang="ja-JP" altLang="ja-JP" sz="1100">
              <a:solidFill>
                <a:schemeClr val="dk1"/>
              </a:solidFill>
              <a:effectLst/>
              <a:latin typeface="+mn-ea"/>
              <a:ea typeface="+mn-ea"/>
              <a:cs typeface="+mn-cs"/>
            </a:rPr>
            <a:t>公債費の減に加え、</a:t>
          </a:r>
          <a:r>
            <a:rPr kumimoji="1" lang="ja-JP" altLang="en-US" sz="1100">
              <a:solidFill>
                <a:schemeClr val="dk1"/>
              </a:solidFill>
              <a:effectLst/>
              <a:latin typeface="+mn-ea"/>
              <a:ea typeface="+mn-ea"/>
              <a:cs typeface="+mn-cs"/>
            </a:rPr>
            <a:t>事業執行の効率化や</a:t>
          </a:r>
          <a:r>
            <a:rPr kumimoji="1" lang="ja-JP" altLang="ja-JP" sz="1100">
              <a:solidFill>
                <a:schemeClr val="dk1"/>
              </a:solidFill>
              <a:effectLst/>
              <a:latin typeface="+mn-ea"/>
              <a:ea typeface="+mn-ea"/>
              <a:cs typeface="+mn-cs"/>
            </a:rPr>
            <a:t>経常経費の抑制など、徹底した経費削減に努めた。</a:t>
          </a:r>
          <a:endParaRPr lang="ja-JP" altLang="ja-JP" sz="1400">
            <a:effectLst/>
            <a:latin typeface="+mn-ea"/>
            <a:ea typeface="+mn-ea"/>
          </a:endParaRPr>
        </a:p>
        <a:p>
          <a:r>
            <a:rPr kumimoji="1" lang="ja-JP" altLang="ja-JP" sz="1100">
              <a:solidFill>
                <a:schemeClr val="dk1"/>
              </a:solidFill>
              <a:effectLst/>
              <a:latin typeface="+mn-ea"/>
              <a:ea typeface="+mn-ea"/>
              <a:cs typeface="+mn-cs"/>
            </a:rPr>
            <a:t>　その結果、普通会計決算において、単年度収支、実質収支ともに</a:t>
          </a:r>
          <a:r>
            <a:rPr kumimoji="1" lang="en-US" altLang="ja-JP" sz="1100">
              <a:solidFill>
                <a:schemeClr val="dk1"/>
              </a:solidFill>
              <a:effectLst/>
              <a:latin typeface="+mn-ea"/>
              <a:ea typeface="+mn-ea"/>
              <a:cs typeface="+mn-cs"/>
            </a:rPr>
            <a:t>13</a:t>
          </a:r>
          <a:r>
            <a:rPr kumimoji="1" lang="ja-JP" altLang="ja-JP" sz="1100">
              <a:solidFill>
                <a:schemeClr val="dk1"/>
              </a:solidFill>
              <a:effectLst/>
              <a:latin typeface="+mn-ea"/>
              <a:ea typeface="+mn-ea"/>
              <a:cs typeface="+mn-cs"/>
            </a:rPr>
            <a:t>年連続の黒字を確保することができた。</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普通会計の実質収支黒字の確保に加え、全会計の実質収支額の黒字を確保することができた。</a:t>
          </a:r>
          <a:endParaRPr lang="ja-JP" altLang="ja-JP" sz="1600">
            <a:effectLst/>
          </a:endParaRPr>
        </a:p>
        <a:p>
          <a:r>
            <a:rPr kumimoji="1" lang="ja-JP" altLang="ja-JP" sz="1200">
              <a:solidFill>
                <a:schemeClr val="dk1"/>
              </a:solidFill>
              <a:effectLst/>
              <a:latin typeface="+mn-lt"/>
              <a:ea typeface="+mn-ea"/>
              <a:cs typeface="+mn-cs"/>
            </a:rPr>
            <a:t>　特別会計においては、独立採算制の原則を踏まえ、より一層の経営感覚とコスト意識をもって、収納率の向上や事業の効率化など、さらなる経営の健全化に努める。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88195739</v>
      </c>
      <c r="BO4" s="381"/>
      <c r="BP4" s="381"/>
      <c r="BQ4" s="381"/>
      <c r="BR4" s="381"/>
      <c r="BS4" s="381"/>
      <c r="BT4" s="381"/>
      <c r="BU4" s="382"/>
      <c r="BV4" s="380">
        <v>81748539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3.4</v>
      </c>
      <c r="CU4" s="387"/>
      <c r="CV4" s="387"/>
      <c r="CW4" s="387"/>
      <c r="CX4" s="387"/>
      <c r="CY4" s="387"/>
      <c r="CZ4" s="387"/>
      <c r="DA4" s="388"/>
      <c r="DB4" s="386">
        <v>3.1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86651518</v>
      </c>
      <c r="BO5" s="418"/>
      <c r="BP5" s="418"/>
      <c r="BQ5" s="418"/>
      <c r="BR5" s="418"/>
      <c r="BS5" s="418"/>
      <c r="BT5" s="418"/>
      <c r="BU5" s="419"/>
      <c r="BV5" s="417">
        <v>80113116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96.3</v>
      </c>
      <c r="CU5" s="415"/>
      <c r="CV5" s="415"/>
      <c r="CW5" s="415"/>
      <c r="CX5" s="415"/>
      <c r="CY5" s="415"/>
      <c r="CZ5" s="415"/>
      <c r="DA5" s="416"/>
      <c r="DB5" s="414">
        <v>91.4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1544221</v>
      </c>
      <c r="BO6" s="418"/>
      <c r="BP6" s="418"/>
      <c r="BQ6" s="418"/>
      <c r="BR6" s="418"/>
      <c r="BS6" s="418"/>
      <c r="BT6" s="418"/>
      <c r="BU6" s="419"/>
      <c r="BV6" s="417">
        <v>1635423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102.3</v>
      </c>
      <c r="CU6" s="455"/>
      <c r="CV6" s="455"/>
      <c r="CW6" s="455"/>
      <c r="CX6" s="455"/>
      <c r="CY6" s="455"/>
      <c r="CZ6" s="455"/>
      <c r="DA6" s="456"/>
      <c r="DB6" s="454">
        <v>98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6691</v>
      </c>
      <c r="BO7" s="418"/>
      <c r="BP7" s="418"/>
      <c r="BQ7" s="418"/>
      <c r="BR7" s="418"/>
      <c r="BS7" s="418"/>
      <c r="BT7" s="418"/>
      <c r="BU7" s="419"/>
      <c r="BV7" s="417">
        <v>222902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45413943</v>
      </c>
      <c r="CU7" s="418"/>
      <c r="CV7" s="418"/>
      <c r="CW7" s="418"/>
      <c r="CX7" s="418"/>
      <c r="CY7" s="418"/>
      <c r="CZ7" s="418"/>
      <c r="DA7" s="419"/>
      <c r="DB7" s="417">
        <v>45162644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1537530</v>
      </c>
      <c r="BO8" s="418"/>
      <c r="BP8" s="418"/>
      <c r="BQ8" s="418"/>
      <c r="BR8" s="418"/>
      <c r="BS8" s="418"/>
      <c r="BT8" s="418"/>
      <c r="BU8" s="419"/>
      <c r="BV8" s="417">
        <v>1412521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0.67</v>
      </c>
      <c r="CU8" s="458"/>
      <c r="CV8" s="458"/>
      <c r="CW8" s="458"/>
      <c r="CX8" s="458"/>
      <c r="CY8" s="458"/>
      <c r="CZ8" s="458"/>
      <c r="DA8" s="459"/>
      <c r="DB8" s="457">
        <v>0.66</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237518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125009</v>
      </c>
      <c r="BO9" s="418"/>
      <c r="BP9" s="418"/>
      <c r="BQ9" s="418"/>
      <c r="BR9" s="418"/>
      <c r="BS9" s="418"/>
      <c r="BT9" s="418"/>
      <c r="BU9" s="419"/>
      <c r="BV9" s="417">
        <v>91442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v>
      </c>
      <c r="CU9" s="415"/>
      <c r="CV9" s="415"/>
      <c r="CW9" s="415"/>
      <c r="CX9" s="415"/>
      <c r="CY9" s="415"/>
      <c r="CZ9" s="415"/>
      <c r="DA9" s="416"/>
      <c r="DB9" s="414">
        <v>14.3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238204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1131546</v>
      </c>
      <c r="BO10" s="418"/>
      <c r="BP10" s="418"/>
      <c r="BQ10" s="418"/>
      <c r="BR10" s="418"/>
      <c r="BS10" s="418"/>
      <c r="BT10" s="418"/>
      <c r="BU10" s="419"/>
      <c r="BV10" s="417">
        <v>1125038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v>671799</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237441</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210000</v>
      </c>
      <c r="BO12" s="418"/>
      <c r="BP12" s="418"/>
      <c r="BQ12" s="418"/>
      <c r="BR12" s="418"/>
      <c r="BS12" s="418"/>
      <c r="BT12" s="418"/>
      <c r="BU12" s="419"/>
      <c r="BV12" s="417">
        <v>220000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234665</v>
      </c>
      <c r="S13" s="499"/>
      <c r="T13" s="499"/>
      <c r="U13" s="499"/>
      <c r="V13" s="500"/>
      <c r="W13" s="433" t="s">
        <v>123</v>
      </c>
      <c r="X13" s="434"/>
      <c r="Y13" s="434"/>
      <c r="Z13" s="434"/>
      <c r="AA13" s="434"/>
      <c r="AB13" s="424"/>
      <c r="AC13" s="468">
        <v>302</v>
      </c>
      <c r="AD13" s="469"/>
      <c r="AE13" s="469"/>
      <c r="AF13" s="469"/>
      <c r="AG13" s="508"/>
      <c r="AH13" s="468">
        <v>278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1046555</v>
      </c>
      <c r="BO13" s="418"/>
      <c r="BP13" s="418"/>
      <c r="BQ13" s="418"/>
      <c r="BR13" s="418"/>
      <c r="BS13" s="418"/>
      <c r="BT13" s="418"/>
      <c r="BU13" s="419"/>
      <c r="BV13" s="417">
        <v>1668279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2.1</v>
      </c>
      <c r="CU13" s="415"/>
      <c r="CV13" s="415"/>
      <c r="CW13" s="415"/>
      <c r="CX13" s="415"/>
      <c r="CY13" s="415"/>
      <c r="CZ13" s="415"/>
      <c r="DA13" s="416"/>
      <c r="DB13" s="414">
        <v>1.9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239108</v>
      </c>
      <c r="S14" s="499"/>
      <c r="T14" s="499"/>
      <c r="U14" s="499"/>
      <c r="V14" s="500"/>
      <c r="W14" s="407"/>
      <c r="X14" s="408"/>
      <c r="Y14" s="408"/>
      <c r="Z14" s="408"/>
      <c r="AA14" s="408"/>
      <c r="AB14" s="397"/>
      <c r="AC14" s="501">
        <v>0.3</v>
      </c>
      <c r="AD14" s="502"/>
      <c r="AE14" s="502"/>
      <c r="AF14" s="502"/>
      <c r="AG14" s="503"/>
      <c r="AH14" s="501">
        <v>0.3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236346</v>
      </c>
      <c r="S15" s="499"/>
      <c r="T15" s="499"/>
      <c r="U15" s="499"/>
      <c r="V15" s="500"/>
      <c r="W15" s="433" t="s">
        <v>130</v>
      </c>
      <c r="X15" s="434"/>
      <c r="Y15" s="434"/>
      <c r="Z15" s="434"/>
      <c r="AA15" s="434"/>
      <c r="AB15" s="424"/>
      <c r="AC15" s="468">
        <v>23467</v>
      </c>
      <c r="AD15" s="469"/>
      <c r="AE15" s="469"/>
      <c r="AF15" s="469"/>
      <c r="AG15" s="508"/>
      <c r="AH15" s="468">
        <v>26117</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24170278</v>
      </c>
      <c r="BO15" s="381"/>
      <c r="BP15" s="381"/>
      <c r="BQ15" s="381"/>
      <c r="BR15" s="381"/>
      <c r="BS15" s="381"/>
      <c r="BT15" s="381"/>
      <c r="BU15" s="382"/>
      <c r="BV15" s="380">
        <v>23617488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25.7</v>
      </c>
      <c r="AD16" s="502"/>
      <c r="AE16" s="502"/>
      <c r="AF16" s="502"/>
      <c r="AG16" s="503"/>
      <c r="AH16" s="501">
        <v>26.9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35474406</v>
      </c>
      <c r="BO16" s="418"/>
      <c r="BP16" s="418"/>
      <c r="BQ16" s="418"/>
      <c r="BR16" s="418"/>
      <c r="BS16" s="418"/>
      <c r="BT16" s="418"/>
      <c r="BU16" s="419"/>
      <c r="BV16" s="417">
        <v>35002748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67671</v>
      </c>
      <c r="AD17" s="469"/>
      <c r="AE17" s="469"/>
      <c r="AF17" s="469"/>
      <c r="AG17" s="508"/>
      <c r="AH17" s="468">
        <v>70855</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30786388</v>
      </c>
      <c r="BO17" s="418"/>
      <c r="BP17" s="418"/>
      <c r="BQ17" s="418"/>
      <c r="BR17" s="418"/>
      <c r="BS17" s="418"/>
      <c r="BT17" s="418"/>
      <c r="BU17" s="419"/>
      <c r="BV17" s="417">
        <v>30001283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24.7</v>
      </c>
      <c r="M18" s="530"/>
      <c r="N18" s="530"/>
      <c r="O18" s="530"/>
      <c r="P18" s="530"/>
      <c r="Q18" s="530"/>
      <c r="R18" s="531"/>
      <c r="S18" s="531"/>
      <c r="T18" s="531"/>
      <c r="U18" s="531"/>
      <c r="V18" s="532"/>
      <c r="W18" s="435"/>
      <c r="X18" s="436"/>
      <c r="Y18" s="436"/>
      <c r="Z18" s="436"/>
      <c r="AA18" s="436"/>
      <c r="AB18" s="427"/>
      <c r="AC18" s="533">
        <v>74</v>
      </c>
      <c r="AD18" s="534"/>
      <c r="AE18" s="534"/>
      <c r="AF18" s="534"/>
      <c r="AG18" s="535"/>
      <c r="AH18" s="533">
        <v>72.900000000000006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43583726</v>
      </c>
      <c r="BO18" s="418"/>
      <c r="BP18" s="418"/>
      <c r="BQ18" s="418"/>
      <c r="BR18" s="418"/>
      <c r="BS18" s="418"/>
      <c r="BT18" s="418"/>
      <c r="BU18" s="419"/>
      <c r="BV18" s="417">
        <v>42308357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9616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51980233</v>
      </c>
      <c r="BO19" s="418"/>
      <c r="BP19" s="418"/>
      <c r="BQ19" s="418"/>
      <c r="BR19" s="418"/>
      <c r="BS19" s="418"/>
      <c r="BT19" s="418"/>
      <c r="BU19" s="419"/>
      <c r="BV19" s="417">
        <v>52131072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101549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60787526</v>
      </c>
      <c r="BO23" s="418"/>
      <c r="BP23" s="418"/>
      <c r="BQ23" s="418"/>
      <c r="BR23" s="418"/>
      <c r="BS23" s="418"/>
      <c r="BT23" s="418"/>
      <c r="BU23" s="419"/>
      <c r="BV23" s="417">
        <v>61142990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9800</v>
      </c>
      <c r="R24" s="469"/>
      <c r="S24" s="469"/>
      <c r="T24" s="469"/>
      <c r="U24" s="469"/>
      <c r="V24" s="508"/>
      <c r="W24" s="563"/>
      <c r="X24" s="551"/>
      <c r="Y24" s="552"/>
      <c r="Z24" s="467" t="s">
        <v>153</v>
      </c>
      <c r="AA24" s="447"/>
      <c r="AB24" s="447"/>
      <c r="AC24" s="447"/>
      <c r="AD24" s="447"/>
      <c r="AE24" s="447"/>
      <c r="AF24" s="447"/>
      <c r="AG24" s="448"/>
      <c r="AH24" s="468">
        <v>976</v>
      </c>
      <c r="AI24" s="469"/>
      <c r="AJ24" s="469"/>
      <c r="AK24" s="469"/>
      <c r="AL24" s="508"/>
      <c r="AM24" s="468">
        <v>3099776</v>
      </c>
      <c r="AN24" s="469"/>
      <c r="AO24" s="469"/>
      <c r="AP24" s="469"/>
      <c r="AQ24" s="469"/>
      <c r="AR24" s="508"/>
      <c r="AS24" s="468">
        <v>3176</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48531855</v>
      </c>
      <c r="BO24" s="418"/>
      <c r="BP24" s="418"/>
      <c r="BQ24" s="418"/>
      <c r="BR24" s="418"/>
      <c r="BS24" s="418"/>
      <c r="BT24" s="418"/>
      <c r="BU24" s="419"/>
      <c r="BV24" s="417">
        <v>45663504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2</v>
      </c>
      <c r="M25" s="469"/>
      <c r="N25" s="469"/>
      <c r="O25" s="469"/>
      <c r="P25" s="508"/>
      <c r="Q25" s="468">
        <v>8650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5268457</v>
      </c>
      <c r="BO25" s="381"/>
      <c r="BP25" s="381"/>
      <c r="BQ25" s="381"/>
      <c r="BR25" s="381"/>
      <c r="BS25" s="381"/>
      <c r="BT25" s="381"/>
      <c r="BU25" s="382"/>
      <c r="BV25" s="380">
        <v>4447509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7700</v>
      </c>
      <c r="R26" s="469"/>
      <c r="S26" s="469"/>
      <c r="T26" s="469"/>
      <c r="U26" s="469"/>
      <c r="V26" s="508"/>
      <c r="W26" s="563"/>
      <c r="X26" s="551"/>
      <c r="Y26" s="552"/>
      <c r="Z26" s="467" t="s">
        <v>159</v>
      </c>
      <c r="AA26" s="573"/>
      <c r="AB26" s="573"/>
      <c r="AC26" s="573"/>
      <c r="AD26" s="573"/>
      <c r="AE26" s="573"/>
      <c r="AF26" s="573"/>
      <c r="AG26" s="574"/>
      <c r="AH26" s="468">
        <v>133</v>
      </c>
      <c r="AI26" s="469"/>
      <c r="AJ26" s="469"/>
      <c r="AK26" s="469"/>
      <c r="AL26" s="508"/>
      <c r="AM26" s="468">
        <v>456722</v>
      </c>
      <c r="AN26" s="469"/>
      <c r="AO26" s="469"/>
      <c r="AP26" s="469"/>
      <c r="AQ26" s="469"/>
      <c r="AR26" s="508"/>
      <c r="AS26" s="468">
        <v>3434</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v>28689</v>
      </c>
      <c r="BO26" s="418"/>
      <c r="BP26" s="418"/>
      <c r="BQ26" s="418"/>
      <c r="BR26" s="418"/>
      <c r="BS26" s="418"/>
      <c r="BT26" s="418"/>
      <c r="BU26" s="419"/>
      <c r="BV26" s="417">
        <v>41193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7450</v>
      </c>
      <c r="R27" s="469"/>
      <c r="S27" s="469"/>
      <c r="T27" s="469"/>
      <c r="U27" s="469"/>
      <c r="V27" s="508"/>
      <c r="W27" s="563"/>
      <c r="X27" s="551"/>
      <c r="Y27" s="552"/>
      <c r="Z27" s="467" t="s">
        <v>162</v>
      </c>
      <c r="AA27" s="447"/>
      <c r="AB27" s="447"/>
      <c r="AC27" s="447"/>
      <c r="AD27" s="447"/>
      <c r="AE27" s="447"/>
      <c r="AF27" s="447"/>
      <c r="AG27" s="448"/>
      <c r="AH27" s="468">
        <v>40</v>
      </c>
      <c r="AI27" s="469"/>
      <c r="AJ27" s="469"/>
      <c r="AK27" s="469"/>
      <c r="AL27" s="508"/>
      <c r="AM27" s="468">
        <v>128307</v>
      </c>
      <c r="AN27" s="469"/>
      <c r="AO27" s="469"/>
      <c r="AP27" s="469"/>
      <c r="AQ27" s="469"/>
      <c r="AR27" s="508"/>
      <c r="AS27" s="468">
        <v>3208</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7050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5567166</v>
      </c>
      <c r="BO28" s="381"/>
      <c r="BP28" s="381"/>
      <c r="BQ28" s="381"/>
      <c r="BR28" s="381"/>
      <c r="BS28" s="381"/>
      <c r="BT28" s="381"/>
      <c r="BU28" s="382"/>
      <c r="BV28" s="380">
        <v>4645620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25</v>
      </c>
      <c r="M29" s="469"/>
      <c r="N29" s="469"/>
      <c r="O29" s="469"/>
      <c r="P29" s="508"/>
      <c r="Q29" s="468">
        <v>6600</v>
      </c>
      <c r="R29" s="469"/>
      <c r="S29" s="469"/>
      <c r="T29" s="469"/>
      <c r="U29" s="469"/>
      <c r="V29" s="508"/>
      <c r="W29" s="564"/>
      <c r="X29" s="565"/>
      <c r="Y29" s="566"/>
      <c r="Z29" s="467" t="s">
        <v>169</v>
      </c>
      <c r="AA29" s="447"/>
      <c r="AB29" s="447"/>
      <c r="AC29" s="447"/>
      <c r="AD29" s="447"/>
      <c r="AE29" s="447"/>
      <c r="AF29" s="447"/>
      <c r="AG29" s="448"/>
      <c r="AH29" s="468">
        <v>1016</v>
      </c>
      <c r="AI29" s="469"/>
      <c r="AJ29" s="469"/>
      <c r="AK29" s="469"/>
      <c r="AL29" s="508"/>
      <c r="AM29" s="468">
        <v>3228083</v>
      </c>
      <c r="AN29" s="469"/>
      <c r="AO29" s="469"/>
      <c r="AP29" s="469"/>
      <c r="AQ29" s="469"/>
      <c r="AR29" s="508"/>
      <c r="AS29" s="468">
        <v>3177</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284149</v>
      </c>
      <c r="BO29" s="418"/>
      <c r="BP29" s="418"/>
      <c r="BQ29" s="418"/>
      <c r="BR29" s="418"/>
      <c r="BS29" s="418"/>
      <c r="BT29" s="418"/>
      <c r="BU29" s="419"/>
      <c r="BV29" s="417">
        <v>1644817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6208054</v>
      </c>
      <c r="BO30" s="587"/>
      <c r="BP30" s="587"/>
      <c r="BQ30" s="587"/>
      <c r="BR30" s="587"/>
      <c r="BS30" s="587"/>
      <c r="BT30" s="587"/>
      <c r="BU30" s="588"/>
      <c r="BV30" s="586">
        <v>6069932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北河内４市リサイクル施設組合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アドバンス寝屋川管理株式会社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公共用地先行取得事業特別会計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枚方寝屋川消防組合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寝屋川市保健福祉公社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大阪都市競艇企業団</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淀川左岸水防事務組合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大阪府後期高齢者医療広域連合
（一般会計）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大阪府後期高齢者医療広域連合
（後期高齢者医療特別会計）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大阪広域水道企業団
（水道事業会計）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大阪広域水道企業団
（工業用水道事業会計）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527</v>
      </c>
      <c r="D34" s="1184"/>
      <c r="E34" s="1185"/>
      <c r="F34" s="32">
        <v>10.63</v>
      </c>
      <c r="G34" s="33">
        <v>11.4</v>
      </c>
      <c r="H34" s="33">
        <v>12.17</v>
      </c>
      <c r="I34" s="33">
        <v>12.33</v>
      </c>
      <c r="J34" s="34">
        <v>12.64</v>
      </c>
      <c r="K34" s="22"/>
      <c r="L34" s="22"/>
      <c r="M34" s="22"/>
      <c r="N34" s="22"/>
      <c r="O34" s="22"/>
      <c r="P34" s="22"/>
    </row>
    <row r="35" spans="1:16" ht="39" customHeight="1" x14ac:dyDescent="0.15">
      <c r="A35" s="22"/>
      <c r="B35" s="35"/>
      <c r="C35" s="1178" t="s">
        <v>528</v>
      </c>
      <c r="D35" s="1179"/>
      <c r="E35" s="1180"/>
      <c r="F35" s="36">
        <v>1.6</v>
      </c>
      <c r="G35" s="37">
        <v>1.94</v>
      </c>
      <c r="H35" s="37">
        <v>2.94</v>
      </c>
      <c r="I35" s="37">
        <v>3.12</v>
      </c>
      <c r="J35" s="38">
        <v>3.38</v>
      </c>
      <c r="K35" s="22"/>
      <c r="L35" s="22"/>
      <c r="M35" s="22"/>
      <c r="N35" s="22"/>
      <c r="O35" s="22"/>
      <c r="P35" s="22"/>
    </row>
    <row r="36" spans="1:16" ht="39" customHeight="1" x14ac:dyDescent="0.15">
      <c r="A36" s="22"/>
      <c r="B36" s="35"/>
      <c r="C36" s="1178" t="s">
        <v>529</v>
      </c>
      <c r="D36" s="1179"/>
      <c r="E36" s="1180"/>
      <c r="F36" s="36" t="s">
        <v>530</v>
      </c>
      <c r="G36" s="37">
        <v>0.15</v>
      </c>
      <c r="H36" s="37">
        <v>0.21</v>
      </c>
      <c r="I36" s="37">
        <v>0.42</v>
      </c>
      <c r="J36" s="38">
        <v>1.8</v>
      </c>
      <c r="K36" s="22"/>
      <c r="L36" s="22"/>
      <c r="M36" s="22"/>
      <c r="N36" s="22"/>
      <c r="O36" s="22"/>
      <c r="P36" s="22"/>
    </row>
    <row r="37" spans="1:16" ht="39" customHeight="1" x14ac:dyDescent="0.15">
      <c r="A37" s="22"/>
      <c r="B37" s="35"/>
      <c r="C37" s="1178" t="s">
        <v>531</v>
      </c>
      <c r="D37" s="1179"/>
      <c r="E37" s="1180"/>
      <c r="F37" s="36" t="s">
        <v>483</v>
      </c>
      <c r="G37" s="37">
        <v>0.19</v>
      </c>
      <c r="H37" s="37">
        <v>0.86</v>
      </c>
      <c r="I37" s="37">
        <v>1.26</v>
      </c>
      <c r="J37" s="38">
        <v>1.72</v>
      </c>
      <c r="K37" s="22"/>
      <c r="L37" s="22"/>
      <c r="M37" s="22"/>
      <c r="N37" s="22"/>
      <c r="O37" s="22"/>
      <c r="P37" s="22"/>
    </row>
    <row r="38" spans="1:16" ht="39" customHeight="1" x14ac:dyDescent="0.15">
      <c r="A38" s="22"/>
      <c r="B38" s="35"/>
      <c r="C38" s="1178" t="s">
        <v>532</v>
      </c>
      <c r="D38" s="1179"/>
      <c r="E38" s="1180"/>
      <c r="F38" s="36">
        <v>0</v>
      </c>
      <c r="G38" s="37">
        <v>0</v>
      </c>
      <c r="H38" s="37">
        <v>0.41</v>
      </c>
      <c r="I38" s="37">
        <v>0.65</v>
      </c>
      <c r="J38" s="38">
        <v>1.1100000000000001</v>
      </c>
      <c r="K38" s="22"/>
      <c r="L38" s="22"/>
      <c r="M38" s="22"/>
      <c r="N38" s="22"/>
      <c r="O38" s="22"/>
      <c r="P38" s="22"/>
    </row>
    <row r="39" spans="1:16" ht="39" customHeight="1" x14ac:dyDescent="0.15">
      <c r="A39" s="22"/>
      <c r="B39" s="35"/>
      <c r="C39" s="1178" t="s">
        <v>533</v>
      </c>
      <c r="D39" s="1179"/>
      <c r="E39" s="1180"/>
      <c r="F39" s="36">
        <v>0.27</v>
      </c>
      <c r="G39" s="37">
        <v>0.28000000000000003</v>
      </c>
      <c r="H39" s="37">
        <v>0.3</v>
      </c>
      <c r="I39" s="37">
        <v>0.31</v>
      </c>
      <c r="J39" s="38">
        <v>0.33</v>
      </c>
      <c r="K39" s="22"/>
      <c r="L39" s="22"/>
      <c r="M39" s="22"/>
      <c r="N39" s="22"/>
      <c r="O39" s="22"/>
      <c r="P39" s="22"/>
    </row>
    <row r="40" spans="1:16" ht="39" customHeight="1" x14ac:dyDescent="0.15">
      <c r="A40" s="22"/>
      <c r="B40" s="35"/>
      <c r="C40" s="1178" t="s">
        <v>534</v>
      </c>
      <c r="D40" s="1179"/>
      <c r="E40" s="1180"/>
      <c r="F40" s="36" t="s">
        <v>535</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536</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537</v>
      </c>
      <c r="D43" s="1182"/>
      <c r="E43" s="1183"/>
      <c r="F43" s="41">
        <v>0</v>
      </c>
      <c r="G43" s="42" t="s">
        <v>483</v>
      </c>
      <c r="H43" s="42" t="s">
        <v>483</v>
      </c>
      <c r="I43" s="42" t="s">
        <v>483</v>
      </c>
      <c r="J43" s="43" t="s">
        <v>483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7383</v>
      </c>
      <c r="L45" s="60">
        <v>7427</v>
      </c>
      <c r="M45" s="60">
        <v>7058</v>
      </c>
      <c r="N45" s="60">
        <v>6794</v>
      </c>
      <c r="O45" s="61">
        <v>7817</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14</v>
      </c>
      <c r="F48" s="1188"/>
      <c r="G48" s="1188"/>
      <c r="H48" s="1188"/>
      <c r="I48" s="1188"/>
      <c r="J48" s="1189"/>
      <c r="K48" s="63">
        <v>1387</v>
      </c>
      <c r="L48" s="64">
        <v>1270</v>
      </c>
      <c r="M48" s="64">
        <v>1272</v>
      </c>
      <c r="N48" s="64">
        <v>1186</v>
      </c>
      <c r="O48" s="65">
        <v>1255</v>
      </c>
      <c r="P48" s="48"/>
      <c r="Q48" s="48"/>
      <c r="R48" s="48"/>
      <c r="S48" s="48"/>
      <c r="T48" s="48"/>
      <c r="U48" s="48"/>
    </row>
    <row r="49" spans="1:21" ht="30.75" customHeight="1" x14ac:dyDescent="0.15">
      <c r="A49" s="48"/>
      <c r="B49" s="1196"/>
      <c r="C49" s="1197"/>
      <c r="D49" s="62"/>
      <c r="E49" s="1188" t="s">
        <v>15</v>
      </c>
      <c r="F49" s="1188"/>
      <c r="G49" s="1188"/>
      <c r="H49" s="1188"/>
      <c r="I49" s="1188"/>
      <c r="J49" s="1189"/>
      <c r="K49" s="63">
        <v>139</v>
      </c>
      <c r="L49" s="64">
        <v>136</v>
      </c>
      <c r="M49" s="64">
        <v>149</v>
      </c>
      <c r="N49" s="64">
        <v>154</v>
      </c>
      <c r="O49" s="65">
        <v>159</v>
      </c>
      <c r="P49" s="48"/>
      <c r="Q49" s="48"/>
      <c r="R49" s="48"/>
      <c r="S49" s="48"/>
      <c r="T49" s="48"/>
      <c r="U49" s="48"/>
    </row>
    <row r="50" spans="1:21" ht="30.75" customHeight="1" x14ac:dyDescent="0.15">
      <c r="A50" s="48"/>
      <c r="B50" s="1196"/>
      <c r="C50" s="1197"/>
      <c r="D50" s="62"/>
      <c r="E50" s="1188" t="s">
        <v>16</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x14ac:dyDescent="0.15">
      <c r="A51" s="48"/>
      <c r="B51" s="1198"/>
      <c r="C51" s="1199"/>
      <c r="D51" s="66"/>
      <c r="E51" s="1188" t="s">
        <v>17</v>
      </c>
      <c r="F51" s="1188"/>
      <c r="G51" s="1188"/>
      <c r="H51" s="1188"/>
      <c r="I51" s="1188"/>
      <c r="J51" s="1189"/>
      <c r="K51" s="63">
        <v>1</v>
      </c>
      <c r="L51" s="64">
        <v>1</v>
      </c>
      <c r="M51" s="64">
        <v>1</v>
      </c>
      <c r="N51" s="64">
        <v>0</v>
      </c>
      <c r="O51" s="65">
        <v>6</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7455</v>
      </c>
      <c r="L52" s="64">
        <v>7490</v>
      </c>
      <c r="M52" s="64">
        <v>7870</v>
      </c>
      <c r="N52" s="64">
        <v>7812</v>
      </c>
      <c r="O52" s="65">
        <v>7664</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1455</v>
      </c>
      <c r="L53" s="69">
        <v>1344</v>
      </c>
      <c r="M53" s="69">
        <v>610</v>
      </c>
      <c r="N53" s="69">
        <v>322</v>
      </c>
      <c r="O53" s="70">
        <v>1573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202" t="s">
        <v>23</v>
      </c>
      <c r="C41" s="1203"/>
      <c r="D41" s="81"/>
      <c r="E41" s="1208" t="s">
        <v>24</v>
      </c>
      <c r="F41" s="1208"/>
      <c r="G41" s="1208"/>
      <c r="H41" s="1209"/>
      <c r="I41" s="82">
        <v>68153</v>
      </c>
      <c r="J41" s="83">
        <v>66640</v>
      </c>
      <c r="K41" s="83">
        <v>63322</v>
      </c>
      <c r="L41" s="83">
        <v>61143</v>
      </c>
      <c r="M41" s="84">
        <v>60788</v>
      </c>
    </row>
    <row r="42" spans="2:13" ht="27.75" customHeight="1" x14ac:dyDescent="0.15">
      <c r="B42" s="1204"/>
      <c r="C42" s="1205"/>
      <c r="D42" s="85"/>
      <c r="E42" s="1210" t="s">
        <v>25</v>
      </c>
      <c r="F42" s="1210"/>
      <c r="G42" s="1210"/>
      <c r="H42" s="1211"/>
      <c r="I42" s="86" t="s">
        <v>483</v>
      </c>
      <c r="J42" s="87" t="s">
        <v>483</v>
      </c>
      <c r="K42" s="87" t="s">
        <v>483</v>
      </c>
      <c r="L42" s="87" t="s">
        <v>483</v>
      </c>
      <c r="M42" s="88" t="s">
        <v>483</v>
      </c>
    </row>
    <row r="43" spans="2:13" ht="27.75" customHeight="1" x14ac:dyDescent="0.15">
      <c r="B43" s="1204"/>
      <c r="C43" s="1205"/>
      <c r="D43" s="85"/>
      <c r="E43" s="1210" t="s">
        <v>26</v>
      </c>
      <c r="F43" s="1210"/>
      <c r="G43" s="1210"/>
      <c r="H43" s="1211"/>
      <c r="I43" s="86">
        <v>20932</v>
      </c>
      <c r="J43" s="87">
        <v>19660</v>
      </c>
      <c r="K43" s="87">
        <v>18516</v>
      </c>
      <c r="L43" s="87">
        <v>16900</v>
      </c>
      <c r="M43" s="88">
        <v>16260</v>
      </c>
    </row>
    <row r="44" spans="2:13" ht="27.75" customHeight="1" x14ac:dyDescent="0.15">
      <c r="B44" s="1204"/>
      <c r="C44" s="1205"/>
      <c r="D44" s="85"/>
      <c r="E44" s="1210" t="s">
        <v>27</v>
      </c>
      <c r="F44" s="1210"/>
      <c r="G44" s="1210"/>
      <c r="H44" s="1211"/>
      <c r="I44" s="86">
        <v>869</v>
      </c>
      <c r="J44" s="87">
        <v>912</v>
      </c>
      <c r="K44" s="87">
        <v>1775</v>
      </c>
      <c r="L44" s="87">
        <v>2043</v>
      </c>
      <c r="M44" s="88">
        <v>1991</v>
      </c>
    </row>
    <row r="45" spans="2:13" ht="27.75" customHeight="1" x14ac:dyDescent="0.15">
      <c r="B45" s="1204"/>
      <c r="C45" s="1205"/>
      <c r="D45" s="85"/>
      <c r="E45" s="1210" t="s">
        <v>28</v>
      </c>
      <c r="F45" s="1210"/>
      <c r="G45" s="1210"/>
      <c r="H45" s="1211"/>
      <c r="I45" s="86">
        <v>10408</v>
      </c>
      <c r="J45" s="87">
        <v>9820</v>
      </c>
      <c r="K45" s="87">
        <v>9080</v>
      </c>
      <c r="L45" s="87">
        <v>8566</v>
      </c>
      <c r="M45" s="88">
        <v>8332</v>
      </c>
    </row>
    <row r="46" spans="2:13" ht="27.75" customHeight="1" x14ac:dyDescent="0.15">
      <c r="B46" s="1204"/>
      <c r="C46" s="1205"/>
      <c r="D46" s="89"/>
      <c r="E46" s="1210" t="s">
        <v>29</v>
      </c>
      <c r="F46" s="1210"/>
      <c r="G46" s="1210"/>
      <c r="H46" s="1211"/>
      <c r="I46" s="86">
        <v>2</v>
      </c>
      <c r="J46" s="87">
        <v>2</v>
      </c>
      <c r="K46" s="87">
        <v>2</v>
      </c>
      <c r="L46" s="87">
        <v>2</v>
      </c>
      <c r="M46" s="88">
        <v>1</v>
      </c>
    </row>
    <row r="47" spans="2:13" ht="27.75" customHeight="1" x14ac:dyDescent="0.15">
      <c r="B47" s="1204"/>
      <c r="C47" s="1205"/>
      <c r="D47" s="90"/>
      <c r="E47" s="1212" t="s">
        <v>30</v>
      </c>
      <c r="F47" s="1213"/>
      <c r="G47" s="1213"/>
      <c r="H47" s="1214"/>
      <c r="I47" s="86" t="s">
        <v>483</v>
      </c>
      <c r="J47" s="87" t="s">
        <v>483</v>
      </c>
      <c r="K47" s="87" t="s">
        <v>483</v>
      </c>
      <c r="L47" s="87" t="s">
        <v>483</v>
      </c>
      <c r="M47" s="88" t="s">
        <v>483</v>
      </c>
    </row>
    <row r="48" spans="2:13" ht="27.75" customHeight="1" x14ac:dyDescent="0.15">
      <c r="B48" s="1204"/>
      <c r="C48" s="1205"/>
      <c r="D48" s="85"/>
      <c r="E48" s="1210" t="s">
        <v>31</v>
      </c>
      <c r="F48" s="1210"/>
      <c r="G48" s="1210"/>
      <c r="H48" s="1211"/>
      <c r="I48" s="86" t="s">
        <v>483</v>
      </c>
      <c r="J48" s="87" t="s">
        <v>483</v>
      </c>
      <c r="K48" s="87" t="s">
        <v>483</v>
      </c>
      <c r="L48" s="87" t="s">
        <v>483</v>
      </c>
      <c r="M48" s="88" t="s">
        <v>483</v>
      </c>
    </row>
    <row r="49" spans="2:13" ht="27.75" customHeight="1" x14ac:dyDescent="0.15">
      <c r="B49" s="1206"/>
      <c r="C49" s="1207"/>
      <c r="D49" s="85"/>
      <c r="E49" s="1210" t="s">
        <v>32</v>
      </c>
      <c r="F49" s="1210"/>
      <c r="G49" s="1210"/>
      <c r="H49" s="1211"/>
      <c r="I49" s="86" t="s">
        <v>483</v>
      </c>
      <c r="J49" s="87" t="s">
        <v>483</v>
      </c>
      <c r="K49" s="87" t="s">
        <v>483</v>
      </c>
      <c r="L49" s="87" t="s">
        <v>483</v>
      </c>
      <c r="M49" s="88" t="s">
        <v>483</v>
      </c>
    </row>
    <row r="50" spans="2:13" ht="27.75" customHeight="1" x14ac:dyDescent="0.15">
      <c r="B50" s="1215" t="s">
        <v>33</v>
      </c>
      <c r="C50" s="1216"/>
      <c r="D50" s="91"/>
      <c r="E50" s="1210" t="s">
        <v>34</v>
      </c>
      <c r="F50" s="1210"/>
      <c r="G50" s="1210"/>
      <c r="H50" s="1211"/>
      <c r="I50" s="86">
        <v>10260</v>
      </c>
      <c r="J50" s="87">
        <v>10996</v>
      </c>
      <c r="K50" s="87">
        <v>10733</v>
      </c>
      <c r="L50" s="87">
        <v>12706</v>
      </c>
      <c r="M50" s="88">
        <v>12646</v>
      </c>
    </row>
    <row r="51" spans="2:13" ht="27.75" customHeight="1" x14ac:dyDescent="0.15">
      <c r="B51" s="1204"/>
      <c r="C51" s="1205"/>
      <c r="D51" s="85"/>
      <c r="E51" s="1210" t="s">
        <v>35</v>
      </c>
      <c r="F51" s="1210"/>
      <c r="G51" s="1210"/>
      <c r="H51" s="1211"/>
      <c r="I51" s="86">
        <v>20922</v>
      </c>
      <c r="J51" s="87">
        <v>19533</v>
      </c>
      <c r="K51" s="87">
        <v>17505</v>
      </c>
      <c r="L51" s="87">
        <v>17881</v>
      </c>
      <c r="M51" s="88">
        <v>19937</v>
      </c>
    </row>
    <row r="52" spans="2:13" ht="27.75" customHeight="1" x14ac:dyDescent="0.15">
      <c r="B52" s="1206"/>
      <c r="C52" s="1207"/>
      <c r="D52" s="85"/>
      <c r="E52" s="1210" t="s">
        <v>36</v>
      </c>
      <c r="F52" s="1210"/>
      <c r="G52" s="1210"/>
      <c r="H52" s="1211"/>
      <c r="I52" s="86">
        <v>71795</v>
      </c>
      <c r="J52" s="87">
        <v>72904</v>
      </c>
      <c r="K52" s="87">
        <v>72712</v>
      </c>
      <c r="L52" s="87">
        <v>73126</v>
      </c>
      <c r="M52" s="88">
        <v>74208</v>
      </c>
    </row>
    <row r="53" spans="2:13" ht="27.75" customHeight="1" thickBot="1" x14ac:dyDescent="0.2">
      <c r="B53" s="1217" t="s">
        <v>37</v>
      </c>
      <c r="C53" s="1218"/>
      <c r="D53" s="92"/>
      <c r="E53" s="1219" t="s">
        <v>38</v>
      </c>
      <c r="F53" s="1219"/>
      <c r="G53" s="1219"/>
      <c r="H53" s="1220"/>
      <c r="I53" s="93">
        <v>-2613</v>
      </c>
      <c r="J53" s="94">
        <v>-6398</v>
      </c>
      <c r="K53" s="94">
        <v>-8255</v>
      </c>
      <c r="L53" s="94">
        <v>-15060</v>
      </c>
      <c r="M53" s="95">
        <v>-19419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556</v>
      </c>
      <c r="I42" s="354"/>
      <c r="J42" s="354"/>
      <c r="K42" s="354"/>
      <c r="L42" s="246"/>
      <c r="M42" s="246"/>
      <c r="N42" s="246"/>
      <c r="O42" s="246"/>
    </row>
    <row r="43" spans="2:17" x14ac:dyDescent="0.15">
      <c r="B43" s="250"/>
      <c r="C43" s="246"/>
      <c r="D43" s="246"/>
      <c r="E43" s="246"/>
      <c r="F43" s="246"/>
      <c r="G43" s="1235" t="s">
        <v>557</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44"/>
      <c r="H50" s="1245"/>
      <c r="I50" s="1245"/>
      <c r="J50" s="1246"/>
      <c r="K50" s="356" t="s">
        <v>522</v>
      </c>
      <c r="L50" s="356" t="s">
        <v>523</v>
      </c>
      <c r="M50" s="356" t="s">
        <v>524</v>
      </c>
      <c r="N50" s="356" t="s">
        <v>525</v>
      </c>
      <c r="O50" s="356" t="s">
        <v>526</v>
      </c>
    </row>
    <row r="51" spans="1:17" x14ac:dyDescent="0.15">
      <c r="B51" s="250"/>
      <c r="C51" s="246"/>
      <c r="D51" s="246"/>
      <c r="E51" s="246"/>
      <c r="F51" s="246"/>
      <c r="G51" s="1247" t="s">
        <v>559</v>
      </c>
      <c r="H51" s="1248"/>
      <c r="I51" s="1253" t="s">
        <v>560</v>
      </c>
      <c r="J51" s="1253"/>
      <c r="K51" s="1256"/>
      <c r="L51" s="1256"/>
      <c r="M51" s="1256"/>
      <c r="N51" s="1221"/>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561</v>
      </c>
      <c r="J53" s="1233"/>
      <c r="K53" s="1255"/>
      <c r="L53" s="1255"/>
      <c r="M53" s="1255"/>
      <c r="N53" s="1225">
        <v>67.2</v>
      </c>
      <c r="O53" s="1225">
        <v>68.5</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562</v>
      </c>
      <c r="H55" s="1228"/>
      <c r="I55" s="1233" t="s">
        <v>560</v>
      </c>
      <c r="J55" s="1233"/>
      <c r="K55" s="1256"/>
      <c r="L55" s="1256"/>
      <c r="M55" s="1256"/>
      <c r="N55" s="1221">
        <v>37.4</v>
      </c>
      <c r="O55" s="1221">
        <v>31</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563</v>
      </c>
      <c r="J57" s="1223"/>
      <c r="K57" s="1255"/>
      <c r="L57" s="1255"/>
      <c r="M57" s="1255"/>
      <c r="N57" s="1225">
        <v>54.4</v>
      </c>
      <c r="O57" s="1225">
        <v>57.2</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556</v>
      </c>
      <c r="I64" s="354"/>
      <c r="J64" s="354"/>
      <c r="K64" s="354"/>
      <c r="L64" s="246"/>
      <c r="M64" s="246"/>
      <c r="N64" s="246"/>
      <c r="O64" s="246"/>
    </row>
    <row r="65" spans="2:30" x14ac:dyDescent="0.15">
      <c r="B65" s="250"/>
      <c r="C65" s="246"/>
      <c r="D65" s="246"/>
      <c r="E65" s="246"/>
      <c r="F65" s="246"/>
      <c r="G65" s="1235" t="s">
        <v>565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44"/>
      <c r="H72" s="1245"/>
      <c r="I72" s="1245"/>
      <c r="J72" s="1246"/>
      <c r="K72" s="356" t="s">
        <v>522</v>
      </c>
      <c r="L72" s="356" t="s">
        <v>523</v>
      </c>
      <c r="M72" s="356" t="s">
        <v>524</v>
      </c>
      <c r="N72" s="356" t="s">
        <v>525</v>
      </c>
      <c r="O72" s="356" t="s">
        <v>526</v>
      </c>
    </row>
    <row r="73" spans="2:30" x14ac:dyDescent="0.15">
      <c r="B73" s="250"/>
      <c r="C73" s="246"/>
      <c r="D73" s="246"/>
      <c r="E73" s="246"/>
      <c r="F73" s="246"/>
      <c r="G73" s="1247" t="s">
        <v>559</v>
      </c>
      <c r="H73" s="1248"/>
      <c r="I73" s="1253" t="s">
        <v>560</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567</v>
      </c>
      <c r="J75" s="1233"/>
      <c r="K75" s="1225">
        <v>4</v>
      </c>
      <c r="L75" s="1225">
        <v>3.6</v>
      </c>
      <c r="M75" s="1225">
        <v>2.9</v>
      </c>
      <c r="N75" s="1225">
        <v>1.9</v>
      </c>
      <c r="O75" s="1225">
        <v>2.1</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562</v>
      </c>
      <c r="H77" s="1228"/>
      <c r="I77" s="1233" t="s">
        <v>560</v>
      </c>
      <c r="J77" s="1233"/>
      <c r="K77" s="1234">
        <v>57.8</v>
      </c>
      <c r="L77" s="1234">
        <v>49.8</v>
      </c>
      <c r="M77" s="1221">
        <v>45.1</v>
      </c>
      <c r="N77" s="1221">
        <v>37.4</v>
      </c>
      <c r="O77" s="1221">
        <v>31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567</v>
      </c>
      <c r="J79" s="1223"/>
      <c r="K79" s="1224">
        <v>8.3000000000000007</v>
      </c>
      <c r="L79" s="1224">
        <v>7.7</v>
      </c>
      <c r="M79" s="1224">
        <v>7.1</v>
      </c>
      <c r="N79" s="1224">
        <v>6.3</v>
      </c>
      <c r="O79" s="1224">
        <v>5.2</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23873</v>
      </c>
      <c r="E3" s="118"/>
      <c r="F3" s="119">
        <v>39052</v>
      </c>
      <c r="G3" s="120"/>
      <c r="H3" s="121"/>
    </row>
    <row r="4" spans="1:8" x14ac:dyDescent="0.15">
      <c r="A4" s="122"/>
      <c r="B4" s="123"/>
      <c r="C4" s="124"/>
      <c r="D4" s="125">
        <v>11388</v>
      </c>
      <c r="E4" s="126"/>
      <c r="F4" s="127">
        <v>21186</v>
      </c>
      <c r="G4" s="128"/>
      <c r="H4" s="129"/>
    </row>
    <row r="5" spans="1:8" x14ac:dyDescent="0.15">
      <c r="A5" s="110" t="s">
        <v>516</v>
      </c>
      <c r="B5" s="115"/>
      <c r="C5" s="116"/>
      <c r="D5" s="117">
        <v>22880</v>
      </c>
      <c r="E5" s="118"/>
      <c r="F5" s="119">
        <v>41235</v>
      </c>
      <c r="G5" s="120"/>
      <c r="H5" s="121"/>
    </row>
    <row r="6" spans="1:8" x14ac:dyDescent="0.15">
      <c r="A6" s="122"/>
      <c r="B6" s="123"/>
      <c r="C6" s="124"/>
      <c r="D6" s="125">
        <v>11134</v>
      </c>
      <c r="E6" s="126"/>
      <c r="F6" s="127">
        <v>22086</v>
      </c>
      <c r="G6" s="128"/>
      <c r="H6" s="129"/>
    </row>
    <row r="7" spans="1:8" x14ac:dyDescent="0.15">
      <c r="A7" s="110" t="s">
        <v>517</v>
      </c>
      <c r="B7" s="115"/>
      <c r="C7" s="116"/>
      <c r="D7" s="117">
        <v>19120</v>
      </c>
      <c r="E7" s="118"/>
      <c r="F7" s="119">
        <v>41862</v>
      </c>
      <c r="G7" s="120"/>
      <c r="H7" s="121"/>
    </row>
    <row r="8" spans="1:8" x14ac:dyDescent="0.15">
      <c r="A8" s="122"/>
      <c r="B8" s="123"/>
      <c r="C8" s="124"/>
      <c r="D8" s="125">
        <v>11916</v>
      </c>
      <c r="E8" s="126"/>
      <c r="F8" s="127">
        <v>23710</v>
      </c>
      <c r="G8" s="128"/>
      <c r="H8" s="129"/>
    </row>
    <row r="9" spans="1:8" x14ac:dyDescent="0.15">
      <c r="A9" s="110" t="s">
        <v>518</v>
      </c>
      <c r="B9" s="115"/>
      <c r="C9" s="116"/>
      <c r="D9" s="117">
        <v>21074</v>
      </c>
      <c r="E9" s="118"/>
      <c r="F9" s="119">
        <v>43554</v>
      </c>
      <c r="G9" s="120"/>
      <c r="H9" s="121"/>
    </row>
    <row r="10" spans="1:8" x14ac:dyDescent="0.15">
      <c r="A10" s="122"/>
      <c r="B10" s="123"/>
      <c r="C10" s="124"/>
      <c r="D10" s="125">
        <v>9256</v>
      </c>
      <c r="E10" s="126"/>
      <c r="F10" s="127">
        <v>24811</v>
      </c>
      <c r="G10" s="128"/>
      <c r="H10" s="129"/>
    </row>
    <row r="11" spans="1:8" x14ac:dyDescent="0.15">
      <c r="A11" s="110" t="s">
        <v>519</v>
      </c>
      <c r="B11" s="115"/>
      <c r="C11" s="116"/>
      <c r="D11" s="117">
        <v>48056</v>
      </c>
      <c r="E11" s="118"/>
      <c r="F11" s="119">
        <v>42581</v>
      </c>
      <c r="G11" s="120"/>
      <c r="H11" s="121"/>
    </row>
    <row r="12" spans="1:8" x14ac:dyDescent="0.15">
      <c r="A12" s="122"/>
      <c r="B12" s="123"/>
      <c r="C12" s="130"/>
      <c r="D12" s="125">
        <v>12967</v>
      </c>
      <c r="E12" s="126"/>
      <c r="F12" s="127">
        <v>24354</v>
      </c>
      <c r="G12" s="128"/>
      <c r="H12" s="129"/>
    </row>
    <row r="13" spans="1:8" x14ac:dyDescent="0.15">
      <c r="A13" s="110"/>
      <c r="B13" s="115"/>
      <c r="C13" s="131"/>
      <c r="D13" s="132">
        <v>27001</v>
      </c>
      <c r="E13" s="133"/>
      <c r="F13" s="134">
        <v>41657</v>
      </c>
      <c r="G13" s="135"/>
      <c r="H13" s="121"/>
    </row>
    <row r="14" spans="1:8" x14ac:dyDescent="0.15">
      <c r="A14" s="122"/>
      <c r="B14" s="123"/>
      <c r="C14" s="124"/>
      <c r="D14" s="125">
        <v>11332</v>
      </c>
      <c r="E14" s="126"/>
      <c r="F14" s="127">
        <v>23229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1.6</v>
      </c>
      <c r="C19" s="136">
        <f>ROUND(VALUE(SUBSTITUTE(実質収支比率等に係る経年分析!G$48,"▲","-")),2)</f>
        <v>1.94</v>
      </c>
      <c r="D19" s="136">
        <f>ROUND(VALUE(SUBSTITUTE(実質収支比率等に係る経年分析!H$48,"▲","-")),2)</f>
        <v>2.95</v>
      </c>
      <c r="E19" s="136">
        <f>ROUND(VALUE(SUBSTITUTE(実質収支比率等に係る経年分析!I$48,"▲","-")),2)</f>
        <v>3.13</v>
      </c>
      <c r="F19" s="136">
        <f>ROUND(VALUE(SUBSTITUTE(実質収支比率等に係る経年分析!J$48,"▲","-")),2)</f>
        <v>3.39</v>
      </c>
    </row>
    <row r="20" spans="1:11" x14ac:dyDescent="0.15">
      <c r="A20" s="136" t="s">
        <v>43</v>
      </c>
      <c r="B20" s="136">
        <f>ROUND(VALUE(SUBSTITUTE(実質収支比率等に係る経年分析!F$47,"▲","-")),2)</f>
        <v>5.85</v>
      </c>
      <c r="C20" s="136">
        <f>ROUND(VALUE(SUBSTITUTE(実質収支比率等に係る経年分析!G$47,"▲","-")),2)</f>
        <v>6.36</v>
      </c>
      <c r="D20" s="136">
        <f>ROUND(VALUE(SUBSTITUTE(実質収支比率等に係る経年分析!H$47,"▲","-")),2)</f>
        <v>8.35</v>
      </c>
      <c r="E20" s="136">
        <f>ROUND(VALUE(SUBSTITUTE(実質収支比率等に係る経年分析!I$47,"▲","-")),2)</f>
        <v>10.29</v>
      </c>
      <c r="F20" s="136">
        <f>ROUND(VALUE(SUBSTITUTE(実質収支比率等に係る経年分析!J$47,"▲","-")),2)</f>
        <v>12.26</v>
      </c>
    </row>
    <row r="21" spans="1:11" x14ac:dyDescent="0.15">
      <c r="A21" s="136" t="s">
        <v>44</v>
      </c>
      <c r="B21" s="136">
        <f>IF(ISNUMBER(VALUE(SUBSTITUTE(実質収支比率等に係る経年分析!F$49,"▲","-"))),ROUND(VALUE(SUBSTITUTE(実質収支比率等に係る経年分析!F$49,"▲","-")),2),NA())</f>
        <v>3.49</v>
      </c>
      <c r="C21" s="136">
        <f>IF(ISNUMBER(VALUE(SUBSTITUTE(実質収支比率等に係る経年分析!G$49,"▲","-"))),ROUND(VALUE(SUBSTITUTE(実質収支比率等に係る経年分析!G$49,"▲","-")),2),NA())</f>
        <v>3.25</v>
      </c>
      <c r="D21" s="136">
        <f>IF(ISNUMBER(VALUE(SUBSTITUTE(実質収支比率等に係る経年分析!H$49,"▲","-"))),ROUND(VALUE(SUBSTITUTE(実質収支比率等に係る経年分析!H$49,"▲","-")),2),NA())</f>
        <v>6.6</v>
      </c>
      <c r="E21" s="136">
        <f>IF(ISNUMBER(VALUE(SUBSTITUTE(実質収支比率等に係る経年分析!I$49,"▲","-"))),ROUND(VALUE(SUBSTITUTE(実質収支比率等に係る経年分析!I$49,"▲","-")),2),NA())</f>
        <v>3.69</v>
      </c>
      <c r="F21" s="136">
        <f>IF(ISNUMBER(VALUE(SUBSTITUTE(実質収支比率等に係る経年分析!J$49,"▲","-"))),ROUND(VALUE(SUBSTITUTE(実質収支比率等に係る経年分析!J$49,"▲","-")),2),NA())</f>
        <v>2.2999999999999998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公共用地先行取得事業特別会計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0.28000000000000003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0.33</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1.1100000000000001</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1.72</v>
      </c>
    </row>
    <row r="34" spans="1:16" x14ac:dyDescent="0.15">
      <c r="A34" s="137" t="str">
        <f>IF(連結実質赤字比率に係る赤字・黒字の構成分析!C$36="",NA(),連結実質赤字比率に係る赤字・黒字の構成分析!C$36)</f>
        <v>国民健康保険特別会計</v>
      </c>
      <c r="B34" s="137">
        <f>IF(ROUND(VALUE(SUBSTITUTE(連結実質赤字比率に係る赤字・黒字の構成分析!F$36,"▲", "-")), 2) &lt; 0, ABS(ROUND(VALUE(SUBSTITUTE(連結実質赤字比率に係る赤字・黒字の構成分析!F$36,"▲", "-")), 2)), NA())</f>
        <v>0.68</v>
      </c>
      <c r="C34" s="137" t="e">
        <f>IF(ROUND(VALUE(SUBSTITUTE(連結実質赤字比率に係る赤字・黒字の構成分析!F$36,"▲", "-")), 2) &gt;= 0, ABS(ROUND(VALUE(SUBSTITUTE(連結実質赤字比率に係る赤字・黒字の構成分析!F$36,"▲", "-")), 2)), NA())</f>
        <v>#N/A</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10.63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12.17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12.33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12.64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7455</v>
      </c>
      <c r="E42" s="138"/>
      <c r="F42" s="138"/>
      <c r="G42" s="138">
        <f>'実質公債費比率（分子）の構造'!L$52</f>
        <v>7490</v>
      </c>
      <c r="H42" s="138"/>
      <c r="I42" s="138"/>
      <c r="J42" s="138">
        <f>'実質公債費比率（分子）の構造'!M$52</f>
        <v>7870</v>
      </c>
      <c r="K42" s="138"/>
      <c r="L42" s="138"/>
      <c r="M42" s="138">
        <f>'実質公債費比率（分子）の構造'!N$52</f>
        <v>7812</v>
      </c>
      <c r="N42" s="138"/>
      <c r="O42" s="138"/>
      <c r="P42" s="138">
        <f>'実質公債費比率（分子）の構造'!O$52</f>
        <v>7664</v>
      </c>
    </row>
    <row r="43" spans="1:16" x14ac:dyDescent="0.15">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6</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139</v>
      </c>
      <c r="C45" s="138"/>
      <c r="D45" s="138"/>
      <c r="E45" s="138">
        <f>'実質公債費比率（分子）の構造'!L$49</f>
        <v>136</v>
      </c>
      <c r="F45" s="138"/>
      <c r="G45" s="138"/>
      <c r="H45" s="138">
        <f>'実質公債費比率（分子）の構造'!M$49</f>
        <v>149</v>
      </c>
      <c r="I45" s="138"/>
      <c r="J45" s="138"/>
      <c r="K45" s="138">
        <f>'実質公債費比率（分子）の構造'!N$49</f>
        <v>154</v>
      </c>
      <c r="L45" s="138"/>
      <c r="M45" s="138"/>
      <c r="N45" s="138">
        <f>'実質公債費比率（分子）の構造'!O$49</f>
        <v>159</v>
      </c>
      <c r="O45" s="138"/>
      <c r="P45" s="138"/>
    </row>
    <row r="46" spans="1:16" x14ac:dyDescent="0.15">
      <c r="A46" s="138" t="s">
        <v>55</v>
      </c>
      <c r="B46" s="138">
        <f>'実質公債費比率（分子）の構造'!K$48</f>
        <v>1387</v>
      </c>
      <c r="C46" s="138"/>
      <c r="D46" s="138"/>
      <c r="E46" s="138">
        <f>'実質公債費比率（分子）の構造'!L$48</f>
        <v>1270</v>
      </c>
      <c r="F46" s="138"/>
      <c r="G46" s="138"/>
      <c r="H46" s="138">
        <f>'実質公債費比率（分子）の構造'!M$48</f>
        <v>1272</v>
      </c>
      <c r="I46" s="138"/>
      <c r="J46" s="138"/>
      <c r="K46" s="138">
        <f>'実質公債費比率（分子）の構造'!N$48</f>
        <v>1186</v>
      </c>
      <c r="L46" s="138"/>
      <c r="M46" s="138"/>
      <c r="N46" s="138">
        <f>'実質公債費比率（分子）の構造'!O$48</f>
        <v>1255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7383</v>
      </c>
      <c r="C49" s="138"/>
      <c r="D49" s="138"/>
      <c r="E49" s="138">
        <f>'実質公債費比率（分子）の構造'!L$45</f>
        <v>7427</v>
      </c>
      <c r="F49" s="138"/>
      <c r="G49" s="138"/>
      <c r="H49" s="138">
        <f>'実質公債費比率（分子）の構造'!M$45</f>
        <v>7058</v>
      </c>
      <c r="I49" s="138"/>
      <c r="J49" s="138"/>
      <c r="K49" s="138">
        <f>'実質公債費比率（分子）の構造'!N$45</f>
        <v>6794</v>
      </c>
      <c r="L49" s="138"/>
      <c r="M49" s="138"/>
      <c r="N49" s="138">
        <f>'実質公債費比率（分子）の構造'!O$45</f>
        <v>7817</v>
      </c>
      <c r="O49" s="138"/>
      <c r="P49" s="138"/>
    </row>
    <row r="50" spans="1:16" x14ac:dyDescent="0.15">
      <c r="A50" s="138" t="s">
        <v>59</v>
      </c>
      <c r="B50" s="138" t="e">
        <f>NA()</f>
        <v>#N/A</v>
      </c>
      <c r="C50" s="138">
        <f>IF(ISNUMBER('実質公債費比率（分子）の構造'!K$53),'実質公債費比率（分子）の構造'!K$53,NA())</f>
        <v>1455</v>
      </c>
      <c r="D50" s="138" t="e">
        <f>NA()</f>
        <v>#N/A</v>
      </c>
      <c r="E50" s="138" t="e">
        <f>NA()</f>
        <v>#N/A</v>
      </c>
      <c r="F50" s="138">
        <f>IF(ISNUMBER('実質公債費比率（分子）の構造'!L$53),'実質公債費比率（分子）の構造'!L$53,NA())</f>
        <v>1344</v>
      </c>
      <c r="G50" s="138" t="e">
        <f>NA()</f>
        <v>#N/A</v>
      </c>
      <c r="H50" s="138" t="e">
        <f>NA()</f>
        <v>#N/A</v>
      </c>
      <c r="I50" s="138">
        <f>IF(ISNUMBER('実質公債費比率（分子）の構造'!M$53),'実質公債費比率（分子）の構造'!M$53,NA())</f>
        <v>610</v>
      </c>
      <c r="J50" s="138" t="e">
        <f>NA()</f>
        <v>#N/A</v>
      </c>
      <c r="K50" s="138" t="e">
        <f>NA()</f>
        <v>#N/A</v>
      </c>
      <c r="L50" s="138">
        <f>IF(ISNUMBER('実質公債費比率（分子）の構造'!N$53),'実質公債費比率（分子）の構造'!N$53,NA())</f>
        <v>322</v>
      </c>
      <c r="M50" s="138" t="e">
        <f>NA()</f>
        <v>#N/A</v>
      </c>
      <c r="N50" s="138" t="e">
        <f>NA()</f>
        <v>#N/A</v>
      </c>
      <c r="O50" s="138">
        <f>IF(ISNUMBER('実質公債費比率（分子）の構造'!O$53),'実質公債費比率（分子）の構造'!O$53,NA())</f>
        <v>1573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71795</v>
      </c>
      <c r="E56" s="137"/>
      <c r="F56" s="137"/>
      <c r="G56" s="137">
        <f>'将来負担比率（分子）の構造'!J$52</f>
        <v>72904</v>
      </c>
      <c r="H56" s="137"/>
      <c r="I56" s="137"/>
      <c r="J56" s="137">
        <f>'将来負担比率（分子）の構造'!K$52</f>
        <v>72712</v>
      </c>
      <c r="K56" s="137"/>
      <c r="L56" s="137"/>
      <c r="M56" s="137">
        <f>'将来負担比率（分子）の構造'!L$52</f>
        <v>73126</v>
      </c>
      <c r="N56" s="137"/>
      <c r="O56" s="137"/>
      <c r="P56" s="137">
        <f>'将来負担比率（分子）の構造'!M$52</f>
        <v>74208</v>
      </c>
    </row>
    <row r="57" spans="1:16" x14ac:dyDescent="0.15">
      <c r="A57" s="137" t="s">
        <v>35</v>
      </c>
      <c r="B57" s="137"/>
      <c r="C57" s="137"/>
      <c r="D57" s="137">
        <f>'将来負担比率（分子）の構造'!I$51</f>
        <v>20922</v>
      </c>
      <c r="E57" s="137"/>
      <c r="F57" s="137"/>
      <c r="G57" s="137">
        <f>'将来負担比率（分子）の構造'!J$51</f>
        <v>19533</v>
      </c>
      <c r="H57" s="137"/>
      <c r="I57" s="137"/>
      <c r="J57" s="137">
        <f>'将来負担比率（分子）の構造'!K$51</f>
        <v>17505</v>
      </c>
      <c r="K57" s="137"/>
      <c r="L57" s="137"/>
      <c r="M57" s="137">
        <f>'将来負担比率（分子）の構造'!L$51</f>
        <v>17881</v>
      </c>
      <c r="N57" s="137"/>
      <c r="O57" s="137"/>
      <c r="P57" s="137">
        <f>'将来負担比率（分子）の構造'!M$51</f>
        <v>19937</v>
      </c>
    </row>
    <row r="58" spans="1:16" x14ac:dyDescent="0.15">
      <c r="A58" s="137" t="s">
        <v>34</v>
      </c>
      <c r="B58" s="137"/>
      <c r="C58" s="137"/>
      <c r="D58" s="137">
        <f>'将来負担比率（分子）の構造'!I$50</f>
        <v>10260</v>
      </c>
      <c r="E58" s="137"/>
      <c r="F58" s="137"/>
      <c r="G58" s="137">
        <f>'将来負担比率（分子）の構造'!J$50</f>
        <v>10996</v>
      </c>
      <c r="H58" s="137"/>
      <c r="I58" s="137"/>
      <c r="J58" s="137">
        <f>'将来負担比率（分子）の構造'!K$50</f>
        <v>10733</v>
      </c>
      <c r="K58" s="137"/>
      <c r="L58" s="137"/>
      <c r="M58" s="137">
        <f>'将来負担比率（分子）の構造'!L$50</f>
        <v>12706</v>
      </c>
      <c r="N58" s="137"/>
      <c r="O58" s="137"/>
      <c r="P58" s="137">
        <f>'将来負担比率（分子）の構造'!M$50</f>
        <v>12646</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2</v>
      </c>
      <c r="C61" s="137"/>
      <c r="D61" s="137"/>
      <c r="E61" s="137">
        <f>'将来負担比率（分子）の構造'!J$46</f>
        <v>2</v>
      </c>
      <c r="F61" s="137"/>
      <c r="G61" s="137"/>
      <c r="H61" s="137">
        <f>'将来負担比率（分子）の構造'!K$46</f>
        <v>2</v>
      </c>
      <c r="I61" s="137"/>
      <c r="J61" s="137"/>
      <c r="K61" s="137">
        <f>'将来負担比率（分子）の構造'!L$46</f>
        <v>2</v>
      </c>
      <c r="L61" s="137"/>
      <c r="M61" s="137"/>
      <c r="N61" s="137">
        <f>'将来負担比率（分子）の構造'!M$46</f>
        <v>1</v>
      </c>
      <c r="O61" s="137"/>
      <c r="P61" s="137"/>
    </row>
    <row r="62" spans="1:16" x14ac:dyDescent="0.15">
      <c r="A62" s="137" t="s">
        <v>28</v>
      </c>
      <c r="B62" s="137">
        <f>'将来負担比率（分子）の構造'!I$45</f>
        <v>10408</v>
      </c>
      <c r="C62" s="137"/>
      <c r="D62" s="137"/>
      <c r="E62" s="137">
        <f>'将来負担比率（分子）の構造'!J$45</f>
        <v>9820</v>
      </c>
      <c r="F62" s="137"/>
      <c r="G62" s="137"/>
      <c r="H62" s="137">
        <f>'将来負担比率（分子）の構造'!K$45</f>
        <v>9080</v>
      </c>
      <c r="I62" s="137"/>
      <c r="J62" s="137"/>
      <c r="K62" s="137">
        <f>'将来負担比率（分子）の構造'!L$45</f>
        <v>8566</v>
      </c>
      <c r="L62" s="137"/>
      <c r="M62" s="137"/>
      <c r="N62" s="137">
        <f>'将来負担比率（分子）の構造'!M$45</f>
        <v>8332</v>
      </c>
      <c r="O62" s="137"/>
      <c r="P62" s="137"/>
    </row>
    <row r="63" spans="1:16" x14ac:dyDescent="0.15">
      <c r="A63" s="137" t="s">
        <v>27</v>
      </c>
      <c r="B63" s="137">
        <f>'将来負担比率（分子）の構造'!I$44</f>
        <v>869</v>
      </c>
      <c r="C63" s="137"/>
      <c r="D63" s="137"/>
      <c r="E63" s="137">
        <f>'将来負担比率（分子）の構造'!J$44</f>
        <v>912</v>
      </c>
      <c r="F63" s="137"/>
      <c r="G63" s="137"/>
      <c r="H63" s="137">
        <f>'将来負担比率（分子）の構造'!K$44</f>
        <v>1775</v>
      </c>
      <c r="I63" s="137"/>
      <c r="J63" s="137"/>
      <c r="K63" s="137">
        <f>'将来負担比率（分子）の構造'!L$44</f>
        <v>2043</v>
      </c>
      <c r="L63" s="137"/>
      <c r="M63" s="137"/>
      <c r="N63" s="137">
        <f>'将来負担比率（分子）の構造'!M$44</f>
        <v>1991</v>
      </c>
      <c r="O63" s="137"/>
      <c r="P63" s="137"/>
    </row>
    <row r="64" spans="1:16" x14ac:dyDescent="0.15">
      <c r="A64" s="137" t="s">
        <v>26</v>
      </c>
      <c r="B64" s="137">
        <f>'将来負担比率（分子）の構造'!I$43</f>
        <v>20932</v>
      </c>
      <c r="C64" s="137"/>
      <c r="D64" s="137"/>
      <c r="E64" s="137">
        <f>'将来負担比率（分子）の構造'!J$43</f>
        <v>19660</v>
      </c>
      <c r="F64" s="137"/>
      <c r="G64" s="137"/>
      <c r="H64" s="137">
        <f>'将来負担比率（分子）の構造'!K$43</f>
        <v>18516</v>
      </c>
      <c r="I64" s="137"/>
      <c r="J64" s="137"/>
      <c r="K64" s="137">
        <f>'将来負担比率（分子）の構造'!L$43</f>
        <v>16900</v>
      </c>
      <c r="L64" s="137"/>
      <c r="M64" s="137"/>
      <c r="N64" s="137">
        <f>'将来負担比率（分子）の構造'!M$43</f>
        <v>16260</v>
      </c>
      <c r="O64" s="137"/>
      <c r="P64" s="137"/>
    </row>
    <row r="65" spans="1:16" x14ac:dyDescent="0.15">
      <c r="A65" s="137" t="s">
        <v>25</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68153</v>
      </c>
      <c r="C66" s="137"/>
      <c r="D66" s="137"/>
      <c r="E66" s="137">
        <f>'将来負担比率（分子）の構造'!J$41</f>
        <v>66640</v>
      </c>
      <c r="F66" s="137"/>
      <c r="G66" s="137"/>
      <c r="H66" s="137">
        <f>'将来負担比率（分子）の構造'!K$41</f>
        <v>63322</v>
      </c>
      <c r="I66" s="137"/>
      <c r="J66" s="137"/>
      <c r="K66" s="137">
        <f>'将来負担比率（分子）の構造'!L$41</f>
        <v>61143</v>
      </c>
      <c r="L66" s="137"/>
      <c r="M66" s="137"/>
      <c r="N66" s="137">
        <f>'将来負担比率（分子）の構造'!M$41</f>
        <v>60788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28730202</v>
      </c>
      <c r="S5" s="615"/>
      <c r="T5" s="615"/>
      <c r="U5" s="615"/>
      <c r="V5" s="615"/>
      <c r="W5" s="615"/>
      <c r="X5" s="615"/>
      <c r="Y5" s="616"/>
      <c r="Z5" s="617">
        <v>32.6</v>
      </c>
      <c r="AA5" s="617"/>
      <c r="AB5" s="617"/>
      <c r="AC5" s="617"/>
      <c r="AD5" s="618">
        <v>26253809</v>
      </c>
      <c r="AE5" s="618"/>
      <c r="AF5" s="618"/>
      <c r="AG5" s="618"/>
      <c r="AH5" s="618"/>
      <c r="AI5" s="618"/>
      <c r="AJ5" s="618"/>
      <c r="AK5" s="618"/>
      <c r="AL5" s="619">
        <v>61.7</v>
      </c>
      <c r="AM5" s="620"/>
      <c r="AN5" s="620"/>
      <c r="AO5" s="621"/>
      <c r="AP5" s="611" t="s">
        <v>208</v>
      </c>
      <c r="AQ5" s="612"/>
      <c r="AR5" s="612"/>
      <c r="AS5" s="612"/>
      <c r="AT5" s="612"/>
      <c r="AU5" s="612"/>
      <c r="AV5" s="612"/>
      <c r="AW5" s="612"/>
      <c r="AX5" s="612"/>
      <c r="AY5" s="612"/>
      <c r="AZ5" s="612"/>
      <c r="BA5" s="612"/>
      <c r="BB5" s="612"/>
      <c r="BC5" s="612"/>
      <c r="BD5" s="612"/>
      <c r="BE5" s="612"/>
      <c r="BF5" s="613"/>
      <c r="BG5" s="625">
        <v>26231553</v>
      </c>
      <c r="BH5" s="626"/>
      <c r="BI5" s="626"/>
      <c r="BJ5" s="626"/>
      <c r="BK5" s="626"/>
      <c r="BL5" s="626"/>
      <c r="BM5" s="626"/>
      <c r="BN5" s="627"/>
      <c r="BO5" s="628">
        <v>91.3</v>
      </c>
      <c r="BP5" s="628"/>
      <c r="BQ5" s="628"/>
      <c r="BR5" s="628"/>
      <c r="BS5" s="629">
        <v>368281</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330758</v>
      </c>
      <c r="S6" s="626"/>
      <c r="T6" s="626"/>
      <c r="U6" s="626"/>
      <c r="V6" s="626"/>
      <c r="W6" s="626"/>
      <c r="X6" s="626"/>
      <c r="Y6" s="627"/>
      <c r="Z6" s="628">
        <v>0.4</v>
      </c>
      <c r="AA6" s="628"/>
      <c r="AB6" s="628"/>
      <c r="AC6" s="628"/>
      <c r="AD6" s="629">
        <v>330758</v>
      </c>
      <c r="AE6" s="629"/>
      <c r="AF6" s="629"/>
      <c r="AG6" s="629"/>
      <c r="AH6" s="629"/>
      <c r="AI6" s="629"/>
      <c r="AJ6" s="629"/>
      <c r="AK6" s="629"/>
      <c r="AL6" s="630">
        <v>0.8</v>
      </c>
      <c r="AM6" s="631"/>
      <c r="AN6" s="631"/>
      <c r="AO6" s="632"/>
      <c r="AP6" s="622" t="s">
        <v>213</v>
      </c>
      <c r="AQ6" s="623"/>
      <c r="AR6" s="623"/>
      <c r="AS6" s="623"/>
      <c r="AT6" s="623"/>
      <c r="AU6" s="623"/>
      <c r="AV6" s="623"/>
      <c r="AW6" s="623"/>
      <c r="AX6" s="623"/>
      <c r="AY6" s="623"/>
      <c r="AZ6" s="623"/>
      <c r="BA6" s="623"/>
      <c r="BB6" s="623"/>
      <c r="BC6" s="623"/>
      <c r="BD6" s="623"/>
      <c r="BE6" s="623"/>
      <c r="BF6" s="624"/>
      <c r="BG6" s="625">
        <v>26231553</v>
      </c>
      <c r="BH6" s="626"/>
      <c r="BI6" s="626"/>
      <c r="BJ6" s="626"/>
      <c r="BK6" s="626"/>
      <c r="BL6" s="626"/>
      <c r="BM6" s="626"/>
      <c r="BN6" s="627"/>
      <c r="BO6" s="628">
        <v>91.3</v>
      </c>
      <c r="BP6" s="628"/>
      <c r="BQ6" s="628"/>
      <c r="BR6" s="628"/>
      <c r="BS6" s="629">
        <v>368281</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489668</v>
      </c>
      <c r="CS6" s="626"/>
      <c r="CT6" s="626"/>
      <c r="CU6" s="626"/>
      <c r="CV6" s="626"/>
      <c r="CW6" s="626"/>
      <c r="CX6" s="626"/>
      <c r="CY6" s="627"/>
      <c r="CZ6" s="628">
        <v>0.6</v>
      </c>
      <c r="DA6" s="628"/>
      <c r="DB6" s="628"/>
      <c r="DC6" s="628"/>
      <c r="DD6" s="634" t="s">
        <v>215</v>
      </c>
      <c r="DE6" s="626"/>
      <c r="DF6" s="626"/>
      <c r="DG6" s="626"/>
      <c r="DH6" s="626"/>
      <c r="DI6" s="626"/>
      <c r="DJ6" s="626"/>
      <c r="DK6" s="626"/>
      <c r="DL6" s="626"/>
      <c r="DM6" s="626"/>
      <c r="DN6" s="626"/>
      <c r="DO6" s="626"/>
      <c r="DP6" s="627"/>
      <c r="DQ6" s="634">
        <v>489583</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41226</v>
      </c>
      <c r="S7" s="626"/>
      <c r="T7" s="626"/>
      <c r="U7" s="626"/>
      <c r="V7" s="626"/>
      <c r="W7" s="626"/>
      <c r="X7" s="626"/>
      <c r="Y7" s="627"/>
      <c r="Z7" s="628">
        <v>0</v>
      </c>
      <c r="AA7" s="628"/>
      <c r="AB7" s="628"/>
      <c r="AC7" s="628"/>
      <c r="AD7" s="629">
        <v>41226</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13094611</v>
      </c>
      <c r="BH7" s="626"/>
      <c r="BI7" s="626"/>
      <c r="BJ7" s="626"/>
      <c r="BK7" s="626"/>
      <c r="BL7" s="626"/>
      <c r="BM7" s="626"/>
      <c r="BN7" s="627"/>
      <c r="BO7" s="628">
        <v>45.6</v>
      </c>
      <c r="BP7" s="628"/>
      <c r="BQ7" s="628"/>
      <c r="BR7" s="628"/>
      <c r="BS7" s="629">
        <v>368281</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6921686</v>
      </c>
      <c r="CS7" s="626"/>
      <c r="CT7" s="626"/>
      <c r="CU7" s="626"/>
      <c r="CV7" s="626"/>
      <c r="CW7" s="626"/>
      <c r="CX7" s="626"/>
      <c r="CY7" s="627"/>
      <c r="CZ7" s="628">
        <v>8</v>
      </c>
      <c r="DA7" s="628"/>
      <c r="DB7" s="628"/>
      <c r="DC7" s="628"/>
      <c r="DD7" s="634">
        <v>34142</v>
      </c>
      <c r="DE7" s="626"/>
      <c r="DF7" s="626"/>
      <c r="DG7" s="626"/>
      <c r="DH7" s="626"/>
      <c r="DI7" s="626"/>
      <c r="DJ7" s="626"/>
      <c r="DK7" s="626"/>
      <c r="DL7" s="626"/>
      <c r="DM7" s="626"/>
      <c r="DN7" s="626"/>
      <c r="DO7" s="626"/>
      <c r="DP7" s="627"/>
      <c r="DQ7" s="634">
        <v>6087733</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150287</v>
      </c>
      <c r="S8" s="626"/>
      <c r="T8" s="626"/>
      <c r="U8" s="626"/>
      <c r="V8" s="626"/>
      <c r="W8" s="626"/>
      <c r="X8" s="626"/>
      <c r="Y8" s="627"/>
      <c r="Z8" s="628">
        <v>0.2</v>
      </c>
      <c r="AA8" s="628"/>
      <c r="AB8" s="628"/>
      <c r="AC8" s="628"/>
      <c r="AD8" s="629">
        <v>150287</v>
      </c>
      <c r="AE8" s="629"/>
      <c r="AF8" s="629"/>
      <c r="AG8" s="629"/>
      <c r="AH8" s="629"/>
      <c r="AI8" s="629"/>
      <c r="AJ8" s="629"/>
      <c r="AK8" s="629"/>
      <c r="AL8" s="630">
        <v>0.4</v>
      </c>
      <c r="AM8" s="631"/>
      <c r="AN8" s="631"/>
      <c r="AO8" s="632"/>
      <c r="AP8" s="622" t="s">
        <v>220</v>
      </c>
      <c r="AQ8" s="623"/>
      <c r="AR8" s="623"/>
      <c r="AS8" s="623"/>
      <c r="AT8" s="623"/>
      <c r="AU8" s="623"/>
      <c r="AV8" s="623"/>
      <c r="AW8" s="623"/>
      <c r="AX8" s="623"/>
      <c r="AY8" s="623"/>
      <c r="AZ8" s="623"/>
      <c r="BA8" s="623"/>
      <c r="BB8" s="623"/>
      <c r="BC8" s="623"/>
      <c r="BD8" s="623"/>
      <c r="BE8" s="623"/>
      <c r="BF8" s="624"/>
      <c r="BG8" s="625">
        <v>361328</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44306249</v>
      </c>
      <c r="CS8" s="626"/>
      <c r="CT8" s="626"/>
      <c r="CU8" s="626"/>
      <c r="CV8" s="626"/>
      <c r="CW8" s="626"/>
      <c r="CX8" s="626"/>
      <c r="CY8" s="627"/>
      <c r="CZ8" s="628">
        <v>51.1</v>
      </c>
      <c r="DA8" s="628"/>
      <c r="DB8" s="628"/>
      <c r="DC8" s="628"/>
      <c r="DD8" s="634">
        <v>446851</v>
      </c>
      <c r="DE8" s="626"/>
      <c r="DF8" s="626"/>
      <c r="DG8" s="626"/>
      <c r="DH8" s="626"/>
      <c r="DI8" s="626"/>
      <c r="DJ8" s="626"/>
      <c r="DK8" s="626"/>
      <c r="DL8" s="626"/>
      <c r="DM8" s="626"/>
      <c r="DN8" s="626"/>
      <c r="DO8" s="626"/>
      <c r="DP8" s="627"/>
      <c r="DQ8" s="634">
        <v>19218226</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88526</v>
      </c>
      <c r="S9" s="626"/>
      <c r="T9" s="626"/>
      <c r="U9" s="626"/>
      <c r="V9" s="626"/>
      <c r="W9" s="626"/>
      <c r="X9" s="626"/>
      <c r="Y9" s="627"/>
      <c r="Z9" s="628">
        <v>0.1</v>
      </c>
      <c r="AA9" s="628"/>
      <c r="AB9" s="628"/>
      <c r="AC9" s="628"/>
      <c r="AD9" s="629">
        <v>88526</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10805253</v>
      </c>
      <c r="BH9" s="626"/>
      <c r="BI9" s="626"/>
      <c r="BJ9" s="626"/>
      <c r="BK9" s="626"/>
      <c r="BL9" s="626"/>
      <c r="BM9" s="626"/>
      <c r="BN9" s="627"/>
      <c r="BO9" s="628">
        <v>37.6</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9309363</v>
      </c>
      <c r="CS9" s="626"/>
      <c r="CT9" s="626"/>
      <c r="CU9" s="626"/>
      <c r="CV9" s="626"/>
      <c r="CW9" s="626"/>
      <c r="CX9" s="626"/>
      <c r="CY9" s="627"/>
      <c r="CZ9" s="628">
        <v>10.7</v>
      </c>
      <c r="DA9" s="628"/>
      <c r="DB9" s="628"/>
      <c r="DC9" s="628"/>
      <c r="DD9" s="634">
        <v>5335478</v>
      </c>
      <c r="DE9" s="626"/>
      <c r="DF9" s="626"/>
      <c r="DG9" s="626"/>
      <c r="DH9" s="626"/>
      <c r="DI9" s="626"/>
      <c r="DJ9" s="626"/>
      <c r="DK9" s="626"/>
      <c r="DL9" s="626"/>
      <c r="DM9" s="626"/>
      <c r="DN9" s="626"/>
      <c r="DO9" s="626"/>
      <c r="DP9" s="627"/>
      <c r="DQ9" s="634">
        <v>3643065</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3927368</v>
      </c>
      <c r="S10" s="626"/>
      <c r="T10" s="626"/>
      <c r="U10" s="626"/>
      <c r="V10" s="626"/>
      <c r="W10" s="626"/>
      <c r="X10" s="626"/>
      <c r="Y10" s="627"/>
      <c r="Z10" s="628">
        <v>4.5</v>
      </c>
      <c r="AA10" s="628"/>
      <c r="AB10" s="628"/>
      <c r="AC10" s="628"/>
      <c r="AD10" s="629">
        <v>3927368</v>
      </c>
      <c r="AE10" s="629"/>
      <c r="AF10" s="629"/>
      <c r="AG10" s="629"/>
      <c r="AH10" s="629"/>
      <c r="AI10" s="629"/>
      <c r="AJ10" s="629"/>
      <c r="AK10" s="629"/>
      <c r="AL10" s="630">
        <v>9.1999999999999993</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563308</v>
      </c>
      <c r="BH10" s="626"/>
      <c r="BI10" s="626"/>
      <c r="BJ10" s="626"/>
      <c r="BK10" s="626"/>
      <c r="BL10" s="626"/>
      <c r="BM10" s="626"/>
      <c r="BN10" s="627"/>
      <c r="BO10" s="628">
        <v>2</v>
      </c>
      <c r="BP10" s="628"/>
      <c r="BQ10" s="628"/>
      <c r="BR10" s="628"/>
      <c r="BS10" s="634">
        <v>95240</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18443</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18443</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1364722</v>
      </c>
      <c r="BH11" s="626"/>
      <c r="BI11" s="626"/>
      <c r="BJ11" s="626"/>
      <c r="BK11" s="626"/>
      <c r="BL11" s="626"/>
      <c r="BM11" s="626"/>
      <c r="BN11" s="627"/>
      <c r="BO11" s="628">
        <v>4.8</v>
      </c>
      <c r="BP11" s="628"/>
      <c r="BQ11" s="628"/>
      <c r="BR11" s="628"/>
      <c r="BS11" s="634">
        <v>273041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199618</v>
      </c>
      <c r="CS11" s="626"/>
      <c r="CT11" s="626"/>
      <c r="CU11" s="626"/>
      <c r="CV11" s="626"/>
      <c r="CW11" s="626"/>
      <c r="CX11" s="626"/>
      <c r="CY11" s="627"/>
      <c r="CZ11" s="628">
        <v>0.2</v>
      </c>
      <c r="DA11" s="628"/>
      <c r="DB11" s="628"/>
      <c r="DC11" s="628"/>
      <c r="DD11" s="634">
        <v>43187</v>
      </c>
      <c r="DE11" s="626"/>
      <c r="DF11" s="626"/>
      <c r="DG11" s="626"/>
      <c r="DH11" s="626"/>
      <c r="DI11" s="626"/>
      <c r="DJ11" s="626"/>
      <c r="DK11" s="626"/>
      <c r="DL11" s="626"/>
      <c r="DM11" s="626"/>
      <c r="DN11" s="626"/>
      <c r="DO11" s="626"/>
      <c r="DP11" s="627"/>
      <c r="DQ11" s="634">
        <v>167877</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11252802</v>
      </c>
      <c r="BH12" s="626"/>
      <c r="BI12" s="626"/>
      <c r="BJ12" s="626"/>
      <c r="BK12" s="626"/>
      <c r="BL12" s="626"/>
      <c r="BM12" s="626"/>
      <c r="BN12" s="627"/>
      <c r="BO12" s="628">
        <v>39.200000000000003</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200266</v>
      </c>
      <c r="CS12" s="626"/>
      <c r="CT12" s="626"/>
      <c r="CU12" s="626"/>
      <c r="CV12" s="626"/>
      <c r="CW12" s="626"/>
      <c r="CX12" s="626"/>
      <c r="CY12" s="627"/>
      <c r="CZ12" s="628">
        <v>0.2</v>
      </c>
      <c r="DA12" s="628"/>
      <c r="DB12" s="628"/>
      <c r="DC12" s="628"/>
      <c r="DD12" s="634" t="s">
        <v>111</v>
      </c>
      <c r="DE12" s="626"/>
      <c r="DF12" s="626"/>
      <c r="DG12" s="626"/>
      <c r="DH12" s="626"/>
      <c r="DI12" s="626"/>
      <c r="DJ12" s="626"/>
      <c r="DK12" s="626"/>
      <c r="DL12" s="626"/>
      <c r="DM12" s="626"/>
      <c r="DN12" s="626"/>
      <c r="DO12" s="626"/>
      <c r="DP12" s="627"/>
      <c r="DQ12" s="634">
        <v>171582</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131819</v>
      </c>
      <c r="S13" s="626"/>
      <c r="T13" s="626"/>
      <c r="U13" s="626"/>
      <c r="V13" s="626"/>
      <c r="W13" s="626"/>
      <c r="X13" s="626"/>
      <c r="Y13" s="627"/>
      <c r="Z13" s="628">
        <v>0.1</v>
      </c>
      <c r="AA13" s="628"/>
      <c r="AB13" s="628"/>
      <c r="AC13" s="628"/>
      <c r="AD13" s="629">
        <v>131819</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10966208</v>
      </c>
      <c r="BH13" s="626"/>
      <c r="BI13" s="626"/>
      <c r="BJ13" s="626"/>
      <c r="BK13" s="626"/>
      <c r="BL13" s="626"/>
      <c r="BM13" s="626"/>
      <c r="BN13" s="627"/>
      <c r="BO13" s="628">
        <v>38.200000000000003</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8497692</v>
      </c>
      <c r="CS13" s="626"/>
      <c r="CT13" s="626"/>
      <c r="CU13" s="626"/>
      <c r="CV13" s="626"/>
      <c r="CW13" s="626"/>
      <c r="CX13" s="626"/>
      <c r="CY13" s="627"/>
      <c r="CZ13" s="628">
        <v>9.8000000000000007</v>
      </c>
      <c r="DA13" s="628"/>
      <c r="DB13" s="628"/>
      <c r="DC13" s="628"/>
      <c r="DD13" s="634">
        <v>4961995</v>
      </c>
      <c r="DE13" s="626"/>
      <c r="DF13" s="626"/>
      <c r="DG13" s="626"/>
      <c r="DH13" s="626"/>
      <c r="DI13" s="626"/>
      <c r="DJ13" s="626"/>
      <c r="DK13" s="626"/>
      <c r="DL13" s="626"/>
      <c r="DM13" s="626"/>
      <c r="DN13" s="626"/>
      <c r="DO13" s="626"/>
      <c r="DP13" s="627"/>
      <c r="DQ13" s="634">
        <v>5024104</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270168</v>
      </c>
      <c r="BH14" s="626"/>
      <c r="BI14" s="626"/>
      <c r="BJ14" s="626"/>
      <c r="BK14" s="626"/>
      <c r="BL14" s="626"/>
      <c r="BM14" s="626"/>
      <c r="BN14" s="627"/>
      <c r="BO14" s="628">
        <v>0.9</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2911857</v>
      </c>
      <c r="CS14" s="626"/>
      <c r="CT14" s="626"/>
      <c r="CU14" s="626"/>
      <c r="CV14" s="626"/>
      <c r="CW14" s="626"/>
      <c r="CX14" s="626"/>
      <c r="CY14" s="627"/>
      <c r="CZ14" s="628">
        <v>3.4</v>
      </c>
      <c r="DA14" s="628"/>
      <c r="DB14" s="628"/>
      <c r="DC14" s="628"/>
      <c r="DD14" s="634">
        <v>5940</v>
      </c>
      <c r="DE14" s="626"/>
      <c r="DF14" s="626"/>
      <c r="DG14" s="626"/>
      <c r="DH14" s="626"/>
      <c r="DI14" s="626"/>
      <c r="DJ14" s="626"/>
      <c r="DK14" s="626"/>
      <c r="DL14" s="626"/>
      <c r="DM14" s="626"/>
      <c r="DN14" s="626"/>
      <c r="DO14" s="626"/>
      <c r="DP14" s="627"/>
      <c r="DQ14" s="634">
        <v>2851347</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151834</v>
      </c>
      <c r="S15" s="626"/>
      <c r="T15" s="626"/>
      <c r="U15" s="626"/>
      <c r="V15" s="626"/>
      <c r="W15" s="626"/>
      <c r="X15" s="626"/>
      <c r="Y15" s="627"/>
      <c r="Z15" s="628">
        <v>0.2</v>
      </c>
      <c r="AA15" s="628"/>
      <c r="AB15" s="628"/>
      <c r="AC15" s="628"/>
      <c r="AD15" s="629">
        <v>151834</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1613972</v>
      </c>
      <c r="BH15" s="626"/>
      <c r="BI15" s="626"/>
      <c r="BJ15" s="626"/>
      <c r="BK15" s="626"/>
      <c r="BL15" s="626"/>
      <c r="BM15" s="626"/>
      <c r="BN15" s="627"/>
      <c r="BO15" s="628">
        <v>5.6</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5973521</v>
      </c>
      <c r="CS15" s="626"/>
      <c r="CT15" s="626"/>
      <c r="CU15" s="626"/>
      <c r="CV15" s="626"/>
      <c r="CW15" s="626"/>
      <c r="CX15" s="626"/>
      <c r="CY15" s="627"/>
      <c r="CZ15" s="628">
        <v>6.9</v>
      </c>
      <c r="DA15" s="628"/>
      <c r="DB15" s="628"/>
      <c r="DC15" s="628"/>
      <c r="DD15" s="634">
        <v>582886</v>
      </c>
      <c r="DE15" s="626"/>
      <c r="DF15" s="626"/>
      <c r="DG15" s="626"/>
      <c r="DH15" s="626"/>
      <c r="DI15" s="626"/>
      <c r="DJ15" s="626"/>
      <c r="DK15" s="626"/>
      <c r="DL15" s="626"/>
      <c r="DM15" s="626"/>
      <c r="DN15" s="626"/>
      <c r="DO15" s="626"/>
      <c r="DP15" s="627"/>
      <c r="DQ15" s="634">
        <v>4964212</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11785683</v>
      </c>
      <c r="S16" s="626"/>
      <c r="T16" s="626"/>
      <c r="U16" s="626"/>
      <c r="V16" s="626"/>
      <c r="W16" s="626"/>
      <c r="X16" s="626"/>
      <c r="Y16" s="627"/>
      <c r="Z16" s="628">
        <v>13.4</v>
      </c>
      <c r="AA16" s="628"/>
      <c r="AB16" s="628"/>
      <c r="AC16" s="628"/>
      <c r="AD16" s="629">
        <v>11285147</v>
      </c>
      <c r="AE16" s="629"/>
      <c r="AF16" s="629"/>
      <c r="AG16" s="629"/>
      <c r="AH16" s="629"/>
      <c r="AI16" s="629"/>
      <c r="AJ16" s="629"/>
      <c r="AK16" s="629"/>
      <c r="AL16" s="630">
        <v>26.5</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11285147</v>
      </c>
      <c r="S17" s="626"/>
      <c r="T17" s="626"/>
      <c r="U17" s="626"/>
      <c r="V17" s="626"/>
      <c r="W17" s="626"/>
      <c r="X17" s="626"/>
      <c r="Y17" s="627"/>
      <c r="Z17" s="628">
        <v>12.8</v>
      </c>
      <c r="AA17" s="628"/>
      <c r="AB17" s="628"/>
      <c r="AC17" s="628"/>
      <c r="AD17" s="629">
        <v>11285147</v>
      </c>
      <c r="AE17" s="629"/>
      <c r="AF17" s="629"/>
      <c r="AG17" s="629"/>
      <c r="AH17" s="629"/>
      <c r="AI17" s="629"/>
      <c r="AJ17" s="629"/>
      <c r="AK17" s="629"/>
      <c r="AL17" s="630">
        <v>26.5</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7823155</v>
      </c>
      <c r="CS17" s="626"/>
      <c r="CT17" s="626"/>
      <c r="CU17" s="626"/>
      <c r="CV17" s="626"/>
      <c r="CW17" s="626"/>
      <c r="CX17" s="626"/>
      <c r="CY17" s="627"/>
      <c r="CZ17" s="628">
        <v>9</v>
      </c>
      <c r="DA17" s="628"/>
      <c r="DB17" s="628"/>
      <c r="DC17" s="628"/>
      <c r="DD17" s="634" t="s">
        <v>111</v>
      </c>
      <c r="DE17" s="626"/>
      <c r="DF17" s="626"/>
      <c r="DG17" s="626"/>
      <c r="DH17" s="626"/>
      <c r="DI17" s="626"/>
      <c r="DJ17" s="626"/>
      <c r="DK17" s="626"/>
      <c r="DL17" s="626"/>
      <c r="DM17" s="626"/>
      <c r="DN17" s="626"/>
      <c r="DO17" s="626"/>
      <c r="DP17" s="627"/>
      <c r="DQ17" s="634">
        <v>7799840</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500536</v>
      </c>
      <c r="S18" s="626"/>
      <c r="T18" s="626"/>
      <c r="U18" s="626"/>
      <c r="V18" s="626"/>
      <c r="W18" s="626"/>
      <c r="X18" s="626"/>
      <c r="Y18" s="627"/>
      <c r="Z18" s="628">
        <v>0.6</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2498649</v>
      </c>
      <c r="BH19" s="626"/>
      <c r="BI19" s="626"/>
      <c r="BJ19" s="626"/>
      <c r="BK19" s="626"/>
      <c r="BL19" s="626"/>
      <c r="BM19" s="626"/>
      <c r="BN19" s="627"/>
      <c r="BO19" s="628">
        <v>8.6999999999999993</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45337703</v>
      </c>
      <c r="S20" s="626"/>
      <c r="T20" s="626"/>
      <c r="U20" s="626"/>
      <c r="V20" s="626"/>
      <c r="W20" s="626"/>
      <c r="X20" s="626"/>
      <c r="Y20" s="627"/>
      <c r="Z20" s="628">
        <v>51.4</v>
      </c>
      <c r="AA20" s="628"/>
      <c r="AB20" s="628"/>
      <c r="AC20" s="628"/>
      <c r="AD20" s="629">
        <v>42360774</v>
      </c>
      <c r="AE20" s="629"/>
      <c r="AF20" s="629"/>
      <c r="AG20" s="629"/>
      <c r="AH20" s="629"/>
      <c r="AI20" s="629"/>
      <c r="AJ20" s="629"/>
      <c r="AK20" s="629"/>
      <c r="AL20" s="630">
        <v>99.5</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2498649</v>
      </c>
      <c r="BH20" s="626"/>
      <c r="BI20" s="626"/>
      <c r="BJ20" s="626"/>
      <c r="BK20" s="626"/>
      <c r="BL20" s="626"/>
      <c r="BM20" s="626"/>
      <c r="BN20" s="627"/>
      <c r="BO20" s="628">
        <v>8.6999999999999993</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86651518</v>
      </c>
      <c r="CS20" s="626"/>
      <c r="CT20" s="626"/>
      <c r="CU20" s="626"/>
      <c r="CV20" s="626"/>
      <c r="CW20" s="626"/>
      <c r="CX20" s="626"/>
      <c r="CY20" s="627"/>
      <c r="CZ20" s="628">
        <v>100</v>
      </c>
      <c r="DA20" s="628"/>
      <c r="DB20" s="628"/>
      <c r="DC20" s="628"/>
      <c r="DD20" s="634">
        <v>11410479</v>
      </c>
      <c r="DE20" s="626"/>
      <c r="DF20" s="626"/>
      <c r="DG20" s="626"/>
      <c r="DH20" s="626"/>
      <c r="DI20" s="626"/>
      <c r="DJ20" s="626"/>
      <c r="DK20" s="626"/>
      <c r="DL20" s="626"/>
      <c r="DM20" s="626"/>
      <c r="DN20" s="626"/>
      <c r="DO20" s="626"/>
      <c r="DP20" s="627"/>
      <c r="DQ20" s="634">
        <v>50436012</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29946</v>
      </c>
      <c r="S21" s="626"/>
      <c r="T21" s="626"/>
      <c r="U21" s="626"/>
      <c r="V21" s="626"/>
      <c r="W21" s="626"/>
      <c r="X21" s="626"/>
      <c r="Y21" s="627"/>
      <c r="Z21" s="628">
        <v>0</v>
      </c>
      <c r="AA21" s="628"/>
      <c r="AB21" s="628"/>
      <c r="AC21" s="628"/>
      <c r="AD21" s="629">
        <v>29946</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22256</v>
      </c>
      <c r="BH21" s="626"/>
      <c r="BI21" s="626"/>
      <c r="BJ21" s="626"/>
      <c r="BK21" s="626"/>
      <c r="BL21" s="626"/>
      <c r="BM21" s="626"/>
      <c r="BN21" s="627"/>
      <c r="BO21" s="628">
        <v>0.1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984202</v>
      </c>
      <c r="S22" s="626"/>
      <c r="T22" s="626"/>
      <c r="U22" s="626"/>
      <c r="V22" s="626"/>
      <c r="W22" s="626"/>
      <c r="X22" s="626"/>
      <c r="Y22" s="627"/>
      <c r="Z22" s="628">
        <v>1.1000000000000001</v>
      </c>
      <c r="AA22" s="628"/>
      <c r="AB22" s="628"/>
      <c r="AC22" s="628"/>
      <c r="AD22" s="629">
        <v>10442</v>
      </c>
      <c r="AE22" s="629"/>
      <c r="AF22" s="629"/>
      <c r="AG22" s="629"/>
      <c r="AH22" s="629"/>
      <c r="AI22" s="629"/>
      <c r="AJ22" s="629"/>
      <c r="AK22" s="629"/>
      <c r="AL22" s="630">
        <v>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640998</v>
      </c>
      <c r="S23" s="626"/>
      <c r="T23" s="626"/>
      <c r="U23" s="626"/>
      <c r="V23" s="626"/>
      <c r="W23" s="626"/>
      <c r="X23" s="626"/>
      <c r="Y23" s="627"/>
      <c r="Z23" s="628">
        <v>0.7</v>
      </c>
      <c r="AA23" s="628"/>
      <c r="AB23" s="628"/>
      <c r="AC23" s="628"/>
      <c r="AD23" s="629">
        <v>181014</v>
      </c>
      <c r="AE23" s="629"/>
      <c r="AF23" s="629"/>
      <c r="AG23" s="629"/>
      <c r="AH23" s="629"/>
      <c r="AI23" s="629"/>
      <c r="AJ23" s="629"/>
      <c r="AK23" s="629"/>
      <c r="AL23" s="630">
        <v>0.4</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2476393</v>
      </c>
      <c r="BH23" s="626"/>
      <c r="BI23" s="626"/>
      <c r="BJ23" s="626"/>
      <c r="BK23" s="626"/>
      <c r="BL23" s="626"/>
      <c r="BM23" s="626"/>
      <c r="BN23" s="627"/>
      <c r="BO23" s="628">
        <v>8.6</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334478</v>
      </c>
      <c r="S24" s="626"/>
      <c r="T24" s="626"/>
      <c r="U24" s="626"/>
      <c r="V24" s="626"/>
      <c r="W24" s="626"/>
      <c r="X24" s="626"/>
      <c r="Y24" s="627"/>
      <c r="Z24" s="628">
        <v>0.4</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49015515</v>
      </c>
      <c r="CS24" s="615"/>
      <c r="CT24" s="615"/>
      <c r="CU24" s="615"/>
      <c r="CV24" s="615"/>
      <c r="CW24" s="615"/>
      <c r="CX24" s="615"/>
      <c r="CY24" s="616"/>
      <c r="CZ24" s="652">
        <v>56.6</v>
      </c>
      <c r="DA24" s="653"/>
      <c r="DB24" s="653"/>
      <c r="DC24" s="654"/>
      <c r="DD24" s="651">
        <v>25922956</v>
      </c>
      <c r="DE24" s="615"/>
      <c r="DF24" s="615"/>
      <c r="DG24" s="615"/>
      <c r="DH24" s="615"/>
      <c r="DI24" s="615"/>
      <c r="DJ24" s="615"/>
      <c r="DK24" s="616"/>
      <c r="DL24" s="651">
        <v>25530259</v>
      </c>
      <c r="DM24" s="615"/>
      <c r="DN24" s="615"/>
      <c r="DO24" s="615"/>
      <c r="DP24" s="615"/>
      <c r="DQ24" s="615"/>
      <c r="DR24" s="615"/>
      <c r="DS24" s="615"/>
      <c r="DT24" s="615"/>
      <c r="DU24" s="615"/>
      <c r="DV24" s="616"/>
      <c r="DW24" s="619">
        <v>56.4</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21757795</v>
      </c>
      <c r="S25" s="626"/>
      <c r="T25" s="626"/>
      <c r="U25" s="626"/>
      <c r="V25" s="626"/>
      <c r="W25" s="626"/>
      <c r="X25" s="626"/>
      <c r="Y25" s="627"/>
      <c r="Z25" s="628">
        <v>24.7</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10270115</v>
      </c>
      <c r="CS25" s="657"/>
      <c r="CT25" s="657"/>
      <c r="CU25" s="657"/>
      <c r="CV25" s="657"/>
      <c r="CW25" s="657"/>
      <c r="CX25" s="657"/>
      <c r="CY25" s="658"/>
      <c r="CZ25" s="659">
        <v>11.9</v>
      </c>
      <c r="DA25" s="660"/>
      <c r="DB25" s="660"/>
      <c r="DC25" s="661"/>
      <c r="DD25" s="634">
        <v>9403015</v>
      </c>
      <c r="DE25" s="657"/>
      <c r="DF25" s="657"/>
      <c r="DG25" s="657"/>
      <c r="DH25" s="657"/>
      <c r="DI25" s="657"/>
      <c r="DJ25" s="657"/>
      <c r="DK25" s="658"/>
      <c r="DL25" s="634">
        <v>9080445</v>
      </c>
      <c r="DM25" s="657"/>
      <c r="DN25" s="657"/>
      <c r="DO25" s="657"/>
      <c r="DP25" s="657"/>
      <c r="DQ25" s="657"/>
      <c r="DR25" s="657"/>
      <c r="DS25" s="657"/>
      <c r="DT25" s="657"/>
      <c r="DU25" s="657"/>
      <c r="DV25" s="658"/>
      <c r="DW25" s="630">
        <v>20.100000000000001</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7122053</v>
      </c>
      <c r="CS26" s="626"/>
      <c r="CT26" s="626"/>
      <c r="CU26" s="626"/>
      <c r="CV26" s="626"/>
      <c r="CW26" s="626"/>
      <c r="CX26" s="626"/>
      <c r="CY26" s="627"/>
      <c r="CZ26" s="659">
        <v>8.1999999999999993</v>
      </c>
      <c r="DA26" s="660"/>
      <c r="DB26" s="660"/>
      <c r="DC26" s="661"/>
      <c r="DD26" s="634">
        <v>6327108</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7501449</v>
      </c>
      <c r="S27" s="626"/>
      <c r="T27" s="626"/>
      <c r="U27" s="626"/>
      <c r="V27" s="626"/>
      <c r="W27" s="626"/>
      <c r="X27" s="626"/>
      <c r="Y27" s="627"/>
      <c r="Z27" s="628">
        <v>8.5</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28730202</v>
      </c>
      <c r="BH27" s="626"/>
      <c r="BI27" s="626"/>
      <c r="BJ27" s="626"/>
      <c r="BK27" s="626"/>
      <c r="BL27" s="626"/>
      <c r="BM27" s="626"/>
      <c r="BN27" s="627"/>
      <c r="BO27" s="628">
        <v>100</v>
      </c>
      <c r="BP27" s="628"/>
      <c r="BQ27" s="628"/>
      <c r="BR27" s="628"/>
      <c r="BS27" s="634">
        <v>368281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30922245</v>
      </c>
      <c r="CS27" s="657"/>
      <c r="CT27" s="657"/>
      <c r="CU27" s="657"/>
      <c r="CV27" s="657"/>
      <c r="CW27" s="657"/>
      <c r="CX27" s="657"/>
      <c r="CY27" s="658"/>
      <c r="CZ27" s="659">
        <v>35.700000000000003</v>
      </c>
      <c r="DA27" s="660"/>
      <c r="DB27" s="660"/>
      <c r="DC27" s="661"/>
      <c r="DD27" s="634">
        <v>8720101</v>
      </c>
      <c r="DE27" s="657"/>
      <c r="DF27" s="657"/>
      <c r="DG27" s="657"/>
      <c r="DH27" s="657"/>
      <c r="DI27" s="657"/>
      <c r="DJ27" s="657"/>
      <c r="DK27" s="658"/>
      <c r="DL27" s="634">
        <v>8649974</v>
      </c>
      <c r="DM27" s="657"/>
      <c r="DN27" s="657"/>
      <c r="DO27" s="657"/>
      <c r="DP27" s="657"/>
      <c r="DQ27" s="657"/>
      <c r="DR27" s="657"/>
      <c r="DS27" s="657"/>
      <c r="DT27" s="657"/>
      <c r="DU27" s="657"/>
      <c r="DV27" s="658"/>
      <c r="DW27" s="630">
        <v>19.100000000000001</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232114</v>
      </c>
      <c r="S28" s="626"/>
      <c r="T28" s="626"/>
      <c r="U28" s="626"/>
      <c r="V28" s="626"/>
      <c r="W28" s="626"/>
      <c r="X28" s="626"/>
      <c r="Y28" s="627"/>
      <c r="Z28" s="628">
        <v>0.3</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7823155</v>
      </c>
      <c r="CS28" s="626"/>
      <c r="CT28" s="626"/>
      <c r="CU28" s="626"/>
      <c r="CV28" s="626"/>
      <c r="CW28" s="626"/>
      <c r="CX28" s="626"/>
      <c r="CY28" s="627"/>
      <c r="CZ28" s="659">
        <v>9</v>
      </c>
      <c r="DA28" s="660"/>
      <c r="DB28" s="660"/>
      <c r="DC28" s="661"/>
      <c r="DD28" s="634">
        <v>7799840</v>
      </c>
      <c r="DE28" s="626"/>
      <c r="DF28" s="626"/>
      <c r="DG28" s="626"/>
      <c r="DH28" s="626"/>
      <c r="DI28" s="626"/>
      <c r="DJ28" s="626"/>
      <c r="DK28" s="627"/>
      <c r="DL28" s="634">
        <v>7799840</v>
      </c>
      <c r="DM28" s="626"/>
      <c r="DN28" s="626"/>
      <c r="DO28" s="626"/>
      <c r="DP28" s="626"/>
      <c r="DQ28" s="626"/>
      <c r="DR28" s="626"/>
      <c r="DS28" s="626"/>
      <c r="DT28" s="626"/>
      <c r="DU28" s="626"/>
      <c r="DV28" s="627"/>
      <c r="DW28" s="630">
        <v>17.2</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9311</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7817192</v>
      </c>
      <c r="CS29" s="657"/>
      <c r="CT29" s="657"/>
      <c r="CU29" s="657"/>
      <c r="CV29" s="657"/>
      <c r="CW29" s="657"/>
      <c r="CX29" s="657"/>
      <c r="CY29" s="658"/>
      <c r="CZ29" s="659">
        <v>9</v>
      </c>
      <c r="DA29" s="660"/>
      <c r="DB29" s="660"/>
      <c r="DC29" s="661"/>
      <c r="DD29" s="634">
        <v>7793877</v>
      </c>
      <c r="DE29" s="657"/>
      <c r="DF29" s="657"/>
      <c r="DG29" s="657"/>
      <c r="DH29" s="657"/>
      <c r="DI29" s="657"/>
      <c r="DJ29" s="657"/>
      <c r="DK29" s="658"/>
      <c r="DL29" s="634">
        <v>7793877</v>
      </c>
      <c r="DM29" s="657"/>
      <c r="DN29" s="657"/>
      <c r="DO29" s="657"/>
      <c r="DP29" s="657"/>
      <c r="DQ29" s="657"/>
      <c r="DR29" s="657"/>
      <c r="DS29" s="657"/>
      <c r="DT29" s="657"/>
      <c r="DU29" s="657"/>
      <c r="DV29" s="658"/>
      <c r="DW29" s="630">
        <v>17.2</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2239695</v>
      </c>
      <c r="S30" s="626"/>
      <c r="T30" s="626"/>
      <c r="U30" s="626"/>
      <c r="V30" s="626"/>
      <c r="W30" s="626"/>
      <c r="X30" s="626"/>
      <c r="Y30" s="627"/>
      <c r="Z30" s="628">
        <v>2.5</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98.5</v>
      </c>
      <c r="BH30" s="684"/>
      <c r="BI30" s="684"/>
      <c r="BJ30" s="684"/>
      <c r="BK30" s="684"/>
      <c r="BL30" s="684"/>
      <c r="BM30" s="620">
        <v>93.6</v>
      </c>
      <c r="BN30" s="684"/>
      <c r="BO30" s="684"/>
      <c r="BP30" s="684"/>
      <c r="BQ30" s="685"/>
      <c r="BR30" s="683">
        <v>98.2</v>
      </c>
      <c r="BS30" s="684"/>
      <c r="BT30" s="684"/>
      <c r="BU30" s="684"/>
      <c r="BV30" s="684"/>
      <c r="BW30" s="684"/>
      <c r="BX30" s="620">
        <v>92.9</v>
      </c>
      <c r="BY30" s="684"/>
      <c r="BZ30" s="684"/>
      <c r="CA30" s="684"/>
      <c r="CB30" s="685"/>
      <c r="CD30" s="688"/>
      <c r="CE30" s="689"/>
      <c r="CF30" s="639" t="s">
        <v>291</v>
      </c>
      <c r="CG30" s="640"/>
      <c r="CH30" s="640"/>
      <c r="CI30" s="640"/>
      <c r="CJ30" s="640"/>
      <c r="CK30" s="640"/>
      <c r="CL30" s="640"/>
      <c r="CM30" s="640"/>
      <c r="CN30" s="640"/>
      <c r="CO30" s="640"/>
      <c r="CP30" s="640"/>
      <c r="CQ30" s="641"/>
      <c r="CR30" s="625">
        <v>7210864</v>
      </c>
      <c r="CS30" s="626"/>
      <c r="CT30" s="626"/>
      <c r="CU30" s="626"/>
      <c r="CV30" s="626"/>
      <c r="CW30" s="626"/>
      <c r="CX30" s="626"/>
      <c r="CY30" s="627"/>
      <c r="CZ30" s="659">
        <v>8.3000000000000007</v>
      </c>
      <c r="DA30" s="660"/>
      <c r="DB30" s="660"/>
      <c r="DC30" s="661"/>
      <c r="DD30" s="634">
        <v>7197788</v>
      </c>
      <c r="DE30" s="626"/>
      <c r="DF30" s="626"/>
      <c r="DG30" s="626"/>
      <c r="DH30" s="626"/>
      <c r="DI30" s="626"/>
      <c r="DJ30" s="626"/>
      <c r="DK30" s="627"/>
      <c r="DL30" s="634">
        <v>7197788</v>
      </c>
      <c r="DM30" s="626"/>
      <c r="DN30" s="626"/>
      <c r="DO30" s="626"/>
      <c r="DP30" s="626"/>
      <c r="DQ30" s="626"/>
      <c r="DR30" s="626"/>
      <c r="DS30" s="626"/>
      <c r="DT30" s="626"/>
      <c r="DU30" s="626"/>
      <c r="DV30" s="627"/>
      <c r="DW30" s="630">
        <v>15.9</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1635423</v>
      </c>
      <c r="S31" s="626"/>
      <c r="T31" s="626"/>
      <c r="U31" s="626"/>
      <c r="V31" s="626"/>
      <c r="W31" s="626"/>
      <c r="X31" s="626"/>
      <c r="Y31" s="627"/>
      <c r="Z31" s="628">
        <v>1.9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98.2</v>
      </c>
      <c r="BH31" s="657"/>
      <c r="BI31" s="657"/>
      <c r="BJ31" s="657"/>
      <c r="BK31" s="657"/>
      <c r="BL31" s="657"/>
      <c r="BM31" s="631">
        <v>95.9</v>
      </c>
      <c r="BN31" s="681"/>
      <c r="BO31" s="681"/>
      <c r="BP31" s="681"/>
      <c r="BQ31" s="682"/>
      <c r="BR31" s="680">
        <v>98</v>
      </c>
      <c r="BS31" s="657"/>
      <c r="BT31" s="657"/>
      <c r="BU31" s="657"/>
      <c r="BV31" s="657"/>
      <c r="BW31" s="657"/>
      <c r="BX31" s="631">
        <v>95.1</v>
      </c>
      <c r="BY31" s="681"/>
      <c r="BZ31" s="681"/>
      <c r="CA31" s="681"/>
      <c r="CB31" s="682"/>
      <c r="CD31" s="688"/>
      <c r="CE31" s="689"/>
      <c r="CF31" s="639" t="s">
        <v>295</v>
      </c>
      <c r="CG31" s="640"/>
      <c r="CH31" s="640"/>
      <c r="CI31" s="640"/>
      <c r="CJ31" s="640"/>
      <c r="CK31" s="640"/>
      <c r="CL31" s="640"/>
      <c r="CM31" s="640"/>
      <c r="CN31" s="640"/>
      <c r="CO31" s="640"/>
      <c r="CP31" s="640"/>
      <c r="CQ31" s="641"/>
      <c r="CR31" s="625">
        <v>606328</v>
      </c>
      <c r="CS31" s="657"/>
      <c r="CT31" s="657"/>
      <c r="CU31" s="657"/>
      <c r="CV31" s="657"/>
      <c r="CW31" s="657"/>
      <c r="CX31" s="657"/>
      <c r="CY31" s="658"/>
      <c r="CZ31" s="659">
        <v>0.7</v>
      </c>
      <c r="DA31" s="660"/>
      <c r="DB31" s="660"/>
      <c r="DC31" s="661"/>
      <c r="DD31" s="634">
        <v>596089</v>
      </c>
      <c r="DE31" s="657"/>
      <c r="DF31" s="657"/>
      <c r="DG31" s="657"/>
      <c r="DH31" s="657"/>
      <c r="DI31" s="657"/>
      <c r="DJ31" s="657"/>
      <c r="DK31" s="658"/>
      <c r="DL31" s="634">
        <v>596089</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637225</v>
      </c>
      <c r="S32" s="626"/>
      <c r="T32" s="626"/>
      <c r="U32" s="626"/>
      <c r="V32" s="626"/>
      <c r="W32" s="626"/>
      <c r="X32" s="626"/>
      <c r="Y32" s="627"/>
      <c r="Z32" s="628">
        <v>0.7</v>
      </c>
      <c r="AA32" s="628"/>
      <c r="AB32" s="628"/>
      <c r="AC32" s="628"/>
      <c r="AD32" s="629">
        <v>2902</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98.5</v>
      </c>
      <c r="BH32" s="693"/>
      <c r="BI32" s="693"/>
      <c r="BJ32" s="693"/>
      <c r="BK32" s="693"/>
      <c r="BL32" s="693"/>
      <c r="BM32" s="694">
        <v>92.9</v>
      </c>
      <c r="BN32" s="693"/>
      <c r="BO32" s="693"/>
      <c r="BP32" s="693"/>
      <c r="BQ32" s="695"/>
      <c r="BR32" s="692">
        <v>98.2</v>
      </c>
      <c r="BS32" s="693"/>
      <c r="BT32" s="693"/>
      <c r="BU32" s="693"/>
      <c r="BV32" s="693"/>
      <c r="BW32" s="693"/>
      <c r="BX32" s="694">
        <v>91.9</v>
      </c>
      <c r="BY32" s="693"/>
      <c r="BZ32" s="693"/>
      <c r="CA32" s="693"/>
      <c r="CB32" s="695"/>
      <c r="CD32" s="690"/>
      <c r="CE32" s="691"/>
      <c r="CF32" s="639" t="s">
        <v>298</v>
      </c>
      <c r="CG32" s="640"/>
      <c r="CH32" s="640"/>
      <c r="CI32" s="640"/>
      <c r="CJ32" s="640"/>
      <c r="CK32" s="640"/>
      <c r="CL32" s="640"/>
      <c r="CM32" s="640"/>
      <c r="CN32" s="640"/>
      <c r="CO32" s="640"/>
      <c r="CP32" s="640"/>
      <c r="CQ32" s="641"/>
      <c r="CR32" s="625">
        <v>5963</v>
      </c>
      <c r="CS32" s="626"/>
      <c r="CT32" s="626"/>
      <c r="CU32" s="626"/>
      <c r="CV32" s="626"/>
      <c r="CW32" s="626"/>
      <c r="CX32" s="626"/>
      <c r="CY32" s="627"/>
      <c r="CZ32" s="659">
        <v>0</v>
      </c>
      <c r="DA32" s="660"/>
      <c r="DB32" s="660"/>
      <c r="DC32" s="661"/>
      <c r="DD32" s="634">
        <v>5963</v>
      </c>
      <c r="DE32" s="626"/>
      <c r="DF32" s="626"/>
      <c r="DG32" s="626"/>
      <c r="DH32" s="626"/>
      <c r="DI32" s="626"/>
      <c r="DJ32" s="626"/>
      <c r="DK32" s="627"/>
      <c r="DL32" s="634">
        <v>5963</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6855400</v>
      </c>
      <c r="S33" s="626"/>
      <c r="T33" s="626"/>
      <c r="U33" s="626"/>
      <c r="V33" s="626"/>
      <c r="W33" s="626"/>
      <c r="X33" s="626"/>
      <c r="Y33" s="627"/>
      <c r="Z33" s="628">
        <v>7.8</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26225524</v>
      </c>
      <c r="CS33" s="657"/>
      <c r="CT33" s="657"/>
      <c r="CU33" s="657"/>
      <c r="CV33" s="657"/>
      <c r="CW33" s="657"/>
      <c r="CX33" s="657"/>
      <c r="CY33" s="658"/>
      <c r="CZ33" s="659">
        <v>30.3</v>
      </c>
      <c r="DA33" s="660"/>
      <c r="DB33" s="660"/>
      <c r="DC33" s="661"/>
      <c r="DD33" s="634">
        <v>22346109</v>
      </c>
      <c r="DE33" s="657"/>
      <c r="DF33" s="657"/>
      <c r="DG33" s="657"/>
      <c r="DH33" s="657"/>
      <c r="DI33" s="657"/>
      <c r="DJ33" s="657"/>
      <c r="DK33" s="658"/>
      <c r="DL33" s="634">
        <v>18053467</v>
      </c>
      <c r="DM33" s="657"/>
      <c r="DN33" s="657"/>
      <c r="DO33" s="657"/>
      <c r="DP33" s="657"/>
      <c r="DQ33" s="657"/>
      <c r="DR33" s="657"/>
      <c r="DS33" s="657"/>
      <c r="DT33" s="657"/>
      <c r="DU33" s="657"/>
      <c r="DV33" s="658"/>
      <c r="DW33" s="630">
        <v>39.9</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7609968</v>
      </c>
      <c r="CS34" s="626"/>
      <c r="CT34" s="626"/>
      <c r="CU34" s="626"/>
      <c r="CV34" s="626"/>
      <c r="CW34" s="626"/>
      <c r="CX34" s="626"/>
      <c r="CY34" s="627"/>
      <c r="CZ34" s="659">
        <v>8.8000000000000007</v>
      </c>
      <c r="DA34" s="660"/>
      <c r="DB34" s="660"/>
      <c r="DC34" s="661"/>
      <c r="DD34" s="634">
        <v>6211310</v>
      </c>
      <c r="DE34" s="626"/>
      <c r="DF34" s="626"/>
      <c r="DG34" s="626"/>
      <c r="DH34" s="626"/>
      <c r="DI34" s="626"/>
      <c r="DJ34" s="626"/>
      <c r="DK34" s="627"/>
      <c r="DL34" s="634">
        <v>5475360</v>
      </c>
      <c r="DM34" s="626"/>
      <c r="DN34" s="626"/>
      <c r="DO34" s="626"/>
      <c r="DP34" s="626"/>
      <c r="DQ34" s="626"/>
      <c r="DR34" s="626"/>
      <c r="DS34" s="626"/>
      <c r="DT34" s="626"/>
      <c r="DU34" s="626"/>
      <c r="DV34" s="627"/>
      <c r="DW34" s="630">
        <v>12.1</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2650000</v>
      </c>
      <c r="S35" s="626"/>
      <c r="T35" s="626"/>
      <c r="U35" s="626"/>
      <c r="V35" s="626"/>
      <c r="W35" s="626"/>
      <c r="X35" s="626"/>
      <c r="Y35" s="627"/>
      <c r="Z35" s="628">
        <v>3</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10634790</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821367</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279960</v>
      </c>
      <c r="CS35" s="657"/>
      <c r="CT35" s="657"/>
      <c r="CU35" s="657"/>
      <c r="CV35" s="657"/>
      <c r="CW35" s="657"/>
      <c r="CX35" s="657"/>
      <c r="CY35" s="658"/>
      <c r="CZ35" s="659">
        <v>0.3</v>
      </c>
      <c r="DA35" s="660"/>
      <c r="DB35" s="660"/>
      <c r="DC35" s="661"/>
      <c r="DD35" s="634">
        <v>276926</v>
      </c>
      <c r="DE35" s="657"/>
      <c r="DF35" s="657"/>
      <c r="DG35" s="657"/>
      <c r="DH35" s="657"/>
      <c r="DI35" s="657"/>
      <c r="DJ35" s="657"/>
      <c r="DK35" s="658"/>
      <c r="DL35" s="634">
        <v>276240</v>
      </c>
      <c r="DM35" s="657"/>
      <c r="DN35" s="657"/>
      <c r="DO35" s="657"/>
      <c r="DP35" s="657"/>
      <c r="DQ35" s="657"/>
      <c r="DR35" s="657"/>
      <c r="DS35" s="657"/>
      <c r="DT35" s="657"/>
      <c r="DU35" s="657"/>
      <c r="DV35" s="658"/>
      <c r="DW35" s="630">
        <v>0.6</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88195739</v>
      </c>
      <c r="S36" s="698"/>
      <c r="T36" s="698"/>
      <c r="U36" s="698"/>
      <c r="V36" s="698"/>
      <c r="W36" s="698"/>
      <c r="X36" s="698"/>
      <c r="Y36" s="699"/>
      <c r="Z36" s="700">
        <v>100</v>
      </c>
      <c r="AA36" s="700"/>
      <c r="AB36" s="700"/>
      <c r="AC36" s="700"/>
      <c r="AD36" s="701">
        <v>42585078</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2200542</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382924</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7468376</v>
      </c>
      <c r="CS36" s="626"/>
      <c r="CT36" s="626"/>
      <c r="CU36" s="626"/>
      <c r="CV36" s="626"/>
      <c r="CW36" s="626"/>
      <c r="CX36" s="626"/>
      <c r="CY36" s="627"/>
      <c r="CZ36" s="659">
        <v>8.6</v>
      </c>
      <c r="DA36" s="660"/>
      <c r="DB36" s="660"/>
      <c r="DC36" s="661"/>
      <c r="DD36" s="634">
        <v>6841661</v>
      </c>
      <c r="DE36" s="626"/>
      <c r="DF36" s="626"/>
      <c r="DG36" s="626"/>
      <c r="DH36" s="626"/>
      <c r="DI36" s="626"/>
      <c r="DJ36" s="626"/>
      <c r="DK36" s="627"/>
      <c r="DL36" s="634">
        <v>5971825</v>
      </c>
      <c r="DM36" s="626"/>
      <c r="DN36" s="626"/>
      <c r="DO36" s="626"/>
      <c r="DP36" s="626"/>
      <c r="DQ36" s="626"/>
      <c r="DR36" s="626"/>
      <c r="DS36" s="626"/>
      <c r="DT36" s="626"/>
      <c r="DU36" s="626"/>
      <c r="DV36" s="627"/>
      <c r="DW36" s="630">
        <v>13.2</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49203</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37659</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2825597</v>
      </c>
      <c r="CS37" s="657"/>
      <c r="CT37" s="657"/>
      <c r="CU37" s="657"/>
      <c r="CV37" s="657"/>
      <c r="CW37" s="657"/>
      <c r="CX37" s="657"/>
      <c r="CY37" s="658"/>
      <c r="CZ37" s="659">
        <v>3.3</v>
      </c>
      <c r="DA37" s="660"/>
      <c r="DB37" s="660"/>
      <c r="DC37" s="661"/>
      <c r="DD37" s="634">
        <v>2816852</v>
      </c>
      <c r="DE37" s="657"/>
      <c r="DF37" s="657"/>
      <c r="DG37" s="657"/>
      <c r="DH37" s="657"/>
      <c r="DI37" s="657"/>
      <c r="DJ37" s="657"/>
      <c r="DK37" s="658"/>
      <c r="DL37" s="634">
        <v>2750317</v>
      </c>
      <c r="DM37" s="657"/>
      <c r="DN37" s="657"/>
      <c r="DO37" s="657"/>
      <c r="DP37" s="657"/>
      <c r="DQ37" s="657"/>
      <c r="DR37" s="657"/>
      <c r="DS37" s="657"/>
      <c r="DT37" s="657"/>
      <c r="DU37" s="657"/>
      <c r="DV37" s="658"/>
      <c r="DW37" s="630">
        <v>6.1</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61045</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8385045</v>
      </c>
      <c r="CS38" s="626"/>
      <c r="CT38" s="626"/>
      <c r="CU38" s="626"/>
      <c r="CV38" s="626"/>
      <c r="CW38" s="626"/>
      <c r="CX38" s="626"/>
      <c r="CY38" s="627"/>
      <c r="CZ38" s="659">
        <v>9.6999999999999993</v>
      </c>
      <c r="DA38" s="660"/>
      <c r="DB38" s="660"/>
      <c r="DC38" s="661"/>
      <c r="DD38" s="634">
        <v>6682699</v>
      </c>
      <c r="DE38" s="626"/>
      <c r="DF38" s="626"/>
      <c r="DG38" s="626"/>
      <c r="DH38" s="626"/>
      <c r="DI38" s="626"/>
      <c r="DJ38" s="626"/>
      <c r="DK38" s="627"/>
      <c r="DL38" s="634">
        <v>5818740</v>
      </c>
      <c r="DM38" s="626"/>
      <c r="DN38" s="626"/>
      <c r="DO38" s="626"/>
      <c r="DP38" s="626"/>
      <c r="DQ38" s="626"/>
      <c r="DR38" s="626"/>
      <c r="DS38" s="626"/>
      <c r="DT38" s="626"/>
      <c r="DU38" s="626"/>
      <c r="DV38" s="627"/>
      <c r="DW38" s="630">
        <v>12.9</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83</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1938695</v>
      </c>
      <c r="CS39" s="657"/>
      <c r="CT39" s="657"/>
      <c r="CU39" s="657"/>
      <c r="CV39" s="657"/>
      <c r="CW39" s="657"/>
      <c r="CX39" s="657"/>
      <c r="CY39" s="658"/>
      <c r="CZ39" s="659">
        <v>2.2000000000000002</v>
      </c>
      <c r="DA39" s="660"/>
      <c r="DB39" s="660"/>
      <c r="DC39" s="661"/>
      <c r="DD39" s="634">
        <v>1822153</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3036887</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114</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543480</v>
      </c>
      <c r="CS40" s="626"/>
      <c r="CT40" s="626"/>
      <c r="CU40" s="626"/>
      <c r="CV40" s="626"/>
      <c r="CW40" s="626"/>
      <c r="CX40" s="626"/>
      <c r="CY40" s="627"/>
      <c r="CZ40" s="659">
        <v>0.6</v>
      </c>
      <c r="DA40" s="660"/>
      <c r="DB40" s="660"/>
      <c r="DC40" s="661"/>
      <c r="DD40" s="634">
        <v>511360</v>
      </c>
      <c r="DE40" s="626"/>
      <c r="DF40" s="626"/>
      <c r="DG40" s="626"/>
      <c r="DH40" s="626"/>
      <c r="DI40" s="626"/>
      <c r="DJ40" s="626"/>
      <c r="DK40" s="627"/>
      <c r="DL40" s="634">
        <v>511302</v>
      </c>
      <c r="DM40" s="626"/>
      <c r="DN40" s="626"/>
      <c r="DO40" s="626"/>
      <c r="DP40" s="626"/>
      <c r="DQ40" s="626"/>
      <c r="DR40" s="626"/>
      <c r="DS40" s="626"/>
      <c r="DT40" s="626"/>
      <c r="DU40" s="626"/>
      <c r="DV40" s="627"/>
      <c r="DW40" s="630">
        <v>1.1000000000000001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5348158</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326</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11410479</v>
      </c>
      <c r="CS42" s="626"/>
      <c r="CT42" s="626"/>
      <c r="CU42" s="626"/>
      <c r="CV42" s="626"/>
      <c r="CW42" s="626"/>
      <c r="CX42" s="626"/>
      <c r="CY42" s="627"/>
      <c r="CZ42" s="659">
        <v>13.2</v>
      </c>
      <c r="DA42" s="708"/>
      <c r="DB42" s="708"/>
      <c r="DC42" s="709"/>
      <c r="DD42" s="634">
        <v>2166947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383621</v>
      </c>
      <c r="CS43" s="657"/>
      <c r="CT43" s="657"/>
      <c r="CU43" s="657"/>
      <c r="CV43" s="657"/>
      <c r="CW43" s="657"/>
      <c r="CX43" s="657"/>
      <c r="CY43" s="658"/>
      <c r="CZ43" s="659">
        <v>0.4</v>
      </c>
      <c r="DA43" s="660"/>
      <c r="DB43" s="660"/>
      <c r="DC43" s="661"/>
      <c r="DD43" s="634">
        <v>383621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11410479</v>
      </c>
      <c r="CS44" s="626"/>
      <c r="CT44" s="626"/>
      <c r="CU44" s="626"/>
      <c r="CV44" s="626"/>
      <c r="CW44" s="626"/>
      <c r="CX44" s="626"/>
      <c r="CY44" s="627"/>
      <c r="CZ44" s="659">
        <v>13.2</v>
      </c>
      <c r="DA44" s="708"/>
      <c r="DB44" s="708"/>
      <c r="DC44" s="709"/>
      <c r="DD44" s="634">
        <v>2166947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8013033</v>
      </c>
      <c r="CS45" s="657"/>
      <c r="CT45" s="657"/>
      <c r="CU45" s="657"/>
      <c r="CV45" s="657"/>
      <c r="CW45" s="657"/>
      <c r="CX45" s="657"/>
      <c r="CY45" s="658"/>
      <c r="CZ45" s="659">
        <v>9.1999999999999993</v>
      </c>
      <c r="DA45" s="660"/>
      <c r="DB45" s="660"/>
      <c r="DC45" s="661"/>
      <c r="DD45" s="634">
        <v>396003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3078970</v>
      </c>
      <c r="CS46" s="626"/>
      <c r="CT46" s="626"/>
      <c r="CU46" s="626"/>
      <c r="CV46" s="626"/>
      <c r="CW46" s="626"/>
      <c r="CX46" s="626"/>
      <c r="CY46" s="627"/>
      <c r="CZ46" s="659">
        <v>3.6</v>
      </c>
      <c r="DA46" s="708"/>
      <c r="DB46" s="708"/>
      <c r="DC46" s="709"/>
      <c r="DD46" s="634">
        <v>1754168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86651518</v>
      </c>
      <c r="CS49" s="693"/>
      <c r="CT49" s="693"/>
      <c r="CU49" s="693"/>
      <c r="CV49" s="693"/>
      <c r="CW49" s="693"/>
      <c r="CX49" s="693"/>
      <c r="CY49" s="720"/>
      <c r="CZ49" s="721">
        <v>100</v>
      </c>
      <c r="DA49" s="722"/>
      <c r="DB49" s="722"/>
      <c r="DC49" s="723"/>
      <c r="DD49" s="724">
        <v>50436012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88140</v>
      </c>
      <c r="R7" s="755"/>
      <c r="S7" s="755"/>
      <c r="T7" s="755"/>
      <c r="U7" s="755"/>
      <c r="V7" s="755">
        <v>86596</v>
      </c>
      <c r="W7" s="755"/>
      <c r="X7" s="755"/>
      <c r="Y7" s="755"/>
      <c r="Z7" s="755"/>
      <c r="AA7" s="755">
        <v>1544</v>
      </c>
      <c r="AB7" s="755"/>
      <c r="AC7" s="755"/>
      <c r="AD7" s="755"/>
      <c r="AE7" s="756"/>
      <c r="AF7" s="757">
        <v>1538</v>
      </c>
      <c r="AG7" s="758"/>
      <c r="AH7" s="758"/>
      <c r="AI7" s="758"/>
      <c r="AJ7" s="759"/>
      <c r="AK7" s="794">
        <v>2240</v>
      </c>
      <c r="AL7" s="795"/>
      <c r="AM7" s="795"/>
      <c r="AN7" s="795"/>
      <c r="AO7" s="795"/>
      <c r="AP7" s="795">
        <v>60788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45</v>
      </c>
      <c r="CI7" s="792"/>
      <c r="CJ7" s="792"/>
      <c r="CK7" s="792"/>
      <c r="CL7" s="793"/>
      <c r="CM7" s="791">
        <v>896</v>
      </c>
      <c r="CN7" s="792"/>
      <c r="CO7" s="792"/>
      <c r="CP7" s="792"/>
      <c r="CQ7" s="793"/>
      <c r="CR7" s="791">
        <v>144</v>
      </c>
      <c r="CS7" s="792"/>
      <c r="CT7" s="792"/>
      <c r="CU7" s="792"/>
      <c r="CV7" s="793"/>
      <c r="CW7" s="791">
        <v>0</v>
      </c>
      <c r="CX7" s="792"/>
      <c r="CY7" s="792"/>
      <c r="CZ7" s="792"/>
      <c r="DA7" s="793"/>
      <c r="DB7" s="791">
        <v>1110</v>
      </c>
      <c r="DC7" s="792"/>
      <c r="DD7" s="792"/>
      <c r="DE7" s="792"/>
      <c r="DF7" s="793"/>
      <c r="DG7" s="791" t="s">
        <v>550</v>
      </c>
      <c r="DH7" s="792"/>
      <c r="DI7" s="792"/>
      <c r="DJ7" s="792"/>
      <c r="DK7" s="793"/>
      <c r="DL7" s="791" t="s">
        <v>550</v>
      </c>
      <c r="DM7" s="792"/>
      <c r="DN7" s="792"/>
      <c r="DO7" s="792"/>
      <c r="DP7" s="793"/>
      <c r="DQ7" s="791" t="s">
        <v>550</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121</v>
      </c>
      <c r="R8" s="779"/>
      <c r="S8" s="779"/>
      <c r="T8" s="779"/>
      <c r="U8" s="779"/>
      <c r="V8" s="779">
        <v>121</v>
      </c>
      <c r="W8" s="779"/>
      <c r="X8" s="779"/>
      <c r="Y8" s="779"/>
      <c r="Z8" s="779"/>
      <c r="AA8" s="779" t="s">
        <v>538</v>
      </c>
      <c r="AB8" s="779"/>
      <c r="AC8" s="779"/>
      <c r="AD8" s="779"/>
      <c r="AE8" s="780"/>
      <c r="AF8" s="781" t="s">
        <v>111</v>
      </c>
      <c r="AG8" s="782"/>
      <c r="AH8" s="782"/>
      <c r="AI8" s="782"/>
      <c r="AJ8" s="783"/>
      <c r="AK8" s="784">
        <v>0</v>
      </c>
      <c r="AL8" s="785"/>
      <c r="AM8" s="785"/>
      <c r="AN8" s="785"/>
      <c r="AO8" s="785"/>
      <c r="AP8" s="785" t="s">
        <v>538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547</v>
      </c>
      <c r="BT8" s="789"/>
      <c r="BU8" s="789"/>
      <c r="BV8" s="789"/>
      <c r="BW8" s="789"/>
      <c r="BX8" s="789"/>
      <c r="BY8" s="789"/>
      <c r="BZ8" s="789"/>
      <c r="CA8" s="789"/>
      <c r="CB8" s="789"/>
      <c r="CC8" s="789"/>
      <c r="CD8" s="789"/>
      <c r="CE8" s="789"/>
      <c r="CF8" s="789"/>
      <c r="CG8" s="790"/>
      <c r="CH8" s="801">
        <v>0</v>
      </c>
      <c r="CI8" s="802"/>
      <c r="CJ8" s="802"/>
      <c r="CK8" s="802"/>
      <c r="CL8" s="803"/>
      <c r="CM8" s="801">
        <v>252</v>
      </c>
      <c r="CN8" s="802"/>
      <c r="CO8" s="802"/>
      <c r="CP8" s="802"/>
      <c r="CQ8" s="803"/>
      <c r="CR8" s="801">
        <v>250</v>
      </c>
      <c r="CS8" s="802"/>
      <c r="CT8" s="802"/>
      <c r="CU8" s="802"/>
      <c r="CV8" s="803"/>
      <c r="CW8" s="801">
        <v>16</v>
      </c>
      <c r="CX8" s="802"/>
      <c r="CY8" s="802"/>
      <c r="CZ8" s="802"/>
      <c r="DA8" s="803"/>
      <c r="DB8" s="801">
        <v>0</v>
      </c>
      <c r="DC8" s="802"/>
      <c r="DD8" s="802"/>
      <c r="DE8" s="802"/>
      <c r="DF8" s="803"/>
      <c r="DG8" s="801" t="s">
        <v>550</v>
      </c>
      <c r="DH8" s="802"/>
      <c r="DI8" s="802"/>
      <c r="DJ8" s="802"/>
      <c r="DK8" s="803"/>
      <c r="DL8" s="801" t="s">
        <v>550</v>
      </c>
      <c r="DM8" s="802"/>
      <c r="DN8" s="802"/>
      <c r="DO8" s="802"/>
      <c r="DP8" s="803"/>
      <c r="DQ8" s="801" t="s">
        <v>550</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88196</v>
      </c>
      <c r="R23" s="814"/>
      <c r="S23" s="814"/>
      <c r="T23" s="814"/>
      <c r="U23" s="814"/>
      <c r="V23" s="814">
        <v>86652</v>
      </c>
      <c r="W23" s="814"/>
      <c r="X23" s="814"/>
      <c r="Y23" s="814"/>
      <c r="Z23" s="814"/>
      <c r="AA23" s="814">
        <v>1544</v>
      </c>
      <c r="AB23" s="814"/>
      <c r="AC23" s="814"/>
      <c r="AD23" s="814"/>
      <c r="AE23" s="815"/>
      <c r="AF23" s="816">
        <v>1538</v>
      </c>
      <c r="AG23" s="814"/>
      <c r="AH23" s="814"/>
      <c r="AI23" s="814"/>
      <c r="AJ23" s="817"/>
      <c r="AK23" s="818"/>
      <c r="AL23" s="819"/>
      <c r="AM23" s="819"/>
      <c r="AN23" s="819"/>
      <c r="AO23" s="819"/>
      <c r="AP23" s="814">
        <v>60788</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33351</v>
      </c>
      <c r="R28" s="843"/>
      <c r="S28" s="843"/>
      <c r="T28" s="843"/>
      <c r="U28" s="843"/>
      <c r="V28" s="843">
        <v>32530</v>
      </c>
      <c r="W28" s="843"/>
      <c r="X28" s="843"/>
      <c r="Y28" s="843"/>
      <c r="Z28" s="843"/>
      <c r="AA28" s="843">
        <v>821</v>
      </c>
      <c r="AB28" s="843"/>
      <c r="AC28" s="843"/>
      <c r="AD28" s="843"/>
      <c r="AE28" s="844"/>
      <c r="AF28" s="845">
        <v>821</v>
      </c>
      <c r="AG28" s="843"/>
      <c r="AH28" s="843"/>
      <c r="AI28" s="843"/>
      <c r="AJ28" s="846"/>
      <c r="AK28" s="847">
        <v>3037</v>
      </c>
      <c r="AL28" s="838"/>
      <c r="AM28" s="838"/>
      <c r="AN28" s="838"/>
      <c r="AO28" s="838"/>
      <c r="AP28" s="838" t="s">
        <v>551</v>
      </c>
      <c r="AQ28" s="838"/>
      <c r="AR28" s="838"/>
      <c r="AS28" s="838"/>
      <c r="AT28" s="838"/>
      <c r="AU28" s="838" t="s">
        <v>550</v>
      </c>
      <c r="AV28" s="838"/>
      <c r="AW28" s="838"/>
      <c r="AX28" s="838"/>
      <c r="AY28" s="838"/>
      <c r="AZ28" s="839" t="s">
        <v>553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18877</v>
      </c>
      <c r="R29" s="779"/>
      <c r="S29" s="779"/>
      <c r="T29" s="779"/>
      <c r="U29" s="779"/>
      <c r="V29" s="779">
        <v>18372</v>
      </c>
      <c r="W29" s="779"/>
      <c r="X29" s="779"/>
      <c r="Y29" s="779"/>
      <c r="Z29" s="779"/>
      <c r="AA29" s="779">
        <v>505</v>
      </c>
      <c r="AB29" s="779"/>
      <c r="AC29" s="779"/>
      <c r="AD29" s="779"/>
      <c r="AE29" s="780"/>
      <c r="AF29" s="781">
        <v>505</v>
      </c>
      <c r="AG29" s="782"/>
      <c r="AH29" s="782"/>
      <c r="AI29" s="782"/>
      <c r="AJ29" s="783"/>
      <c r="AK29" s="850">
        <v>2667</v>
      </c>
      <c r="AL29" s="851"/>
      <c r="AM29" s="851"/>
      <c r="AN29" s="851"/>
      <c r="AO29" s="851"/>
      <c r="AP29" s="851" t="s">
        <v>551</v>
      </c>
      <c r="AQ29" s="851"/>
      <c r="AR29" s="851"/>
      <c r="AS29" s="851"/>
      <c r="AT29" s="851"/>
      <c r="AU29" s="851" t="s">
        <v>550</v>
      </c>
      <c r="AV29" s="851"/>
      <c r="AW29" s="851"/>
      <c r="AX29" s="851"/>
      <c r="AY29" s="851"/>
      <c r="AZ29" s="852" t="s">
        <v>553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3073</v>
      </c>
      <c r="R30" s="779"/>
      <c r="S30" s="779"/>
      <c r="T30" s="779"/>
      <c r="U30" s="779"/>
      <c r="V30" s="779">
        <v>2921</v>
      </c>
      <c r="W30" s="779"/>
      <c r="X30" s="779"/>
      <c r="Y30" s="779"/>
      <c r="Z30" s="779"/>
      <c r="AA30" s="779">
        <v>151</v>
      </c>
      <c r="AB30" s="779"/>
      <c r="AC30" s="779"/>
      <c r="AD30" s="779"/>
      <c r="AE30" s="780"/>
      <c r="AF30" s="781">
        <v>151</v>
      </c>
      <c r="AG30" s="782"/>
      <c r="AH30" s="782"/>
      <c r="AI30" s="782"/>
      <c r="AJ30" s="783"/>
      <c r="AK30" s="850">
        <v>616</v>
      </c>
      <c r="AL30" s="851"/>
      <c r="AM30" s="851"/>
      <c r="AN30" s="851"/>
      <c r="AO30" s="851"/>
      <c r="AP30" s="851" t="s">
        <v>551</v>
      </c>
      <c r="AQ30" s="851"/>
      <c r="AR30" s="851"/>
      <c r="AS30" s="851"/>
      <c r="AT30" s="851"/>
      <c r="AU30" s="851" t="s">
        <v>550</v>
      </c>
      <c r="AV30" s="851"/>
      <c r="AW30" s="851"/>
      <c r="AX30" s="851"/>
      <c r="AY30" s="851"/>
      <c r="AZ30" s="852" t="s">
        <v>553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3937</v>
      </c>
      <c r="R31" s="779"/>
      <c r="S31" s="779"/>
      <c r="T31" s="779"/>
      <c r="U31" s="779"/>
      <c r="V31" s="779">
        <v>3769</v>
      </c>
      <c r="W31" s="779"/>
      <c r="X31" s="779"/>
      <c r="Y31" s="779"/>
      <c r="Z31" s="779"/>
      <c r="AA31" s="779">
        <v>169</v>
      </c>
      <c r="AB31" s="779"/>
      <c r="AC31" s="779"/>
      <c r="AD31" s="779"/>
      <c r="AE31" s="780"/>
      <c r="AF31" s="781">
        <v>5743</v>
      </c>
      <c r="AG31" s="782"/>
      <c r="AH31" s="782"/>
      <c r="AI31" s="782"/>
      <c r="AJ31" s="783"/>
      <c r="AK31" s="850">
        <v>114</v>
      </c>
      <c r="AL31" s="851"/>
      <c r="AM31" s="851"/>
      <c r="AN31" s="851"/>
      <c r="AO31" s="851"/>
      <c r="AP31" s="851">
        <v>9504</v>
      </c>
      <c r="AQ31" s="851"/>
      <c r="AR31" s="851"/>
      <c r="AS31" s="851"/>
      <c r="AT31" s="851"/>
      <c r="AU31" s="851">
        <v>48</v>
      </c>
      <c r="AV31" s="851"/>
      <c r="AW31" s="851"/>
      <c r="AX31" s="851"/>
      <c r="AY31" s="851"/>
      <c r="AZ31" s="852" t="s">
        <v>550</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5822</v>
      </c>
      <c r="R32" s="779"/>
      <c r="S32" s="779"/>
      <c r="T32" s="779"/>
      <c r="U32" s="779"/>
      <c r="V32" s="779">
        <v>5452</v>
      </c>
      <c r="W32" s="779"/>
      <c r="X32" s="779"/>
      <c r="Y32" s="779"/>
      <c r="Z32" s="779"/>
      <c r="AA32" s="779">
        <v>369</v>
      </c>
      <c r="AB32" s="779"/>
      <c r="AC32" s="779"/>
      <c r="AD32" s="779"/>
      <c r="AE32" s="780"/>
      <c r="AF32" s="781">
        <v>783</v>
      </c>
      <c r="AG32" s="782"/>
      <c r="AH32" s="782"/>
      <c r="AI32" s="782"/>
      <c r="AJ32" s="783"/>
      <c r="AK32" s="850">
        <v>1689</v>
      </c>
      <c r="AL32" s="851"/>
      <c r="AM32" s="851"/>
      <c r="AN32" s="851"/>
      <c r="AO32" s="851"/>
      <c r="AP32" s="851">
        <v>52131</v>
      </c>
      <c r="AQ32" s="851"/>
      <c r="AR32" s="851"/>
      <c r="AS32" s="851"/>
      <c r="AT32" s="851"/>
      <c r="AU32" s="851">
        <v>16213</v>
      </c>
      <c r="AV32" s="851"/>
      <c r="AW32" s="851"/>
      <c r="AX32" s="851"/>
      <c r="AY32" s="851"/>
      <c r="AZ32" s="852" t="s">
        <v>550</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8004</v>
      </c>
      <c r="AG63" s="862"/>
      <c r="AH63" s="862"/>
      <c r="AI63" s="862"/>
      <c r="AJ63" s="863"/>
      <c r="AK63" s="864"/>
      <c r="AL63" s="859"/>
      <c r="AM63" s="859"/>
      <c r="AN63" s="859"/>
      <c r="AO63" s="859"/>
      <c r="AP63" s="862">
        <v>61635</v>
      </c>
      <c r="AQ63" s="862"/>
      <c r="AR63" s="862"/>
      <c r="AS63" s="862"/>
      <c r="AT63" s="862"/>
      <c r="AU63" s="862">
        <v>16260</v>
      </c>
      <c r="AV63" s="862"/>
      <c r="AW63" s="862"/>
      <c r="AX63" s="862"/>
      <c r="AY63" s="862"/>
      <c r="AZ63" s="866"/>
      <c r="BA63" s="866"/>
      <c r="BB63" s="866"/>
      <c r="BC63" s="866"/>
      <c r="BD63" s="866"/>
      <c r="BE63" s="867"/>
      <c r="BF63" s="867"/>
      <c r="BG63" s="867"/>
      <c r="BH63" s="867"/>
      <c r="BI63" s="868"/>
      <c r="BJ63" s="869" t="s">
        <v>387</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390</v>
      </c>
      <c r="R66" s="738"/>
      <c r="S66" s="738"/>
      <c r="T66" s="738"/>
      <c r="U66" s="739"/>
      <c r="V66" s="737" t="s">
        <v>391</v>
      </c>
      <c r="W66" s="738"/>
      <c r="X66" s="738"/>
      <c r="Y66" s="738"/>
      <c r="Z66" s="739"/>
      <c r="AA66" s="737" t="s">
        <v>392</v>
      </c>
      <c r="AB66" s="738"/>
      <c r="AC66" s="738"/>
      <c r="AD66" s="738"/>
      <c r="AE66" s="739"/>
      <c r="AF66" s="872" t="s">
        <v>393</v>
      </c>
      <c r="AG66" s="833"/>
      <c r="AH66" s="833"/>
      <c r="AI66" s="833"/>
      <c r="AJ66" s="873"/>
      <c r="AK66" s="737" t="s">
        <v>394</v>
      </c>
      <c r="AL66" s="761"/>
      <c r="AM66" s="761"/>
      <c r="AN66" s="761"/>
      <c r="AO66" s="762"/>
      <c r="AP66" s="737" t="s">
        <v>395</v>
      </c>
      <c r="AQ66" s="738"/>
      <c r="AR66" s="738"/>
      <c r="AS66" s="738"/>
      <c r="AT66" s="739"/>
      <c r="AU66" s="737" t="s">
        <v>396</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539</v>
      </c>
      <c r="C68" s="890"/>
      <c r="D68" s="890"/>
      <c r="E68" s="890"/>
      <c r="F68" s="890"/>
      <c r="G68" s="890"/>
      <c r="H68" s="890"/>
      <c r="I68" s="890"/>
      <c r="J68" s="890"/>
      <c r="K68" s="890"/>
      <c r="L68" s="890"/>
      <c r="M68" s="890"/>
      <c r="N68" s="890"/>
      <c r="O68" s="890"/>
      <c r="P68" s="891"/>
      <c r="Q68" s="892">
        <v>463</v>
      </c>
      <c r="R68" s="886"/>
      <c r="S68" s="886"/>
      <c r="T68" s="886"/>
      <c r="U68" s="886"/>
      <c r="V68" s="886">
        <v>449</v>
      </c>
      <c r="W68" s="886"/>
      <c r="X68" s="886"/>
      <c r="Y68" s="886"/>
      <c r="Z68" s="886"/>
      <c r="AA68" s="886">
        <v>14</v>
      </c>
      <c r="AB68" s="886"/>
      <c r="AC68" s="886"/>
      <c r="AD68" s="886"/>
      <c r="AE68" s="886"/>
      <c r="AF68" s="886">
        <v>14</v>
      </c>
      <c r="AG68" s="886"/>
      <c r="AH68" s="886"/>
      <c r="AI68" s="886"/>
      <c r="AJ68" s="886"/>
      <c r="AK68" s="886" t="s">
        <v>550</v>
      </c>
      <c r="AL68" s="886"/>
      <c r="AM68" s="886"/>
      <c r="AN68" s="886"/>
      <c r="AO68" s="886"/>
      <c r="AP68" s="886">
        <v>537</v>
      </c>
      <c r="AQ68" s="886"/>
      <c r="AR68" s="886"/>
      <c r="AS68" s="886"/>
      <c r="AT68" s="886"/>
      <c r="AU68" s="886">
        <v>160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540</v>
      </c>
      <c r="C69" s="894"/>
      <c r="D69" s="894"/>
      <c r="E69" s="894"/>
      <c r="F69" s="894"/>
      <c r="G69" s="894"/>
      <c r="H69" s="894"/>
      <c r="I69" s="894"/>
      <c r="J69" s="894"/>
      <c r="K69" s="894"/>
      <c r="L69" s="894"/>
      <c r="M69" s="894"/>
      <c r="N69" s="894"/>
      <c r="O69" s="894"/>
      <c r="P69" s="895"/>
      <c r="Q69" s="896">
        <v>7513</v>
      </c>
      <c r="R69" s="851"/>
      <c r="S69" s="851"/>
      <c r="T69" s="851"/>
      <c r="U69" s="851"/>
      <c r="V69" s="851">
        <v>7395</v>
      </c>
      <c r="W69" s="851"/>
      <c r="X69" s="851"/>
      <c r="Y69" s="851"/>
      <c r="Z69" s="851"/>
      <c r="AA69" s="851">
        <v>118</v>
      </c>
      <c r="AB69" s="851"/>
      <c r="AC69" s="851"/>
      <c r="AD69" s="851"/>
      <c r="AE69" s="851"/>
      <c r="AF69" s="851">
        <v>118</v>
      </c>
      <c r="AG69" s="851"/>
      <c r="AH69" s="851"/>
      <c r="AI69" s="851"/>
      <c r="AJ69" s="851"/>
      <c r="AK69" s="851" t="s">
        <v>550</v>
      </c>
      <c r="AL69" s="851"/>
      <c r="AM69" s="851"/>
      <c r="AN69" s="851"/>
      <c r="AO69" s="851"/>
      <c r="AP69" s="851">
        <v>4501</v>
      </c>
      <c r="AQ69" s="851"/>
      <c r="AR69" s="851"/>
      <c r="AS69" s="851"/>
      <c r="AT69" s="851"/>
      <c r="AU69" s="851">
        <v>1831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548</v>
      </c>
      <c r="C70" s="894"/>
      <c r="D70" s="894"/>
      <c r="E70" s="894"/>
      <c r="F70" s="894"/>
      <c r="G70" s="894"/>
      <c r="H70" s="894"/>
      <c r="I70" s="894"/>
      <c r="J70" s="894"/>
      <c r="K70" s="894"/>
      <c r="L70" s="894"/>
      <c r="M70" s="894"/>
      <c r="N70" s="894"/>
      <c r="O70" s="894"/>
      <c r="P70" s="895"/>
      <c r="Q70" s="896">
        <v>63588</v>
      </c>
      <c r="R70" s="851"/>
      <c r="S70" s="851"/>
      <c r="T70" s="851"/>
      <c r="U70" s="851"/>
      <c r="V70" s="851">
        <v>61392</v>
      </c>
      <c r="W70" s="851"/>
      <c r="X70" s="851"/>
      <c r="Y70" s="851"/>
      <c r="Z70" s="851"/>
      <c r="AA70" s="851">
        <v>2196</v>
      </c>
      <c r="AB70" s="851"/>
      <c r="AC70" s="851"/>
      <c r="AD70" s="851"/>
      <c r="AE70" s="851"/>
      <c r="AF70" s="851">
        <v>8191</v>
      </c>
      <c r="AG70" s="851"/>
      <c r="AH70" s="851"/>
      <c r="AI70" s="851"/>
      <c r="AJ70" s="851"/>
      <c r="AK70" s="851">
        <v>5845</v>
      </c>
      <c r="AL70" s="851"/>
      <c r="AM70" s="851"/>
      <c r="AN70" s="851"/>
      <c r="AO70" s="851"/>
      <c r="AP70" s="851" t="s">
        <v>549</v>
      </c>
      <c r="AQ70" s="851"/>
      <c r="AR70" s="851"/>
      <c r="AS70" s="851"/>
      <c r="AT70" s="851"/>
      <c r="AU70" s="851" t="s">
        <v>550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541</v>
      </c>
      <c r="C71" s="894"/>
      <c r="D71" s="894"/>
      <c r="E71" s="894"/>
      <c r="F71" s="894"/>
      <c r="G71" s="894"/>
      <c r="H71" s="894"/>
      <c r="I71" s="894"/>
      <c r="J71" s="894"/>
      <c r="K71" s="894"/>
      <c r="L71" s="894"/>
      <c r="M71" s="894"/>
      <c r="N71" s="894"/>
      <c r="O71" s="894"/>
      <c r="P71" s="895"/>
      <c r="Q71" s="896">
        <v>313</v>
      </c>
      <c r="R71" s="851"/>
      <c r="S71" s="851"/>
      <c r="T71" s="851"/>
      <c r="U71" s="851"/>
      <c r="V71" s="851">
        <v>295</v>
      </c>
      <c r="W71" s="851"/>
      <c r="X71" s="851"/>
      <c r="Y71" s="851"/>
      <c r="Z71" s="851"/>
      <c r="AA71" s="851">
        <v>18</v>
      </c>
      <c r="AB71" s="851"/>
      <c r="AC71" s="851"/>
      <c r="AD71" s="851"/>
      <c r="AE71" s="851"/>
      <c r="AF71" s="851">
        <v>3</v>
      </c>
      <c r="AG71" s="851"/>
      <c r="AH71" s="851"/>
      <c r="AI71" s="851"/>
      <c r="AJ71" s="851"/>
      <c r="AK71" s="899">
        <v>155</v>
      </c>
      <c r="AL71" s="900"/>
      <c r="AM71" s="900"/>
      <c r="AN71" s="900"/>
      <c r="AO71" s="850"/>
      <c r="AP71" s="851" t="s">
        <v>550</v>
      </c>
      <c r="AQ71" s="851"/>
      <c r="AR71" s="851"/>
      <c r="AS71" s="851"/>
      <c r="AT71" s="851"/>
      <c r="AU71" s="851" t="s">
        <v>550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542</v>
      </c>
      <c r="C72" s="894"/>
      <c r="D72" s="894"/>
      <c r="E72" s="894"/>
      <c r="F72" s="894"/>
      <c r="G72" s="894"/>
      <c r="H72" s="894"/>
      <c r="I72" s="894"/>
      <c r="J72" s="894"/>
      <c r="K72" s="894"/>
      <c r="L72" s="894"/>
      <c r="M72" s="894"/>
      <c r="N72" s="894"/>
      <c r="O72" s="894"/>
      <c r="P72" s="895"/>
      <c r="Q72" s="896">
        <v>208</v>
      </c>
      <c r="R72" s="851"/>
      <c r="S72" s="851"/>
      <c r="T72" s="851"/>
      <c r="U72" s="851"/>
      <c r="V72" s="851">
        <v>187</v>
      </c>
      <c r="W72" s="851"/>
      <c r="X72" s="851"/>
      <c r="Y72" s="851"/>
      <c r="Z72" s="851"/>
      <c r="AA72" s="851">
        <v>21</v>
      </c>
      <c r="AB72" s="851"/>
      <c r="AC72" s="851"/>
      <c r="AD72" s="851"/>
      <c r="AE72" s="851"/>
      <c r="AF72" s="851">
        <v>21</v>
      </c>
      <c r="AG72" s="851"/>
      <c r="AH72" s="851"/>
      <c r="AI72" s="851"/>
      <c r="AJ72" s="851"/>
      <c r="AK72" s="851" t="s">
        <v>483</v>
      </c>
      <c r="AL72" s="851"/>
      <c r="AM72" s="851"/>
      <c r="AN72" s="851"/>
      <c r="AO72" s="851"/>
      <c r="AP72" s="851" t="s">
        <v>483</v>
      </c>
      <c r="AQ72" s="851"/>
      <c r="AR72" s="851"/>
      <c r="AS72" s="851"/>
      <c r="AT72" s="851"/>
      <c r="AU72" s="851" t="s">
        <v>483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543</v>
      </c>
      <c r="C73" s="894"/>
      <c r="D73" s="894"/>
      <c r="E73" s="894"/>
      <c r="F73" s="894"/>
      <c r="G73" s="894"/>
      <c r="H73" s="894"/>
      <c r="I73" s="894"/>
      <c r="J73" s="894"/>
      <c r="K73" s="894"/>
      <c r="L73" s="894"/>
      <c r="M73" s="894"/>
      <c r="N73" s="894"/>
      <c r="O73" s="894"/>
      <c r="P73" s="895"/>
      <c r="Q73" s="896">
        <v>1080473</v>
      </c>
      <c r="R73" s="851"/>
      <c r="S73" s="851"/>
      <c r="T73" s="851"/>
      <c r="U73" s="851"/>
      <c r="V73" s="851">
        <v>1052361</v>
      </c>
      <c r="W73" s="851"/>
      <c r="X73" s="851"/>
      <c r="Y73" s="851"/>
      <c r="Z73" s="851"/>
      <c r="AA73" s="851">
        <v>28112</v>
      </c>
      <c r="AB73" s="851"/>
      <c r="AC73" s="851"/>
      <c r="AD73" s="851"/>
      <c r="AE73" s="851"/>
      <c r="AF73" s="851">
        <v>28112</v>
      </c>
      <c r="AG73" s="851"/>
      <c r="AH73" s="851"/>
      <c r="AI73" s="851"/>
      <c r="AJ73" s="851"/>
      <c r="AK73" s="851">
        <v>14163</v>
      </c>
      <c r="AL73" s="851"/>
      <c r="AM73" s="851"/>
      <c r="AN73" s="851"/>
      <c r="AO73" s="851"/>
      <c r="AP73" s="851" t="s">
        <v>483</v>
      </c>
      <c r="AQ73" s="851"/>
      <c r="AR73" s="851"/>
      <c r="AS73" s="851"/>
      <c r="AT73" s="851"/>
      <c r="AU73" s="851" t="s">
        <v>483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544</v>
      </c>
      <c r="C74" s="894"/>
      <c r="D74" s="894"/>
      <c r="E74" s="894"/>
      <c r="F74" s="894"/>
      <c r="G74" s="894"/>
      <c r="H74" s="894"/>
      <c r="I74" s="894"/>
      <c r="J74" s="894"/>
      <c r="K74" s="894"/>
      <c r="L74" s="894"/>
      <c r="M74" s="894"/>
      <c r="N74" s="894"/>
      <c r="O74" s="894"/>
      <c r="P74" s="895"/>
      <c r="Q74" s="896">
        <v>41779</v>
      </c>
      <c r="R74" s="851"/>
      <c r="S74" s="851"/>
      <c r="T74" s="851"/>
      <c r="U74" s="851"/>
      <c r="V74" s="851">
        <v>34294</v>
      </c>
      <c r="W74" s="851"/>
      <c r="X74" s="851"/>
      <c r="Y74" s="851"/>
      <c r="Z74" s="851"/>
      <c r="AA74" s="851">
        <v>7485</v>
      </c>
      <c r="AB74" s="851"/>
      <c r="AC74" s="851"/>
      <c r="AD74" s="851"/>
      <c r="AE74" s="851"/>
      <c r="AF74" s="851">
        <v>23182</v>
      </c>
      <c r="AG74" s="851"/>
      <c r="AH74" s="851"/>
      <c r="AI74" s="851"/>
      <c r="AJ74" s="851"/>
      <c r="AK74" s="851" t="s">
        <v>483</v>
      </c>
      <c r="AL74" s="851"/>
      <c r="AM74" s="851"/>
      <c r="AN74" s="851"/>
      <c r="AO74" s="851"/>
      <c r="AP74" s="851">
        <v>136632</v>
      </c>
      <c r="AQ74" s="851"/>
      <c r="AR74" s="851"/>
      <c r="AS74" s="851"/>
      <c r="AT74" s="851"/>
      <c r="AU74" s="851" t="s">
        <v>483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545</v>
      </c>
      <c r="C75" s="894"/>
      <c r="D75" s="894"/>
      <c r="E75" s="894"/>
      <c r="F75" s="894"/>
      <c r="G75" s="894"/>
      <c r="H75" s="894"/>
      <c r="I75" s="894"/>
      <c r="J75" s="894"/>
      <c r="K75" s="894"/>
      <c r="L75" s="894"/>
      <c r="M75" s="894"/>
      <c r="N75" s="894"/>
      <c r="O75" s="894"/>
      <c r="P75" s="895"/>
      <c r="Q75" s="901">
        <v>7740</v>
      </c>
      <c r="R75" s="900"/>
      <c r="S75" s="900"/>
      <c r="T75" s="900"/>
      <c r="U75" s="850"/>
      <c r="V75" s="899">
        <v>5794</v>
      </c>
      <c r="W75" s="900"/>
      <c r="X75" s="900"/>
      <c r="Y75" s="900"/>
      <c r="Z75" s="850"/>
      <c r="AA75" s="899">
        <v>1946</v>
      </c>
      <c r="AB75" s="900"/>
      <c r="AC75" s="900"/>
      <c r="AD75" s="900"/>
      <c r="AE75" s="850"/>
      <c r="AF75" s="899">
        <v>18566</v>
      </c>
      <c r="AG75" s="900"/>
      <c r="AH75" s="900"/>
      <c r="AI75" s="900"/>
      <c r="AJ75" s="850"/>
      <c r="AK75" s="899" t="s">
        <v>483</v>
      </c>
      <c r="AL75" s="900"/>
      <c r="AM75" s="900"/>
      <c r="AN75" s="900"/>
      <c r="AO75" s="850"/>
      <c r="AP75" s="899">
        <v>17196</v>
      </c>
      <c r="AQ75" s="900"/>
      <c r="AR75" s="900"/>
      <c r="AS75" s="900"/>
      <c r="AT75" s="850"/>
      <c r="AU75" s="899" t="s">
        <v>483</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901"/>
      <c r="R76" s="900"/>
      <c r="S76" s="900"/>
      <c r="T76" s="900"/>
      <c r="U76" s="850"/>
      <c r="V76" s="899"/>
      <c r="W76" s="900"/>
      <c r="X76" s="900"/>
      <c r="Y76" s="900"/>
      <c r="Z76" s="850"/>
      <c r="AA76" s="899"/>
      <c r="AB76" s="900"/>
      <c r="AC76" s="900"/>
      <c r="AD76" s="900"/>
      <c r="AE76" s="850"/>
      <c r="AF76" s="899"/>
      <c r="AG76" s="900"/>
      <c r="AH76" s="900"/>
      <c r="AI76" s="900"/>
      <c r="AJ76" s="850"/>
      <c r="AK76" s="899"/>
      <c r="AL76" s="900"/>
      <c r="AM76" s="900"/>
      <c r="AN76" s="900"/>
      <c r="AO76" s="850"/>
      <c r="AP76" s="899"/>
      <c r="AQ76" s="900"/>
      <c r="AR76" s="900"/>
      <c r="AS76" s="900"/>
      <c r="AT76" s="850"/>
      <c r="AU76" s="899"/>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901"/>
      <c r="R77" s="900"/>
      <c r="S77" s="900"/>
      <c r="T77" s="900"/>
      <c r="U77" s="850"/>
      <c r="V77" s="899"/>
      <c r="W77" s="900"/>
      <c r="X77" s="900"/>
      <c r="Y77" s="900"/>
      <c r="Z77" s="850"/>
      <c r="AA77" s="899"/>
      <c r="AB77" s="900"/>
      <c r="AC77" s="900"/>
      <c r="AD77" s="900"/>
      <c r="AE77" s="850"/>
      <c r="AF77" s="899"/>
      <c r="AG77" s="900"/>
      <c r="AH77" s="900"/>
      <c r="AI77" s="900"/>
      <c r="AJ77" s="850"/>
      <c r="AK77" s="899"/>
      <c r="AL77" s="900"/>
      <c r="AM77" s="900"/>
      <c r="AN77" s="900"/>
      <c r="AO77" s="850"/>
      <c r="AP77" s="899"/>
      <c r="AQ77" s="900"/>
      <c r="AR77" s="900"/>
      <c r="AS77" s="900"/>
      <c r="AT77" s="850"/>
      <c r="AU77" s="899"/>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78208</v>
      </c>
      <c r="AG88" s="862"/>
      <c r="AH88" s="862"/>
      <c r="AI88" s="862"/>
      <c r="AJ88" s="862"/>
      <c r="AK88" s="859"/>
      <c r="AL88" s="859"/>
      <c r="AM88" s="859"/>
      <c r="AN88" s="859"/>
      <c r="AO88" s="859"/>
      <c r="AP88" s="862">
        <v>158865</v>
      </c>
      <c r="AQ88" s="862"/>
      <c r="AR88" s="862"/>
      <c r="AS88" s="862"/>
      <c r="AT88" s="862"/>
      <c r="AU88" s="862">
        <v>1991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394</v>
      </c>
      <c r="CS102" s="870"/>
      <c r="CT102" s="870"/>
      <c r="CU102" s="870"/>
      <c r="CV102" s="913"/>
      <c r="CW102" s="912">
        <v>16</v>
      </c>
      <c r="CX102" s="870"/>
      <c r="CY102" s="870"/>
      <c r="CZ102" s="870"/>
      <c r="DA102" s="913"/>
      <c r="DB102" s="912">
        <v>1110</v>
      </c>
      <c r="DC102" s="870"/>
      <c r="DD102" s="870"/>
      <c r="DE102" s="870"/>
      <c r="DF102" s="913"/>
      <c r="DG102" s="912" t="s">
        <v>552</v>
      </c>
      <c r="DH102" s="870"/>
      <c r="DI102" s="870"/>
      <c r="DJ102" s="870"/>
      <c r="DK102" s="913"/>
      <c r="DL102" s="912" t="s">
        <v>552</v>
      </c>
      <c r="DM102" s="870"/>
      <c r="DN102" s="870"/>
      <c r="DO102" s="870"/>
      <c r="DP102" s="913"/>
      <c r="DQ102" s="912" t="s">
        <v>552</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286</v>
      </c>
      <c r="AG109" s="915"/>
      <c r="AH109" s="915"/>
      <c r="AI109" s="915"/>
      <c r="AJ109" s="916"/>
      <c r="AK109" s="914" t="s">
        <v>285</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286</v>
      </c>
      <c r="BW109" s="915"/>
      <c r="BX109" s="915"/>
      <c r="BY109" s="915"/>
      <c r="BZ109" s="916"/>
      <c r="CA109" s="914" t="s">
        <v>285</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286</v>
      </c>
      <c r="DM109" s="915"/>
      <c r="DN109" s="915"/>
      <c r="DO109" s="915"/>
      <c r="DP109" s="916"/>
      <c r="DQ109" s="914" t="s">
        <v>285</v>
      </c>
      <c r="DR109" s="915"/>
      <c r="DS109" s="915"/>
      <c r="DT109" s="915"/>
      <c r="DU109" s="916"/>
      <c r="DV109" s="914" t="s">
        <v>407</v>
      </c>
      <c r="DW109" s="915"/>
      <c r="DX109" s="915"/>
      <c r="DY109" s="915"/>
      <c r="DZ109" s="917"/>
    </row>
    <row r="110" spans="1:131" s="199" customFormat="1" ht="26.25" customHeight="1" x14ac:dyDescent="0.15">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7057832</v>
      </c>
      <c r="AB110" s="922"/>
      <c r="AC110" s="922"/>
      <c r="AD110" s="922"/>
      <c r="AE110" s="923"/>
      <c r="AF110" s="924">
        <v>6793829</v>
      </c>
      <c r="AG110" s="922"/>
      <c r="AH110" s="922"/>
      <c r="AI110" s="922"/>
      <c r="AJ110" s="923"/>
      <c r="AK110" s="924">
        <v>7817192</v>
      </c>
      <c r="AL110" s="922"/>
      <c r="AM110" s="922"/>
      <c r="AN110" s="922"/>
      <c r="AO110" s="923"/>
      <c r="AP110" s="925">
        <v>19.600000000000001</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63321804</v>
      </c>
      <c r="BR110" s="957"/>
      <c r="BS110" s="957"/>
      <c r="BT110" s="957"/>
      <c r="BU110" s="957"/>
      <c r="BV110" s="957">
        <v>61142990</v>
      </c>
      <c r="BW110" s="957"/>
      <c r="BX110" s="957"/>
      <c r="BY110" s="957"/>
      <c r="BZ110" s="957"/>
      <c r="CA110" s="957">
        <v>60787526</v>
      </c>
      <c r="CB110" s="957"/>
      <c r="CC110" s="957"/>
      <c r="CD110" s="957"/>
      <c r="CE110" s="957"/>
      <c r="CF110" s="971">
        <v>152.6</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18516269</v>
      </c>
      <c r="BR112" s="950"/>
      <c r="BS112" s="950"/>
      <c r="BT112" s="950"/>
      <c r="BU112" s="950"/>
      <c r="BV112" s="950">
        <v>16899583</v>
      </c>
      <c r="BW112" s="950"/>
      <c r="BX112" s="950"/>
      <c r="BY112" s="950"/>
      <c r="BZ112" s="950"/>
      <c r="CA112" s="950">
        <v>16260350</v>
      </c>
      <c r="CB112" s="950"/>
      <c r="CC112" s="950"/>
      <c r="CD112" s="950"/>
      <c r="CE112" s="950"/>
      <c r="CF112" s="944">
        <v>40.799999999999997</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1271950</v>
      </c>
      <c r="AB113" s="964"/>
      <c r="AC113" s="964"/>
      <c r="AD113" s="964"/>
      <c r="AE113" s="965"/>
      <c r="AF113" s="966">
        <v>1186318</v>
      </c>
      <c r="AG113" s="964"/>
      <c r="AH113" s="964"/>
      <c r="AI113" s="964"/>
      <c r="AJ113" s="965"/>
      <c r="AK113" s="966">
        <v>1255140</v>
      </c>
      <c r="AL113" s="964"/>
      <c r="AM113" s="964"/>
      <c r="AN113" s="964"/>
      <c r="AO113" s="965"/>
      <c r="AP113" s="967">
        <v>3.2</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1774947</v>
      </c>
      <c r="BR113" s="950"/>
      <c r="BS113" s="950"/>
      <c r="BT113" s="950"/>
      <c r="BU113" s="950"/>
      <c r="BV113" s="950">
        <v>2043225</v>
      </c>
      <c r="BW113" s="950"/>
      <c r="BX113" s="950"/>
      <c r="BY113" s="950"/>
      <c r="BZ113" s="950"/>
      <c r="CA113" s="950">
        <v>1990765</v>
      </c>
      <c r="CB113" s="950"/>
      <c r="CC113" s="950"/>
      <c r="CD113" s="950"/>
      <c r="CE113" s="950"/>
      <c r="CF113" s="944">
        <v>5</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149230</v>
      </c>
      <c r="AB114" s="989"/>
      <c r="AC114" s="989"/>
      <c r="AD114" s="989"/>
      <c r="AE114" s="990"/>
      <c r="AF114" s="991">
        <v>154484</v>
      </c>
      <c r="AG114" s="989"/>
      <c r="AH114" s="989"/>
      <c r="AI114" s="989"/>
      <c r="AJ114" s="990"/>
      <c r="AK114" s="991">
        <v>158668</v>
      </c>
      <c r="AL114" s="989"/>
      <c r="AM114" s="989"/>
      <c r="AN114" s="989"/>
      <c r="AO114" s="990"/>
      <c r="AP114" s="992">
        <v>0.4</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9080204</v>
      </c>
      <c r="BR114" s="950"/>
      <c r="BS114" s="950"/>
      <c r="BT114" s="950"/>
      <c r="BU114" s="950"/>
      <c r="BV114" s="950">
        <v>8566405</v>
      </c>
      <c r="BW114" s="950"/>
      <c r="BX114" s="950"/>
      <c r="BY114" s="950"/>
      <c r="BZ114" s="950"/>
      <c r="CA114" s="950">
        <v>8332137</v>
      </c>
      <c r="CB114" s="950"/>
      <c r="CC114" s="950"/>
      <c r="CD114" s="950"/>
      <c r="CE114" s="950"/>
      <c r="CF114" s="944">
        <v>20.9</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v>2197</v>
      </c>
      <c r="BR115" s="950"/>
      <c r="BS115" s="950"/>
      <c r="BT115" s="950"/>
      <c r="BU115" s="950"/>
      <c r="BV115" s="950">
        <v>1670</v>
      </c>
      <c r="BW115" s="950"/>
      <c r="BX115" s="950"/>
      <c r="BY115" s="950"/>
      <c r="BZ115" s="950"/>
      <c r="CA115" s="950">
        <v>1298</v>
      </c>
      <c r="CB115" s="950"/>
      <c r="CC115" s="950"/>
      <c r="CD115" s="950"/>
      <c r="CE115" s="950"/>
      <c r="CF115" s="944">
        <v>0</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501</v>
      </c>
      <c r="AB116" s="989"/>
      <c r="AC116" s="989"/>
      <c r="AD116" s="989"/>
      <c r="AE116" s="990"/>
      <c r="AF116" s="991">
        <v>274</v>
      </c>
      <c r="AG116" s="989"/>
      <c r="AH116" s="989"/>
      <c r="AI116" s="989"/>
      <c r="AJ116" s="990"/>
      <c r="AK116" s="991">
        <v>5961</v>
      </c>
      <c r="AL116" s="989"/>
      <c r="AM116" s="989"/>
      <c r="AN116" s="989"/>
      <c r="AO116" s="990"/>
      <c r="AP116" s="992">
        <v>0</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8479513</v>
      </c>
      <c r="AB117" s="1007"/>
      <c r="AC117" s="1007"/>
      <c r="AD117" s="1007"/>
      <c r="AE117" s="1008"/>
      <c r="AF117" s="1009">
        <v>8134905</v>
      </c>
      <c r="AG117" s="1007"/>
      <c r="AH117" s="1007"/>
      <c r="AI117" s="1007"/>
      <c r="AJ117" s="1008"/>
      <c r="AK117" s="1009">
        <v>9236961</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387</v>
      </c>
      <c r="BR117" s="950"/>
      <c r="BS117" s="950"/>
      <c r="BT117" s="950"/>
      <c r="BU117" s="950"/>
      <c r="BV117" s="950" t="s">
        <v>387</v>
      </c>
      <c r="BW117" s="950"/>
      <c r="BX117" s="950"/>
      <c r="BY117" s="950"/>
      <c r="BZ117" s="950"/>
      <c r="CA117" s="950" t="s">
        <v>387</v>
      </c>
      <c r="CB117" s="950"/>
      <c r="CC117" s="950"/>
      <c r="CD117" s="950"/>
      <c r="CE117" s="950"/>
      <c r="CF117" s="944" t="s">
        <v>387</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387</v>
      </c>
      <c r="DH117" s="989"/>
      <c r="DI117" s="989"/>
      <c r="DJ117" s="989"/>
      <c r="DK117" s="990"/>
      <c r="DL117" s="991" t="s">
        <v>387</v>
      </c>
      <c r="DM117" s="989"/>
      <c r="DN117" s="989"/>
      <c r="DO117" s="989"/>
      <c r="DP117" s="990"/>
      <c r="DQ117" s="991" t="s">
        <v>387</v>
      </c>
      <c r="DR117" s="989"/>
      <c r="DS117" s="989"/>
      <c r="DT117" s="989"/>
      <c r="DU117" s="990"/>
      <c r="DV117" s="992" t="s">
        <v>387</v>
      </c>
      <c r="DW117" s="993"/>
      <c r="DX117" s="993"/>
      <c r="DY117" s="993"/>
      <c r="DZ117" s="994"/>
    </row>
    <row r="118" spans="1:130" s="199" customFormat="1" ht="26.25" customHeight="1" x14ac:dyDescent="0.15">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286</v>
      </c>
      <c r="AG118" s="915"/>
      <c r="AH118" s="915"/>
      <c r="AI118" s="915"/>
      <c r="AJ118" s="916"/>
      <c r="AK118" s="914" t="s">
        <v>285</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437</v>
      </c>
      <c r="BP119" s="1036"/>
      <c r="BQ119" s="1027">
        <v>92695421</v>
      </c>
      <c r="BR119" s="1028"/>
      <c r="BS119" s="1028"/>
      <c r="BT119" s="1028"/>
      <c r="BU119" s="1028"/>
      <c r="BV119" s="1028">
        <v>88653873</v>
      </c>
      <c r="BW119" s="1028"/>
      <c r="BX119" s="1028"/>
      <c r="BY119" s="1028"/>
      <c r="BZ119" s="1028"/>
      <c r="CA119" s="1028">
        <v>87372076</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10733288</v>
      </c>
      <c r="BR120" s="957"/>
      <c r="BS120" s="957"/>
      <c r="BT120" s="957"/>
      <c r="BU120" s="957"/>
      <c r="BV120" s="957">
        <v>12706222</v>
      </c>
      <c r="BW120" s="957"/>
      <c r="BX120" s="957"/>
      <c r="BY120" s="957"/>
      <c r="BZ120" s="957"/>
      <c r="CA120" s="957">
        <v>12645681</v>
      </c>
      <c r="CB120" s="957"/>
      <c r="CC120" s="957"/>
      <c r="CD120" s="957"/>
      <c r="CE120" s="957"/>
      <c r="CF120" s="971">
        <v>31.7</v>
      </c>
      <c r="CG120" s="972"/>
      <c r="CH120" s="972"/>
      <c r="CI120" s="972"/>
      <c r="CJ120" s="972"/>
      <c r="CK120" s="1037" t="s">
        <v>441</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18461632</v>
      </c>
      <c r="DH120" s="957"/>
      <c r="DI120" s="957"/>
      <c r="DJ120" s="957"/>
      <c r="DK120" s="957"/>
      <c r="DL120" s="957">
        <v>16842227</v>
      </c>
      <c r="DM120" s="957"/>
      <c r="DN120" s="957"/>
      <c r="DO120" s="957"/>
      <c r="DP120" s="957"/>
      <c r="DQ120" s="957">
        <v>16212830</v>
      </c>
      <c r="DR120" s="957"/>
      <c r="DS120" s="957"/>
      <c r="DT120" s="957"/>
      <c r="DU120" s="957"/>
      <c r="DV120" s="958">
        <v>40.700000000000003</v>
      </c>
      <c r="DW120" s="958"/>
      <c r="DX120" s="958"/>
      <c r="DY120" s="958"/>
      <c r="DZ120" s="959"/>
    </row>
    <row r="121" spans="1:130" s="199" customFormat="1" ht="26.25" customHeight="1" x14ac:dyDescent="0.15">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17505329</v>
      </c>
      <c r="BR121" s="950"/>
      <c r="BS121" s="950"/>
      <c r="BT121" s="950"/>
      <c r="BU121" s="950"/>
      <c r="BV121" s="950">
        <v>17881368</v>
      </c>
      <c r="BW121" s="950"/>
      <c r="BX121" s="950"/>
      <c r="BY121" s="950"/>
      <c r="BZ121" s="950"/>
      <c r="CA121" s="950">
        <v>19936662</v>
      </c>
      <c r="CB121" s="950"/>
      <c r="CC121" s="950"/>
      <c r="CD121" s="950"/>
      <c r="CE121" s="950"/>
      <c r="CF121" s="944">
        <v>50</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v>54637</v>
      </c>
      <c r="DH121" s="950"/>
      <c r="DI121" s="950"/>
      <c r="DJ121" s="950"/>
      <c r="DK121" s="950"/>
      <c r="DL121" s="950">
        <v>57356</v>
      </c>
      <c r="DM121" s="950"/>
      <c r="DN121" s="950"/>
      <c r="DO121" s="950"/>
      <c r="DP121" s="950"/>
      <c r="DQ121" s="950">
        <v>47520</v>
      </c>
      <c r="DR121" s="950"/>
      <c r="DS121" s="950"/>
      <c r="DT121" s="950"/>
      <c r="DU121" s="950"/>
      <c r="DV121" s="951">
        <v>0.1</v>
      </c>
      <c r="DW121" s="951"/>
      <c r="DX121" s="951"/>
      <c r="DY121" s="951"/>
      <c r="DZ121" s="952"/>
    </row>
    <row r="122" spans="1:130" s="199" customFormat="1" ht="26.25" customHeight="1" x14ac:dyDescent="0.15">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72712142</v>
      </c>
      <c r="BR122" s="1028"/>
      <c r="BS122" s="1028"/>
      <c r="BT122" s="1028"/>
      <c r="BU122" s="1028"/>
      <c r="BV122" s="1028">
        <v>73125999</v>
      </c>
      <c r="BW122" s="1028"/>
      <c r="BX122" s="1028"/>
      <c r="BY122" s="1028"/>
      <c r="BZ122" s="1028"/>
      <c r="CA122" s="1028">
        <v>74208394</v>
      </c>
      <c r="CB122" s="1028"/>
      <c r="CC122" s="1028"/>
      <c r="CD122" s="1028"/>
      <c r="CE122" s="1028"/>
      <c r="CF122" s="1048">
        <v>186.3</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445</v>
      </c>
      <c r="BP123" s="1036"/>
      <c r="BQ123" s="1095">
        <v>100950759</v>
      </c>
      <c r="BR123" s="1096"/>
      <c r="BS123" s="1096"/>
      <c r="BT123" s="1096"/>
      <c r="BU123" s="1096"/>
      <c r="BV123" s="1096">
        <v>103713589</v>
      </c>
      <c r="BW123" s="1096"/>
      <c r="BX123" s="1096"/>
      <c r="BY123" s="1096"/>
      <c r="BZ123" s="1096"/>
      <c r="CA123" s="1096">
        <v>106790737</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t="s">
        <v>387</v>
      </c>
      <c r="DH124" s="1014"/>
      <c r="DI124" s="1014"/>
      <c r="DJ124" s="1014"/>
      <c r="DK124" s="1015"/>
      <c r="DL124" s="1013" t="s">
        <v>387</v>
      </c>
      <c r="DM124" s="1014"/>
      <c r="DN124" s="1014"/>
      <c r="DO124" s="1014"/>
      <c r="DP124" s="1015"/>
      <c r="DQ124" s="1013" t="s">
        <v>387</v>
      </c>
      <c r="DR124" s="1014"/>
      <c r="DS124" s="1014"/>
      <c r="DT124" s="1014"/>
      <c r="DU124" s="1015"/>
      <c r="DV124" s="1016" t="s">
        <v>387</v>
      </c>
      <c r="DW124" s="1017"/>
      <c r="DX124" s="1017"/>
      <c r="DY124" s="1017"/>
      <c r="DZ124" s="1018"/>
    </row>
    <row r="125" spans="1:130" s="199" customFormat="1" ht="26.25" customHeight="1" x14ac:dyDescent="0.15">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387</v>
      </c>
      <c r="AB125" s="989"/>
      <c r="AC125" s="989"/>
      <c r="AD125" s="989"/>
      <c r="AE125" s="990"/>
      <c r="AF125" s="991" t="s">
        <v>387</v>
      </c>
      <c r="AG125" s="989"/>
      <c r="AH125" s="989"/>
      <c r="AI125" s="989"/>
      <c r="AJ125" s="990"/>
      <c r="AK125" s="991" t="s">
        <v>387</v>
      </c>
      <c r="AL125" s="989"/>
      <c r="AM125" s="989"/>
      <c r="AN125" s="989"/>
      <c r="AO125" s="990"/>
      <c r="AP125" s="992" t="s">
        <v>387</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387</v>
      </c>
      <c r="DH125" s="957"/>
      <c r="DI125" s="957"/>
      <c r="DJ125" s="957"/>
      <c r="DK125" s="957"/>
      <c r="DL125" s="957" t="s">
        <v>387</v>
      </c>
      <c r="DM125" s="957"/>
      <c r="DN125" s="957"/>
      <c r="DO125" s="957"/>
      <c r="DP125" s="957"/>
      <c r="DQ125" s="957" t="s">
        <v>387</v>
      </c>
      <c r="DR125" s="957"/>
      <c r="DS125" s="957"/>
      <c r="DT125" s="957"/>
      <c r="DU125" s="957"/>
      <c r="DV125" s="958" t="s">
        <v>387</v>
      </c>
      <c r="DW125" s="958"/>
      <c r="DX125" s="958"/>
      <c r="DY125" s="958"/>
      <c r="DZ125" s="959"/>
    </row>
    <row r="126" spans="1:130" s="199" customFormat="1" ht="26.25" customHeight="1" thickBot="1" x14ac:dyDescent="0.2">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387</v>
      </c>
      <c r="AB126" s="989"/>
      <c r="AC126" s="989"/>
      <c r="AD126" s="989"/>
      <c r="AE126" s="990"/>
      <c r="AF126" s="991" t="s">
        <v>387</v>
      </c>
      <c r="AG126" s="989"/>
      <c r="AH126" s="989"/>
      <c r="AI126" s="989"/>
      <c r="AJ126" s="990"/>
      <c r="AK126" s="991" t="s">
        <v>387</v>
      </c>
      <c r="AL126" s="989"/>
      <c r="AM126" s="989"/>
      <c r="AN126" s="989"/>
      <c r="AO126" s="990"/>
      <c r="AP126" s="992" t="s">
        <v>387</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387</v>
      </c>
      <c r="DH126" s="950"/>
      <c r="DI126" s="950"/>
      <c r="DJ126" s="950"/>
      <c r="DK126" s="950"/>
      <c r="DL126" s="950" t="s">
        <v>387</v>
      </c>
      <c r="DM126" s="950"/>
      <c r="DN126" s="950"/>
      <c r="DO126" s="950"/>
      <c r="DP126" s="950"/>
      <c r="DQ126" s="950" t="s">
        <v>387</v>
      </c>
      <c r="DR126" s="950"/>
      <c r="DS126" s="950"/>
      <c r="DT126" s="950"/>
      <c r="DU126" s="950"/>
      <c r="DV126" s="951" t="s">
        <v>387</v>
      </c>
      <c r="DW126" s="951"/>
      <c r="DX126" s="951"/>
      <c r="DY126" s="951"/>
      <c r="DZ126" s="952"/>
    </row>
    <row r="127" spans="1:130" s="199" customFormat="1" ht="26.25" customHeight="1" x14ac:dyDescent="0.15">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387</v>
      </c>
      <c r="AB127" s="989"/>
      <c r="AC127" s="989"/>
      <c r="AD127" s="989"/>
      <c r="AE127" s="990"/>
      <c r="AF127" s="991" t="s">
        <v>387</v>
      </c>
      <c r="AG127" s="989"/>
      <c r="AH127" s="989"/>
      <c r="AI127" s="989"/>
      <c r="AJ127" s="990"/>
      <c r="AK127" s="991" t="s">
        <v>387</v>
      </c>
      <c r="AL127" s="989"/>
      <c r="AM127" s="989"/>
      <c r="AN127" s="989"/>
      <c r="AO127" s="990"/>
      <c r="AP127" s="992" t="s">
        <v>387</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387</v>
      </c>
      <c r="DH127" s="950"/>
      <c r="DI127" s="950"/>
      <c r="DJ127" s="950"/>
      <c r="DK127" s="950"/>
      <c r="DL127" s="950" t="s">
        <v>387</v>
      </c>
      <c r="DM127" s="950"/>
      <c r="DN127" s="950"/>
      <c r="DO127" s="950"/>
      <c r="DP127" s="950"/>
      <c r="DQ127" s="950" t="s">
        <v>387</v>
      </c>
      <c r="DR127" s="950"/>
      <c r="DS127" s="950"/>
      <c r="DT127" s="950"/>
      <c r="DU127" s="950"/>
      <c r="DV127" s="951" t="s">
        <v>387</v>
      </c>
      <c r="DW127" s="951"/>
      <c r="DX127" s="951"/>
      <c r="DY127" s="951"/>
      <c r="DZ127" s="952"/>
    </row>
    <row r="128" spans="1:130" s="199" customFormat="1" ht="26.25" customHeight="1" thickBot="1" x14ac:dyDescent="0.2">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2148264</v>
      </c>
      <c r="AB128" s="1078"/>
      <c r="AC128" s="1078"/>
      <c r="AD128" s="1078"/>
      <c r="AE128" s="1079"/>
      <c r="AF128" s="1080">
        <v>2346896</v>
      </c>
      <c r="AG128" s="1078"/>
      <c r="AH128" s="1078"/>
      <c r="AI128" s="1078"/>
      <c r="AJ128" s="1079"/>
      <c r="AK128" s="1080">
        <v>2091142</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387</v>
      </c>
      <c r="BG128" s="1085"/>
      <c r="BH128" s="1085"/>
      <c r="BI128" s="1085"/>
      <c r="BJ128" s="1085"/>
      <c r="BK128" s="1085"/>
      <c r="BL128" s="1086"/>
      <c r="BM128" s="1084">
        <v>11.33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v>2197</v>
      </c>
      <c r="DH128" s="1070"/>
      <c r="DI128" s="1070"/>
      <c r="DJ128" s="1070"/>
      <c r="DK128" s="1070"/>
      <c r="DL128" s="1070">
        <v>1670</v>
      </c>
      <c r="DM128" s="1070"/>
      <c r="DN128" s="1070"/>
      <c r="DO128" s="1070"/>
      <c r="DP128" s="1070"/>
      <c r="DQ128" s="1070">
        <v>1298</v>
      </c>
      <c r="DR128" s="1070"/>
      <c r="DS128" s="1070"/>
      <c r="DT128" s="1070"/>
      <c r="DU128" s="1070"/>
      <c r="DV128" s="1071">
        <v>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44807687</v>
      </c>
      <c r="AB129" s="989"/>
      <c r="AC129" s="989"/>
      <c r="AD129" s="989"/>
      <c r="AE129" s="990"/>
      <c r="AF129" s="991">
        <v>45162644</v>
      </c>
      <c r="AG129" s="989"/>
      <c r="AH129" s="989"/>
      <c r="AI129" s="989"/>
      <c r="AJ129" s="990"/>
      <c r="AK129" s="991">
        <v>45413943</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111</v>
      </c>
      <c r="BG129" s="1099"/>
      <c r="BH129" s="1099"/>
      <c r="BI129" s="1099"/>
      <c r="BJ129" s="1099"/>
      <c r="BK129" s="1099"/>
      <c r="BL129" s="1100"/>
      <c r="BM129" s="1098">
        <v>16.329999999999998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5722361</v>
      </c>
      <c r="AB130" s="989"/>
      <c r="AC130" s="989"/>
      <c r="AD130" s="989"/>
      <c r="AE130" s="990"/>
      <c r="AF130" s="991">
        <v>5466638</v>
      </c>
      <c r="AG130" s="989"/>
      <c r="AH130" s="989"/>
      <c r="AI130" s="989"/>
      <c r="AJ130" s="990"/>
      <c r="AK130" s="991">
        <v>5573009</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2.1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39085326</v>
      </c>
      <c r="AB131" s="1014"/>
      <c r="AC131" s="1014"/>
      <c r="AD131" s="1014"/>
      <c r="AE131" s="1015"/>
      <c r="AF131" s="1013">
        <v>39696006</v>
      </c>
      <c r="AG131" s="1014"/>
      <c r="AH131" s="1014"/>
      <c r="AI131" s="1014"/>
      <c r="AJ131" s="1015"/>
      <c r="AK131" s="1013">
        <v>39840934</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1.557842961</v>
      </c>
      <c r="AB132" s="1130"/>
      <c r="AC132" s="1130"/>
      <c r="AD132" s="1130"/>
      <c r="AE132" s="1131"/>
      <c r="AF132" s="1132">
        <v>0.80958027200000005</v>
      </c>
      <c r="AG132" s="1130"/>
      <c r="AH132" s="1130"/>
      <c r="AI132" s="1130"/>
      <c r="AJ132" s="1131"/>
      <c r="AK132" s="1132">
        <v>3.947723716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2.9</v>
      </c>
      <c r="AB133" s="1113"/>
      <c r="AC133" s="1113"/>
      <c r="AD133" s="1113"/>
      <c r="AE133" s="1114"/>
      <c r="AF133" s="1112">
        <v>1.9</v>
      </c>
      <c r="AG133" s="1113"/>
      <c r="AH133" s="1113"/>
      <c r="AI133" s="1113"/>
      <c r="AJ133" s="1114"/>
      <c r="AK133" s="1112">
        <v>2.1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0" t="s">
        <v>473</v>
      </c>
      <c r="L7" s="256"/>
      <c r="M7" s="257" t="s">
        <v>474</v>
      </c>
      <c r="N7" s="258"/>
    </row>
    <row r="8" spans="1:16" x14ac:dyDescent="0.15">
      <c r="A8" s="250"/>
      <c r="B8" s="246"/>
      <c r="C8" s="246"/>
      <c r="D8" s="246"/>
      <c r="E8" s="246"/>
      <c r="F8" s="246"/>
      <c r="G8" s="259"/>
      <c r="H8" s="260"/>
      <c r="I8" s="260"/>
      <c r="J8" s="261"/>
      <c r="K8" s="1151"/>
      <c r="L8" s="262" t="s">
        <v>475</v>
      </c>
      <c r="M8" s="263" t="s">
        <v>476</v>
      </c>
      <c r="N8" s="264" t="s">
        <v>477</v>
      </c>
    </row>
    <row r="9" spans="1:16" x14ac:dyDescent="0.15">
      <c r="A9" s="250"/>
      <c r="B9" s="246"/>
      <c r="C9" s="246"/>
      <c r="D9" s="246"/>
      <c r="E9" s="246"/>
      <c r="F9" s="246"/>
      <c r="G9" s="1152" t="s">
        <v>478</v>
      </c>
      <c r="H9" s="1153"/>
      <c r="I9" s="1153"/>
      <c r="J9" s="1154"/>
      <c r="K9" s="265">
        <v>10270115</v>
      </c>
      <c r="L9" s="266">
        <v>43253</v>
      </c>
      <c r="M9" s="267">
        <v>55816</v>
      </c>
      <c r="N9" s="268">
        <v>-22.5</v>
      </c>
    </row>
    <row r="10" spans="1:16" x14ac:dyDescent="0.15">
      <c r="A10" s="250"/>
      <c r="B10" s="246"/>
      <c r="C10" s="246"/>
      <c r="D10" s="246"/>
      <c r="E10" s="246"/>
      <c r="F10" s="246"/>
      <c r="G10" s="1152" t="s">
        <v>479</v>
      </c>
      <c r="H10" s="1153"/>
      <c r="I10" s="1153"/>
      <c r="J10" s="1154"/>
      <c r="K10" s="269">
        <v>822276</v>
      </c>
      <c r="L10" s="270">
        <v>3463</v>
      </c>
      <c r="M10" s="271">
        <v>3693</v>
      </c>
      <c r="N10" s="272">
        <v>-6.2</v>
      </c>
    </row>
    <row r="11" spans="1:16" ht="13.5" customHeight="1" x14ac:dyDescent="0.15">
      <c r="A11" s="250"/>
      <c r="B11" s="246"/>
      <c r="C11" s="246"/>
      <c r="D11" s="246"/>
      <c r="E11" s="246"/>
      <c r="F11" s="246"/>
      <c r="G11" s="1152" t="s">
        <v>480</v>
      </c>
      <c r="H11" s="1153"/>
      <c r="I11" s="1153"/>
      <c r="J11" s="1154"/>
      <c r="K11" s="269">
        <v>2326743</v>
      </c>
      <c r="L11" s="270">
        <v>9799</v>
      </c>
      <c r="M11" s="271">
        <v>2201</v>
      </c>
      <c r="N11" s="272">
        <v>345.2</v>
      </c>
    </row>
    <row r="12" spans="1:16" ht="13.5" customHeight="1" x14ac:dyDescent="0.15">
      <c r="A12" s="250"/>
      <c r="B12" s="246"/>
      <c r="C12" s="246"/>
      <c r="D12" s="246"/>
      <c r="E12" s="246"/>
      <c r="F12" s="246"/>
      <c r="G12" s="1152" t="s">
        <v>481</v>
      </c>
      <c r="H12" s="1153"/>
      <c r="I12" s="1153"/>
      <c r="J12" s="1154"/>
      <c r="K12" s="269">
        <v>53916</v>
      </c>
      <c r="L12" s="270">
        <v>227</v>
      </c>
      <c r="M12" s="271">
        <v>1372</v>
      </c>
      <c r="N12" s="272">
        <v>-83.5</v>
      </c>
    </row>
    <row r="13" spans="1:16" ht="13.5" customHeight="1" x14ac:dyDescent="0.15">
      <c r="A13" s="250"/>
      <c r="B13" s="246"/>
      <c r="C13" s="246"/>
      <c r="D13" s="246"/>
      <c r="E13" s="246"/>
      <c r="F13" s="246"/>
      <c r="G13" s="1152" t="s">
        <v>482</v>
      </c>
      <c r="H13" s="1153"/>
      <c r="I13" s="1153"/>
      <c r="J13" s="1154"/>
      <c r="K13" s="269" t="s">
        <v>483</v>
      </c>
      <c r="L13" s="270" t="s">
        <v>483</v>
      </c>
      <c r="M13" s="271">
        <v>67</v>
      </c>
      <c r="N13" s="272" t="s">
        <v>483</v>
      </c>
    </row>
    <row r="14" spans="1:16" ht="13.5" customHeight="1" x14ac:dyDescent="0.15">
      <c r="A14" s="250"/>
      <c r="B14" s="246"/>
      <c r="C14" s="246"/>
      <c r="D14" s="246"/>
      <c r="E14" s="246"/>
      <c r="F14" s="246"/>
      <c r="G14" s="1152" t="s">
        <v>484</v>
      </c>
      <c r="H14" s="1153"/>
      <c r="I14" s="1153"/>
      <c r="J14" s="1154"/>
      <c r="K14" s="269">
        <v>497597</v>
      </c>
      <c r="L14" s="270">
        <v>2096</v>
      </c>
      <c r="M14" s="271">
        <v>1915</v>
      </c>
      <c r="N14" s="272">
        <v>9.5</v>
      </c>
    </row>
    <row r="15" spans="1:16" ht="13.5" customHeight="1" x14ac:dyDescent="0.15">
      <c r="A15" s="250"/>
      <c r="B15" s="246"/>
      <c r="C15" s="246"/>
      <c r="D15" s="246"/>
      <c r="E15" s="246"/>
      <c r="F15" s="246"/>
      <c r="G15" s="1152" t="s">
        <v>485</v>
      </c>
      <c r="H15" s="1153"/>
      <c r="I15" s="1153"/>
      <c r="J15" s="1154"/>
      <c r="K15" s="269">
        <v>383621</v>
      </c>
      <c r="L15" s="270">
        <v>1616</v>
      </c>
      <c r="M15" s="271">
        <v>1099</v>
      </c>
      <c r="N15" s="272">
        <v>47</v>
      </c>
    </row>
    <row r="16" spans="1:16" x14ac:dyDescent="0.15">
      <c r="A16" s="250"/>
      <c r="B16" s="246"/>
      <c r="C16" s="246"/>
      <c r="D16" s="246"/>
      <c r="E16" s="246"/>
      <c r="F16" s="246"/>
      <c r="G16" s="1155" t="s">
        <v>486</v>
      </c>
      <c r="H16" s="1156"/>
      <c r="I16" s="1156"/>
      <c r="J16" s="1157"/>
      <c r="K16" s="270">
        <v>-909274</v>
      </c>
      <c r="L16" s="270">
        <v>-3829</v>
      </c>
      <c r="M16" s="271">
        <v>-4462</v>
      </c>
      <c r="N16" s="272">
        <v>-14.2</v>
      </c>
    </row>
    <row r="17" spans="1:16" x14ac:dyDescent="0.15">
      <c r="A17" s="250"/>
      <c r="B17" s="246"/>
      <c r="C17" s="246"/>
      <c r="D17" s="246"/>
      <c r="E17" s="246"/>
      <c r="F17" s="246"/>
      <c r="G17" s="1155" t="s">
        <v>169</v>
      </c>
      <c r="H17" s="1156"/>
      <c r="I17" s="1156"/>
      <c r="J17" s="1157"/>
      <c r="K17" s="270">
        <v>13444994</v>
      </c>
      <c r="L17" s="270">
        <v>56625</v>
      </c>
      <c r="M17" s="271">
        <v>61701</v>
      </c>
      <c r="N17" s="272">
        <v>-8.1999999999999993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7" t="s">
        <v>491</v>
      </c>
      <c r="H21" s="1148"/>
      <c r="I21" s="1148"/>
      <c r="J21" s="1149"/>
      <c r="K21" s="282">
        <v>4.28</v>
      </c>
      <c r="L21" s="283">
        <v>6.17</v>
      </c>
      <c r="M21" s="284">
        <v>-1.89</v>
      </c>
      <c r="N21" s="251"/>
      <c r="O21" s="285"/>
      <c r="P21" s="281"/>
    </row>
    <row r="22" spans="1:16" s="286" customFormat="1" x14ac:dyDescent="0.15">
      <c r="A22" s="281"/>
      <c r="B22" s="251"/>
      <c r="C22" s="251"/>
      <c r="D22" s="251"/>
      <c r="E22" s="251"/>
      <c r="F22" s="251"/>
      <c r="G22" s="1147" t="s">
        <v>492</v>
      </c>
      <c r="H22" s="1148"/>
      <c r="I22" s="1148"/>
      <c r="J22" s="1149"/>
      <c r="K22" s="287">
        <v>98.2</v>
      </c>
      <c r="L22" s="288">
        <v>100.1</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0" t="s">
        <v>473</v>
      </c>
      <c r="L30" s="256"/>
      <c r="M30" s="257" t="s">
        <v>474</v>
      </c>
      <c r="N30" s="258"/>
    </row>
    <row r="31" spans="1:16" x14ac:dyDescent="0.15">
      <c r="A31" s="250"/>
      <c r="B31" s="246"/>
      <c r="C31" s="246"/>
      <c r="D31" s="246"/>
      <c r="E31" s="246"/>
      <c r="F31" s="246"/>
      <c r="G31" s="259"/>
      <c r="H31" s="260"/>
      <c r="I31" s="260"/>
      <c r="J31" s="261"/>
      <c r="K31" s="1151"/>
      <c r="L31" s="262" t="s">
        <v>475</v>
      </c>
      <c r="M31" s="263" t="s">
        <v>476</v>
      </c>
      <c r="N31" s="264" t="s">
        <v>477</v>
      </c>
    </row>
    <row r="32" spans="1:16" ht="27" customHeight="1" x14ac:dyDescent="0.15">
      <c r="A32" s="250"/>
      <c r="B32" s="246"/>
      <c r="C32" s="246"/>
      <c r="D32" s="246"/>
      <c r="E32" s="246"/>
      <c r="F32" s="246"/>
      <c r="G32" s="1163" t="s">
        <v>496</v>
      </c>
      <c r="H32" s="1164"/>
      <c r="I32" s="1164"/>
      <c r="J32" s="1165"/>
      <c r="K32" s="296">
        <v>7817192</v>
      </c>
      <c r="L32" s="296">
        <v>32923</v>
      </c>
      <c r="M32" s="297">
        <v>31774</v>
      </c>
      <c r="N32" s="298">
        <v>3.6</v>
      </c>
    </row>
    <row r="33" spans="1:16" ht="13.5" customHeight="1" x14ac:dyDescent="0.15">
      <c r="A33" s="250"/>
      <c r="B33" s="246"/>
      <c r="C33" s="246"/>
      <c r="D33" s="246"/>
      <c r="E33" s="246"/>
      <c r="F33" s="246"/>
      <c r="G33" s="1163" t="s">
        <v>497</v>
      </c>
      <c r="H33" s="1164"/>
      <c r="I33" s="1164"/>
      <c r="J33" s="1165"/>
      <c r="K33" s="296" t="s">
        <v>483</v>
      </c>
      <c r="L33" s="296" t="s">
        <v>483</v>
      </c>
      <c r="M33" s="297">
        <v>8</v>
      </c>
      <c r="N33" s="298" t="s">
        <v>483</v>
      </c>
    </row>
    <row r="34" spans="1:16" ht="27" customHeight="1" x14ac:dyDescent="0.15">
      <c r="A34" s="250"/>
      <c r="B34" s="246"/>
      <c r="C34" s="246"/>
      <c r="D34" s="246"/>
      <c r="E34" s="246"/>
      <c r="F34" s="246"/>
      <c r="G34" s="1163" t="s">
        <v>498</v>
      </c>
      <c r="H34" s="1164"/>
      <c r="I34" s="1164"/>
      <c r="J34" s="1165"/>
      <c r="K34" s="296" t="s">
        <v>483</v>
      </c>
      <c r="L34" s="296" t="s">
        <v>483</v>
      </c>
      <c r="M34" s="297">
        <v>51</v>
      </c>
      <c r="N34" s="298" t="s">
        <v>483</v>
      </c>
    </row>
    <row r="35" spans="1:16" ht="27" customHeight="1" x14ac:dyDescent="0.15">
      <c r="A35" s="250"/>
      <c r="B35" s="246"/>
      <c r="C35" s="246"/>
      <c r="D35" s="246"/>
      <c r="E35" s="246"/>
      <c r="F35" s="246"/>
      <c r="G35" s="1163" t="s">
        <v>499</v>
      </c>
      <c r="H35" s="1164"/>
      <c r="I35" s="1164"/>
      <c r="J35" s="1165"/>
      <c r="K35" s="296">
        <v>1255140</v>
      </c>
      <c r="L35" s="296">
        <v>5286</v>
      </c>
      <c r="M35" s="297">
        <v>10918</v>
      </c>
      <c r="N35" s="298">
        <v>-51.6</v>
      </c>
    </row>
    <row r="36" spans="1:16" ht="27" customHeight="1" x14ac:dyDescent="0.15">
      <c r="A36" s="250"/>
      <c r="B36" s="246"/>
      <c r="C36" s="246"/>
      <c r="D36" s="246"/>
      <c r="E36" s="246"/>
      <c r="F36" s="246"/>
      <c r="G36" s="1163" t="s">
        <v>500</v>
      </c>
      <c r="H36" s="1164"/>
      <c r="I36" s="1164"/>
      <c r="J36" s="1165"/>
      <c r="K36" s="296">
        <v>158668</v>
      </c>
      <c r="L36" s="296">
        <v>668</v>
      </c>
      <c r="M36" s="297">
        <v>463</v>
      </c>
      <c r="N36" s="298">
        <v>44.3</v>
      </c>
    </row>
    <row r="37" spans="1:16" ht="13.5" customHeight="1" x14ac:dyDescent="0.15">
      <c r="A37" s="250"/>
      <c r="B37" s="246"/>
      <c r="C37" s="246"/>
      <c r="D37" s="246"/>
      <c r="E37" s="246"/>
      <c r="F37" s="246"/>
      <c r="G37" s="1163" t="s">
        <v>501</v>
      </c>
      <c r="H37" s="1164"/>
      <c r="I37" s="1164"/>
      <c r="J37" s="1165"/>
      <c r="K37" s="296" t="s">
        <v>483</v>
      </c>
      <c r="L37" s="296" t="s">
        <v>483</v>
      </c>
      <c r="M37" s="297">
        <v>976</v>
      </c>
      <c r="N37" s="298" t="s">
        <v>483</v>
      </c>
    </row>
    <row r="38" spans="1:16" ht="27" customHeight="1" x14ac:dyDescent="0.15">
      <c r="A38" s="250"/>
      <c r="B38" s="246"/>
      <c r="C38" s="246"/>
      <c r="D38" s="246"/>
      <c r="E38" s="246"/>
      <c r="F38" s="246"/>
      <c r="G38" s="1166" t="s">
        <v>502</v>
      </c>
      <c r="H38" s="1167"/>
      <c r="I38" s="1167"/>
      <c r="J38" s="1168"/>
      <c r="K38" s="299">
        <v>5961</v>
      </c>
      <c r="L38" s="299">
        <v>25</v>
      </c>
      <c r="M38" s="300">
        <v>2</v>
      </c>
      <c r="N38" s="301">
        <v>1150</v>
      </c>
      <c r="O38" s="295"/>
    </row>
    <row r="39" spans="1:16" x14ac:dyDescent="0.15">
      <c r="A39" s="250"/>
      <c r="B39" s="246"/>
      <c r="C39" s="246"/>
      <c r="D39" s="246"/>
      <c r="E39" s="246"/>
      <c r="F39" s="246"/>
      <c r="G39" s="1166" t="s">
        <v>503</v>
      </c>
      <c r="H39" s="1167"/>
      <c r="I39" s="1167"/>
      <c r="J39" s="1168"/>
      <c r="K39" s="302">
        <v>-2091142</v>
      </c>
      <c r="L39" s="302">
        <v>-8807</v>
      </c>
      <c r="M39" s="303">
        <v>-8001</v>
      </c>
      <c r="N39" s="304">
        <v>10.1</v>
      </c>
      <c r="O39" s="295"/>
    </row>
    <row r="40" spans="1:16" ht="27" customHeight="1" x14ac:dyDescent="0.15">
      <c r="A40" s="250"/>
      <c r="B40" s="246"/>
      <c r="C40" s="246"/>
      <c r="D40" s="246"/>
      <c r="E40" s="246"/>
      <c r="F40" s="246"/>
      <c r="G40" s="1163" t="s">
        <v>504</v>
      </c>
      <c r="H40" s="1164"/>
      <c r="I40" s="1164"/>
      <c r="J40" s="1165"/>
      <c r="K40" s="302">
        <v>-5573009</v>
      </c>
      <c r="L40" s="302">
        <v>-23471</v>
      </c>
      <c r="M40" s="303">
        <v>-27445</v>
      </c>
      <c r="N40" s="304">
        <v>-14.5</v>
      </c>
      <c r="O40" s="295"/>
    </row>
    <row r="41" spans="1:16" x14ac:dyDescent="0.15">
      <c r="A41" s="250"/>
      <c r="B41" s="246"/>
      <c r="C41" s="246"/>
      <c r="D41" s="246"/>
      <c r="E41" s="246"/>
      <c r="F41" s="246"/>
      <c r="G41" s="1169" t="s">
        <v>280</v>
      </c>
      <c r="H41" s="1170"/>
      <c r="I41" s="1170"/>
      <c r="J41" s="1171"/>
      <c r="K41" s="296">
        <v>1572810</v>
      </c>
      <c r="L41" s="302">
        <v>6624</v>
      </c>
      <c r="M41" s="303">
        <v>8747</v>
      </c>
      <c r="N41" s="304">
        <v>-24.3</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8" t="s">
        <v>473</v>
      </c>
      <c r="J49" s="1160" t="s">
        <v>508</v>
      </c>
      <c r="K49" s="1161"/>
      <c r="L49" s="1161"/>
      <c r="M49" s="1161"/>
      <c r="N49" s="1162"/>
    </row>
    <row r="50" spans="1:14" x14ac:dyDescent="0.15">
      <c r="A50" s="250"/>
      <c r="B50" s="246"/>
      <c r="C50" s="246"/>
      <c r="D50" s="246"/>
      <c r="E50" s="246"/>
      <c r="F50" s="246"/>
      <c r="G50" s="314"/>
      <c r="H50" s="315"/>
      <c r="I50" s="1159"/>
      <c r="J50" s="316" t="s">
        <v>509</v>
      </c>
      <c r="K50" s="317" t="s">
        <v>510</v>
      </c>
      <c r="L50" s="318" t="s">
        <v>511</v>
      </c>
      <c r="M50" s="319" t="s">
        <v>512</v>
      </c>
      <c r="N50" s="320" t="s">
        <v>513</v>
      </c>
    </row>
    <row r="51" spans="1:14" x14ac:dyDescent="0.15">
      <c r="A51" s="250"/>
      <c r="B51" s="246"/>
      <c r="C51" s="246"/>
      <c r="D51" s="246"/>
      <c r="E51" s="246"/>
      <c r="F51" s="246"/>
      <c r="G51" s="312" t="s">
        <v>514</v>
      </c>
      <c r="H51" s="313"/>
      <c r="I51" s="321">
        <v>5779298</v>
      </c>
      <c r="J51" s="322">
        <v>23873</v>
      </c>
      <c r="K51" s="323">
        <v>25.1</v>
      </c>
      <c r="L51" s="324">
        <v>39052</v>
      </c>
      <c r="M51" s="325">
        <v>6.2</v>
      </c>
      <c r="N51" s="326">
        <v>18.899999999999999</v>
      </c>
    </row>
    <row r="52" spans="1:14" x14ac:dyDescent="0.15">
      <c r="A52" s="250"/>
      <c r="B52" s="246"/>
      <c r="C52" s="246"/>
      <c r="D52" s="246"/>
      <c r="E52" s="246"/>
      <c r="F52" s="246"/>
      <c r="G52" s="327"/>
      <c r="H52" s="328" t="s">
        <v>515</v>
      </c>
      <c r="I52" s="329">
        <v>2756871</v>
      </c>
      <c r="J52" s="330">
        <v>11388</v>
      </c>
      <c r="K52" s="331">
        <v>42.6</v>
      </c>
      <c r="L52" s="332">
        <v>21186</v>
      </c>
      <c r="M52" s="333">
        <v>1</v>
      </c>
      <c r="N52" s="334">
        <v>41.6</v>
      </c>
    </row>
    <row r="53" spans="1:14" x14ac:dyDescent="0.15">
      <c r="A53" s="250"/>
      <c r="B53" s="246"/>
      <c r="C53" s="246"/>
      <c r="D53" s="246"/>
      <c r="E53" s="246"/>
      <c r="F53" s="246"/>
      <c r="G53" s="312" t="s">
        <v>516</v>
      </c>
      <c r="H53" s="313"/>
      <c r="I53" s="321">
        <v>5521784</v>
      </c>
      <c r="J53" s="322">
        <v>22880</v>
      </c>
      <c r="K53" s="323">
        <v>-4.2</v>
      </c>
      <c r="L53" s="324">
        <v>41235</v>
      </c>
      <c r="M53" s="325">
        <v>5.6</v>
      </c>
      <c r="N53" s="326">
        <v>-9.8000000000000007</v>
      </c>
    </row>
    <row r="54" spans="1:14" x14ac:dyDescent="0.15">
      <c r="A54" s="250"/>
      <c r="B54" s="246"/>
      <c r="C54" s="246"/>
      <c r="D54" s="246"/>
      <c r="E54" s="246"/>
      <c r="F54" s="246"/>
      <c r="G54" s="327"/>
      <c r="H54" s="328" t="s">
        <v>515</v>
      </c>
      <c r="I54" s="329">
        <v>2687078</v>
      </c>
      <c r="J54" s="330">
        <v>11134</v>
      </c>
      <c r="K54" s="331">
        <v>-2.2000000000000002</v>
      </c>
      <c r="L54" s="332">
        <v>22086</v>
      </c>
      <c r="M54" s="333">
        <v>4.2</v>
      </c>
      <c r="N54" s="334">
        <v>-6.4</v>
      </c>
    </row>
    <row r="55" spans="1:14" x14ac:dyDescent="0.15">
      <c r="A55" s="250"/>
      <c r="B55" s="246"/>
      <c r="C55" s="246"/>
      <c r="D55" s="246"/>
      <c r="E55" s="246"/>
      <c r="F55" s="246"/>
      <c r="G55" s="312" t="s">
        <v>517</v>
      </c>
      <c r="H55" s="313"/>
      <c r="I55" s="321">
        <v>4601238</v>
      </c>
      <c r="J55" s="322">
        <v>19120</v>
      </c>
      <c r="K55" s="323">
        <v>-16.399999999999999</v>
      </c>
      <c r="L55" s="324">
        <v>41862</v>
      </c>
      <c r="M55" s="325">
        <v>1.5</v>
      </c>
      <c r="N55" s="326">
        <v>-17.899999999999999</v>
      </c>
    </row>
    <row r="56" spans="1:14" x14ac:dyDescent="0.15">
      <c r="A56" s="250"/>
      <c r="B56" s="246"/>
      <c r="C56" s="246"/>
      <c r="D56" s="246"/>
      <c r="E56" s="246"/>
      <c r="F56" s="246"/>
      <c r="G56" s="327"/>
      <c r="H56" s="328" t="s">
        <v>515</v>
      </c>
      <c r="I56" s="329">
        <v>2867597</v>
      </c>
      <c r="J56" s="330">
        <v>11916</v>
      </c>
      <c r="K56" s="331">
        <v>7</v>
      </c>
      <c r="L56" s="332">
        <v>23710</v>
      </c>
      <c r="M56" s="333">
        <v>7.4</v>
      </c>
      <c r="N56" s="334">
        <v>-0.4</v>
      </c>
    </row>
    <row r="57" spans="1:14" x14ac:dyDescent="0.15">
      <c r="A57" s="250"/>
      <c r="B57" s="246"/>
      <c r="C57" s="246"/>
      <c r="D57" s="246"/>
      <c r="E57" s="246"/>
      <c r="F57" s="246"/>
      <c r="G57" s="312" t="s">
        <v>518</v>
      </c>
      <c r="H57" s="313"/>
      <c r="I57" s="321">
        <v>5038882</v>
      </c>
      <c r="J57" s="322">
        <v>21074</v>
      </c>
      <c r="K57" s="323">
        <v>10.199999999999999</v>
      </c>
      <c r="L57" s="324">
        <v>43554</v>
      </c>
      <c r="M57" s="325">
        <v>4</v>
      </c>
      <c r="N57" s="326">
        <v>6.2</v>
      </c>
    </row>
    <row r="58" spans="1:14" x14ac:dyDescent="0.15">
      <c r="A58" s="250"/>
      <c r="B58" s="246"/>
      <c r="C58" s="246"/>
      <c r="D58" s="246"/>
      <c r="E58" s="246"/>
      <c r="F58" s="246"/>
      <c r="G58" s="327"/>
      <c r="H58" s="328" t="s">
        <v>515</v>
      </c>
      <c r="I58" s="329">
        <v>2213130</v>
      </c>
      <c r="J58" s="330">
        <v>9256</v>
      </c>
      <c r="K58" s="331">
        <v>-22.3</v>
      </c>
      <c r="L58" s="332">
        <v>24811</v>
      </c>
      <c r="M58" s="333">
        <v>4.5999999999999996</v>
      </c>
      <c r="N58" s="334">
        <v>-26.9</v>
      </c>
    </row>
    <row r="59" spans="1:14" x14ac:dyDescent="0.15">
      <c r="A59" s="250"/>
      <c r="B59" s="246"/>
      <c r="C59" s="246"/>
      <c r="D59" s="246"/>
      <c r="E59" s="246"/>
      <c r="F59" s="246"/>
      <c r="G59" s="312" t="s">
        <v>519</v>
      </c>
      <c r="H59" s="313"/>
      <c r="I59" s="321">
        <v>11410479</v>
      </c>
      <c r="J59" s="322">
        <v>48056</v>
      </c>
      <c r="K59" s="323">
        <v>128</v>
      </c>
      <c r="L59" s="324">
        <v>42581</v>
      </c>
      <c r="M59" s="325">
        <v>-2.2000000000000002</v>
      </c>
      <c r="N59" s="326">
        <v>130.19999999999999</v>
      </c>
    </row>
    <row r="60" spans="1:14" x14ac:dyDescent="0.15">
      <c r="A60" s="250"/>
      <c r="B60" s="246"/>
      <c r="C60" s="246"/>
      <c r="D60" s="246"/>
      <c r="E60" s="246"/>
      <c r="F60" s="246"/>
      <c r="G60" s="327"/>
      <c r="H60" s="328" t="s">
        <v>515</v>
      </c>
      <c r="I60" s="335">
        <v>3078970</v>
      </c>
      <c r="J60" s="330">
        <v>12967</v>
      </c>
      <c r="K60" s="331">
        <v>40.1</v>
      </c>
      <c r="L60" s="332">
        <v>24354</v>
      </c>
      <c r="M60" s="333">
        <v>-1.8</v>
      </c>
      <c r="N60" s="334">
        <v>41.9</v>
      </c>
    </row>
    <row r="61" spans="1:14" x14ac:dyDescent="0.15">
      <c r="A61" s="250"/>
      <c r="B61" s="246"/>
      <c r="C61" s="246"/>
      <c r="D61" s="246"/>
      <c r="E61" s="246"/>
      <c r="F61" s="246"/>
      <c r="G61" s="312" t="s">
        <v>520</v>
      </c>
      <c r="H61" s="336"/>
      <c r="I61" s="337">
        <v>6470336</v>
      </c>
      <c r="J61" s="338">
        <v>27001</v>
      </c>
      <c r="K61" s="339">
        <v>28.5</v>
      </c>
      <c r="L61" s="340">
        <v>41657</v>
      </c>
      <c r="M61" s="341">
        <v>3</v>
      </c>
      <c r="N61" s="326">
        <v>25.5</v>
      </c>
    </row>
    <row r="62" spans="1:14" x14ac:dyDescent="0.15">
      <c r="A62" s="250"/>
      <c r="B62" s="246"/>
      <c r="C62" s="246"/>
      <c r="D62" s="246"/>
      <c r="E62" s="246"/>
      <c r="F62" s="246"/>
      <c r="G62" s="327"/>
      <c r="H62" s="328" t="s">
        <v>515</v>
      </c>
      <c r="I62" s="329">
        <v>2720729</v>
      </c>
      <c r="J62" s="330">
        <v>11332</v>
      </c>
      <c r="K62" s="331">
        <v>13</v>
      </c>
      <c r="L62" s="332">
        <v>23229</v>
      </c>
      <c r="M62" s="333">
        <v>3.1</v>
      </c>
      <c r="N62" s="334">
        <v>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5.85</v>
      </c>
      <c r="G47" s="12">
        <v>6.36</v>
      </c>
      <c r="H47" s="12">
        <v>8.35</v>
      </c>
      <c r="I47" s="12">
        <v>10.29</v>
      </c>
      <c r="J47" s="13">
        <v>12.26</v>
      </c>
    </row>
    <row r="48" spans="2:10" ht="57.75" customHeight="1" x14ac:dyDescent="0.15">
      <c r="B48" s="14"/>
      <c r="C48" s="1174" t="s">
        <v>4</v>
      </c>
      <c r="D48" s="1174"/>
      <c r="E48" s="1175"/>
      <c r="F48" s="15">
        <v>1.6</v>
      </c>
      <c r="G48" s="16">
        <v>1.94</v>
      </c>
      <c r="H48" s="16">
        <v>2.95</v>
      </c>
      <c r="I48" s="16">
        <v>3.13</v>
      </c>
      <c r="J48" s="17">
        <v>3.39</v>
      </c>
    </row>
    <row r="49" spans="2:10" ht="57.75" customHeight="1" thickBot="1" x14ac:dyDescent="0.2">
      <c r="B49" s="18"/>
      <c r="C49" s="1176" t="s">
        <v>5</v>
      </c>
      <c r="D49" s="1176"/>
      <c r="E49" s="1177"/>
      <c r="F49" s="19">
        <v>3.49</v>
      </c>
      <c r="G49" s="20">
        <v>3.25</v>
      </c>
      <c r="H49" s="20">
        <v>6.6</v>
      </c>
      <c r="I49" s="20">
        <v>3.69</v>
      </c>
      <c r="J49" s="21">
        <v>2.2999999999999998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2018-03-23T00:58:24Z</cp:lastPrinted>
  <dcterms:created xsi:type="dcterms:W3CDTF">2018-01-24T05:31:17Z</dcterms:created>
  <dcterms:modified xsi:type="dcterms:W3CDTF">2018-11-27T00:57:50Z</dcterms:modified>
  <cp:category/>
</cp:coreProperties>
</file>