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BE36" i="9"/>
  <c r="AM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AM34" i="9" s="1"/>
  <c r="BW34" i="9" l="1"/>
  <c r="BW35" i="9" s="1"/>
  <c r="BW36" i="9" s="1"/>
  <c r="BW37" i="9" s="1"/>
  <c r="BW38" i="9" s="1"/>
  <c r="BW39" i="9" s="1"/>
  <c r="BW40" i="9" s="1"/>
  <c r="BE34" i="9"/>
  <c r="CO34" i="9" s="1"/>
  <c r="CO35" i="9" s="1"/>
  <c r="CO36" i="9" s="1"/>
  <c r="CO37" i="9" s="1"/>
  <c r="CO38" i="9" s="1"/>
</calcChain>
</file>

<file path=xl/sharedStrings.xml><?xml version="1.0" encoding="utf-8"?>
<sst xmlns="http://schemas.openxmlformats.org/spreadsheetml/2006/main" count="1044" uniqueCount="568">
  <si>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</si>
  <si>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</si>
  <si>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</si>
  <si>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</si>
  <si>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</si>
  <si>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</si>
  <si>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</si>
  <si>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</si>
  <si>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</si>
  <si>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</si>
  <si>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</si>
  <si>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</si>
  <si>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</si>
  <si>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</si>
  <si>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</si>
  <si>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</si>
  <si>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</si>
  <si>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</si>
  <si>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</si>
  <si>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</si>
  <si>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</si>
  <si>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</si>
  <si>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</si>
  <si>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</si>
  <si>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</si>
  <si>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</si>
  <si>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</si>
  <si>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</si>
  <si>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</si>
  <si>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</si>
  <si>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</si>
  <si>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</si>
  <si>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</si>
  <si>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</si>
  <si>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</si>
  <si>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</si>
  <si>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</si>
  <si>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</si>
  <si>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</si>
  <si>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</si>
  <si>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</si>
  <si>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</si>
  <si>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</si>
  <si>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</si>
  <si>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</si>
  <si>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</si>
  <si>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</si>
  <si>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</si>
  <si>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</si>
  <si>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</si>
  <si>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</si>
  <si>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</si>
  <si>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</si>
  <si>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</si>
  <si>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</si>
  <si>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</si>
  <si>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</si>
  <si>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</si>
  <si>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</si>
  <si>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</si>
  <si>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</si>
  <si>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</si>
  <si>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</si>
  <si>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</si>
  <si>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</si>
  <si>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</si>
  <si>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</si>
  <si>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</si>
  <si>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</si>
  <si>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</si>
  <si>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</si>
  <si>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</si>
  <si>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</si>
  <si>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</si>
  <si>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</si>
  <si>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</si>
  <si>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</si>
  <si>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</si>
  <si>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</si>
  <si>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</si>
  <si>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</si>
  <si>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</si>
  <si>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</si>
  <si>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</si>
  <si>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</si>
  <si>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</si>
  <si>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</si>
  <si>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</si>
  <si>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</si>
  <si>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</si>
  <si>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</si>
  <si>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</si>
  <si>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</si>
  <si>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</si>
  <si>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</si>
  <si>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</si>
  <si>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</si>
  <si>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</si>
  <si>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</si>
  <si>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</si>
  <si>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</si>
  <si>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</si>
  <si>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</si>
  <si>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</si>
  <si>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</si>
  <si>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</si>
  <si>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</si>
  <si>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</si>
  <si>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</si>
  <si>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</si>
  <si>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</si>
  <si>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</si>
  <si>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</si>
  <si>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</si>
  <si>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</si>
  <si>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</si>
  <si>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</si>
  <si>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</si>
  <si>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</si>
  <si>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</si>
  <si>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</si>
  <si>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</si>
  <si>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</si>
  <si>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</si>
  <si>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</si>
  <si>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</si>
  <si>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</si>
  <si>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</si>
  <si>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</si>
  <si>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</si>
  <si>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</si>
  <si>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</si>
  <si>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</si>
  <si>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</si>
  <si>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</si>
  <si>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</si>
  <si>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</si>
  <si>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</si>
  <si>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</si>
  <si>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</si>
  <si>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</si>
  <si>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</si>
  <si>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</si>
  <si>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</si>
  <si>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</si>
  <si>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</si>
  <si>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</si>
  <si>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</si>
  <si>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</si>
  <si>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</si>
  <si>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</si>
  <si>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</si>
  <si>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</si>
  <si>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</si>
  <si>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</si>
  <si>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</si>
  <si>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</si>
  <si>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</si>
  <si>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</si>
  <si>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</si>
  <si>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</si>
  <si>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</si>
  <si>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</si>
  <si>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</si>
  <si>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</si>
  <si>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</si>
  <si>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</si>
  <si>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</si>
  <si>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</si>
  <si>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</si>
  <si>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</si>
  <si>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</si>
  <si>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</si>
  <si>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</si>
  <si>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</si>
  <si>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</si>
  <si>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</si>
  <si>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</si>
  <si>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</si>
  <si>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</si>
  <si>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</si>
  <si>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</si>
  <si>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</si>
  <si>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</si>
  <si>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</si>
  <si>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</si>
  <si>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</si>
  <si>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</si>
  <si>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</si>
  <si>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</si>
  <si>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</si>
  <si>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</si>
  <si>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</si>
  <si>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</si>
  <si>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</si>
  <si>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</si>
  <si>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大阪府泉佐野市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</si>
  <si>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</si>
  <si>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</si>
  <si>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</si>
  <si>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</si>
  <si>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</si>
  <si>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</si>
  <si>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</si>
  <si>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</si>
  <si>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</si>
  <si>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</si>
  <si>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</si>
  <si>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</si>
  <si>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</si>
  <si>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</si>
  <si>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</si>
  <si>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</si>
  <si>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</si>
  <si>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</si>
  <si>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</si>
  <si>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</si>
  <si>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</si>
  <si>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</si>
  <si>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</si>
  <si>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</si>
  <si>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</si>
  <si>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</si>
  <si>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</si>
  <si>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</si>
  <si>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</si>
  <si>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</si>
  <si>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</si>
  <si>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</si>
  <si>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</si>
  <si>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</si>
  <si>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</si>
  <si>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</si>
  <si>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</si>
  <si>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</si>
  <si>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</si>
  <si>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</si>
  <si>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</si>
  <si>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</si>
  <si>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</si>
  <si>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</si>
  <si>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</si>
  <si>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</si>
  <si>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</si>
  <si>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</si>
  <si>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</si>
  <si>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</si>
  <si>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</si>
  <si>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</si>
  <si>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</si>
  <si>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</si>
  <si>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</si>
  <si>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</si>
  <si>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</si>
  <si>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</si>
  <si>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</si>
  <si>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</si>
  <si>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</si>
  <si>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</si>
  <si>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</si>
  <si>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</si>
  <si>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</si>
  <si>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</si>
  <si>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</si>
  <si>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</si>
  <si>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</si>
  <si>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</si>
  <si>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</si>
  <si>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</si>
  <si>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</si>
  <si>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</si>
  <si>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</si>
  <si>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</si>
  <si>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</si>
  <si>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</si>
  <si>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</si>
  <si>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</si>
  <si>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</si>
  <si>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</si>
  <si>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</si>
  <si>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</si>
  <si>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</si>
  <si>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</si>
  <si>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</si>
  <si>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</si>
  <si>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</si>
  <si>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</si>
  <si>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</si>
  <si>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</si>
  <si>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</si>
  <si>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</si>
  <si>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</si>
  <si>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</si>
  <si>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</si>
  <si>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</si>
  <si>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</si>
  <si>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</si>
  <si>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</si>
  <si>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</si>
  <si>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</si>
  <si>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</si>
  <si>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</si>
  <si>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</si>
  <si>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</si>
  <si>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</si>
  <si>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</si>
  <si>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</si>
  <si>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</si>
  <si>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</si>
  <si>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</si>
  <si>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</si>
  <si>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</si>
  <si>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</si>
  <si>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</si>
  <si>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</si>
  <si>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</si>
  <si>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</si>
  <si>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</si>
  <si>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</si>
  <si>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</si>
  <si>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</si>
  <si>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</si>
  <si>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</si>
  <si>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</si>
  <si>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</si>
  <si>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</si>
  <si>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</si>
  <si>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</si>
  <si>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</si>
  <si>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</si>
  <si>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</si>
  <si>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</si>
  <si>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</si>
  <si>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</si>
  <si>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</si>
  <si>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</si>
  <si>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</si>
  <si>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</si>
  <si>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</si>
  <si>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</si>
  <si>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</si>
  <si>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</si>
  <si>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</si>
  <si>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</si>
  <si>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</si>
  <si>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大阪府泉佐野市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</si>
  <si>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</si>
  <si>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</si>
  <si>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</si>
  <si>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</si>
  <si>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</si>
  <si>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</si>
  <si>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</si>
  <si>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</si>
  <si>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</si>
  <si>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</si>
  <si>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</si>
  <si>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</si>
  <si>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</si>
  <si>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</si>
  <si>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</si>
  <si>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</si>
  <si>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</si>
  <si>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</si>
  <si>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</si>
  <si>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</si>
  <si>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</si>
  <si>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</si>
  <si>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</si>
  <si>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</si>
  <si>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</si>
  <si>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</si>
  <si>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</si>
  <si>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</si>
  <si>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</si>
  <si>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</si>
  <si>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</si>
  <si>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</si>
  <si>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</si>
  <si>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</si>
  <si>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</si>
  <si>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</si>
  <si>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</si>
  <si>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</si>
  <si>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</si>
  <si>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</si>
  <si>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</si>
  <si>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</si>
  <si>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</si>
  <si>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</si>
  <si>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</si>
  <si>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</si>
  <si>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</si>
  <si>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</si>
  <si>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</si>
  <si>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</si>
  <si>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</si>
  <si>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</si>
  <si>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</si>
  <si>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</si>
  <si>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</si>
  <si>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</si>
  <si>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</si>
  <si>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</si>
  <si>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</si>
  <si>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</si>
  <si>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</si>
  <si>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</si>
  <si>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</si>
  <si>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</si>
  <si>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</si>
  <si>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</si>
  <si>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</si>
  <si>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</si>
  <si>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</si>
  <si>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</si>
  <si>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</si>
  <si>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</si>
  <si>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</si>
  <si>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</si>
  <si>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</si>
  <si>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</si>
  <si>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</si>
  <si>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</si>
  <si>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</si>
  <si>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</si>
  <si>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</si>
  <si>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</si>
  <si>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</si>
  <si>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</si>
  <si>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</si>
  <si>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</si>
  <si>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</si>
  <si>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</si>
  <si>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</si>
  <si>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</si>
  <si>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</si>
  <si>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</si>
  <si>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</si>
  <si>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</si>
  <si>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</si>
  <si>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</si>
  <si>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</si>
  <si>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</si>
  <si>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</si>
  <si>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</si>
  <si>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</si>
  <si>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</si>
  <si>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</si>
  <si>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</si>
  <si>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</si>
  <si>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</si>
  <si>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</si>
  <si>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</si>
  <si>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</si>
  <si>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</si>
  <si>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</si>
  <si>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</si>
  <si>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</si>
  <si>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</si>
  <si>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</si>
  <si>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</si>
  <si>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</si>
  <si>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</si>
  <si>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</si>
  <si>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</si>
  <si>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</si>
  <si>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</si>
  <si>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</si>
  <si>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</si>
  <si>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</si>
  <si>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</si>
  <si>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</si>
  <si>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</si>
  <si>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</si>
  <si>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</si>
  <si>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</si>
  <si>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</si>
  <si>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</si>
  <si>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</si>
  <si>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</si>
  <si>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</si>
  <si>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</si>
  <si>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</si>
  <si>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</si>
  <si>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</si>
  <si>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</si>
  <si>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</si>
  <si>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</si>
  <si>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</si>
  <si>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</si>
  <si>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</si>
  <si>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</si>
  <si>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</si>
  <si>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</si>
  <si>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</si>
  <si>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</si>
  <si>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</si>
  <si>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</si>
  <si>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</si>
  <si>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</si>
  <si>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</si>
  <si>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</si>
  <si>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</si>
  <si>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</si>
  <si>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</si>
  <si>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</si>
  <si>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</si>
  <si>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</si>
  <si>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</si>
  <si>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</si>
  <si>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</si>
  <si>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</si>
  <si>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</si>
  <si>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</si>
  <si>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</si>
  <si>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</si>
  <si>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</si>
  <si>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</si>
  <si>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</si>
  <si>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</si>
  <si>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</si>
  <si>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</si>
  <si>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</si>
  <si>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</si>
  <si>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介護保険事業特別会計</t>
  </si>
  <si>
    <t>国民健康保険事業特別会計</t>
  </si>
  <si>
    <t>一般会計</t>
  </si>
  <si>
    <t>後期高齢者医療事業特別会計</t>
  </si>
  <si>
    <t>公共用地先行取得事業特別会計</t>
  </si>
  <si>
    <t>病院事業債管理特別会計</t>
  </si>
  <si>
    <t>下水道事業特別会計</t>
  </si>
  <si>
    <t>その他会計（赤字）</t>
  </si>
  <si>
    <t>その他会計（黒字）</t>
  </si>
  <si>
    <t>-</t>
    <phoneticPr fontId="2"/>
  </si>
  <si>
    <t>-</t>
    <phoneticPr fontId="2"/>
  </si>
  <si>
    <t>泉佐野市田尻町清掃施設組合</t>
    <rPh sb="0" eb="3">
      <t>イズミサノ</t>
    </rPh>
    <rPh sb="3" eb="4">
      <t>シ</t>
    </rPh>
    <rPh sb="4" eb="6">
      <t>タジリ</t>
    </rPh>
    <rPh sb="6" eb="7">
      <t>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</si>
  <si>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</si>
  <si>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大阪府都市競艇企業団</t>
    <phoneticPr fontId="2"/>
  </si>
  <si>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</si>
  <si>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</si>
  <si>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</si>
  <si>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大阪広域水道企業団（工事用事業会計）</t>
    <rPh sb="0" eb="2">
      <t>オオサカ</t>
    </rPh>
    <rPh sb="2" eb="4">
      <t>コウイキ</t>
    </rPh>
    <rPh sb="4" eb="6">
      <t>スイドウ</t>
    </rPh>
    <rPh sb="6" eb="8">
      <t>キギョウ</t>
    </rPh>
    <rPh sb="8" eb="9">
      <t>ダン</t>
    </rPh>
    <rPh sb="10" eb="13">
      <t>コウジヨウ</t>
    </rPh>
    <rPh sb="13" eb="15">
      <t>ジギョウ</t>
    </rPh>
    <rPh sb="15" eb="17">
      <t>カイケイ</t>
    </rPh>
    <phoneticPr fontId="2"/>
  </si>
  <si>
    <t>-</t>
    <phoneticPr fontId="2"/>
  </si>
  <si>
    <t>-</t>
    <phoneticPr fontId="2"/>
  </si>
  <si>
    <t>-</t>
    <phoneticPr fontId="2"/>
  </si>
  <si>
    <t>-</t>
    <phoneticPr fontId="2"/>
  </si>
  <si>
    <t>-</t>
    <phoneticPr fontId="2"/>
  </si>
  <si>
    <t>泉佐野市土地開発公社</t>
    <rPh sb="0" eb="4">
      <t>イズミサノシ</t>
    </rPh>
    <rPh sb="4" eb="6">
      <t>トチ</t>
    </rPh>
    <rPh sb="6" eb="8">
      <t>カイハツ</t>
    </rPh>
    <rPh sb="8" eb="10">
      <t>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</si>
  <si>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</si>
  <si>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</si>
  <si>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2">
      <t>チホウ</t>
    </rPh>
    <rPh sb="2" eb="4">
      <t>ドクリツ</t>
    </rPh>
    <rPh sb="4" eb="6">
      <t>ギョウセイ</t>
    </rPh>
    <rPh sb="6" eb="8">
      <t>ホウジン</t>
    </rPh>
    <rPh sb="12" eb="14">
      <t>ソウゴウ</t>
    </rPh>
    <rPh sb="14" eb="16">
      <t>イリョウ</t>
    </rPh>
    <phoneticPr fontId="2"/>
  </si>
  <si>
    <t>泉佐野電力</t>
    <rPh sb="0" eb="3">
      <t>イズミサノ</t>
    </rPh>
    <rPh sb="3" eb="5">
      <t>デンリョク</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</si>
  <si>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</si>
  <si>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</si>
  <si>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</si>
  <si>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</si>
  <si>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</si>
  <si>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</si>
  <si>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</si>
  <si>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</si>
  <si>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</si>
  <si>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</si>
  <si>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</si>
  <si>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</si>
  <si>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て両比率が高い要因は、関西国際空港開港に合わせて遅れていた都市基盤整備を進めたことが影響している。その財源に地方債を活用したことにより多額の地方債を抱え、公債費の額が非常に大きくなったものである。平成25年度決算で財政健全化団体から脱却したものの、今後も地方債残高を多く抱え、高水準の公債費負担が続く状況である。平成27年度より中期財政計画を策定し、将来的に持続可能な財政基盤の確立をめざしており、計画的な地方債の発行を行うことで、公債費の抑制に努めていく。        
空港開港に合わせ、遅れていた都市基盤整備を進め、その財源に地方債を活用したことにより多額の地方債を抱え、公債費の額が非常に大きくなったものである。からもその要因が影響しているといえる。平成25年度決算で財政健全化団体から脱却したものの、今後も地方債残高を多く抱え、高水準の公債費負担が続く状況である。平成27年度より中期財政計画を策定し、将来的に持続可能な財政基盤の確立をめざしており、計画的な地方債の発行を行うことで、公債費の抑制に努めていく。</t>
    <rPh sb="1" eb="9">
      <t>ルイジダンタイナイヘイキンチ</t>
    </rPh>
    <rPh sb="10" eb="12">
      <t>ヒカク</t>
    </rPh>
    <rPh sb="14" eb="15">
      <t>リョウ</t>
    </rPh>
    <rPh sb="15" eb="17">
      <t>ヒリツ</t>
    </rPh>
    <rPh sb="18" eb="19">
      <t>タカ</t>
    </rPh>
    <rPh sb="20" eb="22">
      <t>ヨウイン</t>
    </rPh>
    <rPh sb="24" eb="28">
      <t>カンサイコクサイ</t>
    </rPh>
    <rPh sb="55" eb="57">
      <t>エイキョウ</t>
    </rPh>
    <rPh sb="287" eb="289">
      <t>クウコウ</t>
    </rPh>
    <rPh sb="289" eb="291">
      <t>カイコウ</t>
    </rPh>
    <rPh sb="292" eb="293">
      <t>ア</t>
    </rPh>
    <rPh sb="296" eb="297">
      <t>オク</t>
    </rPh>
    <rPh sb="301" eb="303">
      <t>トシ</t>
    </rPh>
    <rPh sb="303" eb="305">
      <t>キバン</t>
    </rPh>
    <rPh sb="305" eb="307">
      <t>セイビ</t>
    </rPh>
    <rPh sb="308" eb="309">
      <t>スス</t>
    </rPh>
    <rPh sb="313" eb="315">
      <t>ザイゲン</t>
    </rPh>
    <rPh sb="316" eb="318">
      <t>チホウ</t>
    </rPh>
    <rPh sb="318" eb="319">
      <t>サイ</t>
    </rPh>
    <rPh sb="320" eb="322">
      <t>カツヨウ</t>
    </rPh>
    <rPh sb="329" eb="331">
      <t>タガク</t>
    </rPh>
    <rPh sb="332" eb="334">
      <t>チホウ</t>
    </rPh>
    <rPh sb="334" eb="335">
      <t>サイ</t>
    </rPh>
    <rPh sb="336" eb="337">
      <t>カカ</t>
    </rPh>
    <rPh sb="339" eb="341">
      <t>コウサイ</t>
    </rPh>
    <rPh sb="341" eb="342">
      <t>ヒ</t>
    </rPh>
    <rPh sb="343" eb="344">
      <t>ガク</t>
    </rPh>
    <rPh sb="345" eb="347">
      <t>ヒジョウ</t>
    </rPh>
    <rPh sb="348" eb="349">
      <t>オオ</t>
    </rPh>
    <rPh sb="365" eb="367">
      <t>ヨウイン</t>
    </rPh>
    <rPh sb="368" eb="370">
      <t>エイキョウ</t>
    </rPh>
    <rPh sb="379" eb="381">
      <t>ヘイセイ</t>
    </rPh>
    <rPh sb="383" eb="384">
      <t>ネン</t>
    </rPh>
    <rPh sb="384" eb="385">
      <t>ド</t>
    </rPh>
    <rPh sb="385" eb="387">
      <t>ケッサン</t>
    </rPh>
    <rPh sb="388" eb="390">
      <t>ザイセイ</t>
    </rPh>
    <rPh sb="390" eb="393">
      <t>ケンゼンカ</t>
    </rPh>
    <rPh sb="393" eb="395">
      <t>ダンタイ</t>
    </rPh>
    <rPh sb="397" eb="399">
      <t>ダッキャク</t>
    </rPh>
    <rPh sb="405" eb="407">
      <t>コンゴ</t>
    </rPh>
    <rPh sb="408" eb="410">
      <t>チホウ</t>
    </rPh>
    <rPh sb="410" eb="411">
      <t>サイ</t>
    </rPh>
    <rPh sb="411" eb="413">
      <t>ザンダカ</t>
    </rPh>
    <rPh sb="414" eb="415">
      <t>オオ</t>
    </rPh>
    <rPh sb="416" eb="417">
      <t>カカ</t>
    </rPh>
    <rPh sb="419" eb="422">
      <t>コウスイジュン</t>
    </rPh>
    <rPh sb="423" eb="426">
      <t>コウサイヒ</t>
    </rPh>
    <rPh sb="426" eb="428">
      <t>フタン</t>
    </rPh>
    <rPh sb="429" eb="430">
      <t>ツヅ</t>
    </rPh>
    <rPh sb="431" eb="433">
      <t>ジョウキョウ</t>
    </rPh>
    <rPh sb="437" eb="439">
      <t>ヘイセイ</t>
    </rPh>
    <rPh sb="441" eb="442">
      <t>ネン</t>
    </rPh>
    <rPh sb="442" eb="443">
      <t>ド</t>
    </rPh>
    <rPh sb="445" eb="447">
      <t>チュウキ</t>
    </rPh>
    <rPh sb="447" eb="449">
      <t>ザイセイ</t>
    </rPh>
    <rPh sb="449" eb="451">
      <t>ケイカク</t>
    </rPh>
    <rPh sb="452" eb="454">
      <t>サクテイ</t>
    </rPh>
    <rPh sb="456" eb="459">
      <t>ショウライテキ</t>
    </rPh>
    <rPh sb="460" eb="462">
      <t>ジゾク</t>
    </rPh>
    <rPh sb="462" eb="464">
      <t>カノウ</t>
    </rPh>
    <rPh sb="465" eb="467">
      <t>ザイセイ</t>
    </rPh>
    <rPh sb="467" eb="469">
      <t>キバン</t>
    </rPh>
    <rPh sb="470" eb="472">
      <t>カクリツ</t>
    </rPh>
    <rPh sb="480" eb="482">
      <t>ケイカク</t>
    </rPh>
    <rPh sb="482" eb="483">
      <t>テキ</t>
    </rPh>
    <rPh sb="484" eb="486">
      <t>チホウ</t>
    </rPh>
    <rPh sb="486" eb="487">
      <t>サイ</t>
    </rPh>
    <rPh sb="488" eb="490">
      <t>ハッコウ</t>
    </rPh>
    <rPh sb="491" eb="492">
      <t>オコナ</t>
    </rPh>
    <rPh sb="497" eb="500">
      <t>コウサイヒ</t>
    </rPh>
    <rPh sb="501" eb="503">
      <t>ヨクセイ</t>
    </rPh>
    <rPh sb="504" eb="505">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</si>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</sst>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4B71-4CDE-B886-EE80A0E6B6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45199</c:v>
                </c:pt>
                <c:pt idx="1">
                  <c:v>35758</c:v>
                </c:pt>
                <c:pt idx="2">
                  <c:v>57898</c:v>
                </c:pt>
                <c:pt idx="3">
                  <c:v>21707</c:v>
                </c:pt>
                <c:pt idx="4">
                  <c:v>28173</c:v>
                </c:pt>
              </c:numCache>
            </c:numRef>
          </c:val>
          <c:smooth val="0"/>
          <c:extLst>
            <c:ext xmlns:c16="http://schemas.microsoft.com/office/drawing/2014/chart" uri="{C3380CC4-5D6E-409C-BE32-E72D297353CC}">
              <c16:uniqueId val="{00000001-4B71-4CDE-B886-EE80A0E6B6EE}"/>
            </c:ext>
          </c:extLst>
        </c:ser>
        <c:dLbls>
          <c:showLegendKey val="0"/>
          <c:showVal val="0"/>
          <c:showCatName val="0"/>
          <c:showSerName val="0"/>
          <c:showPercent val="0"/>
          <c:showBubbleSize val="0"/>
        </c:dLbls>
        <c:marker val="1"/>
        <c:smooth val="0"/>
        <c:axId val="114739072"/>
        <c:axId val="116027392"/>
      </c:lineChart>
      <c:catAx>
        <c:axId val="11473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27392"/>
        <c:crosses val="autoZero"/>
        <c:auto val="1"/>
        <c:lblAlgn val="ctr"/>
        <c:lblOffset val="100"/>
        <c:tickLblSkip val="1"/>
        <c:tickMarkSkip val="1"/>
        <c:noMultiLvlLbl val="0"/>
      </c:catAx>
      <c:valAx>
        <c:axId val="1160273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3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0.99</c:v>
                </c:pt>
                <c:pt idx="1">
                  <c:v>4.55</c:v>
                </c:pt>
                <c:pt idx="2">
                  <c:v>0.11</c:v>
                </c:pt>
                <c:pt idx="3">
                  <c:v>0.24</c:v>
                </c:pt>
                <c:pt idx="4">
                  <c:v>0.25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2.83</c:v>
                </c:pt>
                <c:pt idx="1">
                  <c:v>4.38</c:v>
                </c:pt>
                <c:pt idx="2">
                  <c:v>6</c:v>
                </c:pt>
                <c:pt idx="3">
                  <c:v>5.97</c:v>
                </c:pt>
                <c:pt idx="4">
                  <c:v>5.92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497152"/>
        <c:axId val="4049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4.22</c:v>
                </c:pt>
                <c:pt idx="1">
                  <c:v>6.16</c:v>
                </c:pt>
                <c:pt idx="2">
                  <c:v>1.73</c:v>
                </c:pt>
                <c:pt idx="3">
                  <c:v>13.98</c:v>
                </c:pt>
                <c:pt idx="4">
                  <c:v>45.39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497152"/>
        <c:axId val="40499072"/>
      </c:lineChart>
      <c:catAx>
        <c:axId val="404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99072"/>
        <c:crosses val="autoZero"/>
        <c:auto val="1"/>
        <c:lblAlgn val="ctr"/>
        <c:lblOffset val="100"/>
        <c:tickLblSkip val="1"/>
        <c:tickMarkSkip val="1"/>
        <c:noMultiLvlLbl val="0"/>
      </c:catAx>
      <c:valAx>
        <c:axId val="4049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0.06</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4.55</c:v>
                </c:pt>
                <c:pt idx="4">
                  <c:v>#N/A</c:v>
                </c:pt>
                <c:pt idx="5">
                  <c:v>0.1</c:v>
                </c:pt>
                <c:pt idx="6">
                  <c:v>#N/A</c:v>
                </c:pt>
                <c:pt idx="7">
                  <c:v>0.23</c:v>
                </c:pt>
                <c:pt idx="8">
                  <c:v>#N/A</c:v>
                </c:pt>
                <c:pt idx="9">
                  <c:v>0.24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2.54</c:v>
                </c:pt>
                <c:pt idx="2">
                  <c:v>#N/A</c:v>
                </c:pt>
                <c:pt idx="3">
                  <c:v>1.91</c:v>
                </c:pt>
                <c:pt idx="4">
                  <c:v>#N/A</c:v>
                </c:pt>
                <c:pt idx="5">
                  <c:v>1.91</c:v>
                </c:pt>
                <c:pt idx="6">
                  <c:v>#N/A</c:v>
                </c:pt>
                <c:pt idx="7">
                  <c:v>1.05</c:v>
                </c:pt>
                <c:pt idx="8">
                  <c:v>#N/A</c:v>
                </c:pt>
                <c:pt idx="9">
                  <c:v>0.81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0.33</c:v>
                </c:pt>
                <c:pt idx="2">
                  <c:v>#N/A</c:v>
                </c:pt>
                <c:pt idx="3">
                  <c:v>0.2</c:v>
                </c:pt>
                <c:pt idx="4">
                  <c:v>#N/A</c:v>
                </c:pt>
                <c:pt idx="5">
                  <c:v>0.42</c:v>
                </c:pt>
                <c:pt idx="6">
                  <c:v>#N/A</c:v>
                </c:pt>
                <c:pt idx="7">
                  <c:v>0.6</c:v>
                </c:pt>
                <c:pt idx="8">
                  <c:v>#N/A</c:v>
                </c:pt>
                <c:pt idx="9">
                  <c:v>1.21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8.23</c:v>
                </c:pt>
                <c:pt idx="2">
                  <c:v>#N/A</c:v>
                </c:pt>
                <c:pt idx="3">
                  <c:v>8.5500000000000007</c:v>
                </c:pt>
                <c:pt idx="4">
                  <c:v>#N/A</c:v>
                </c:pt>
                <c:pt idx="5">
                  <c:v>4.33</c:v>
                </c:pt>
                <c:pt idx="6">
                  <c:v>#N/A</c:v>
                </c:pt>
                <c:pt idx="7">
                  <c:v>4.82</c:v>
                </c:pt>
                <c:pt idx="8">
                  <c:v>#N/A</c:v>
                </c:pt>
                <c:pt idx="9">
                  <c:v>5.74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43584"/>
        <c:axId val="3845120"/>
      </c:barChart>
      <c:catAx>
        <c:axId val="38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5120"/>
        <c:crosses val="autoZero"/>
        <c:auto val="1"/>
        <c:lblAlgn val="ctr"/>
        <c:lblOffset val="100"/>
        <c:tickLblSkip val="1"/>
        <c:tickMarkSkip val="1"/>
        <c:noMultiLvlLbl val="0"/>
      </c:catAx>
      <c:valAx>
        <c:axId val="38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5648</c:v>
                </c:pt>
                <c:pt idx="5">
                  <c:v>5758</c:v>
                </c:pt>
                <c:pt idx="8">
                  <c:v>5955</c:v>
                </c:pt>
                <c:pt idx="11">
                  <c:v>5947</c:v>
                </c:pt>
                <c:pt idx="14">
                  <c:v>5526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2</c:v>
                </c:pt>
                <c:pt idx="6">
                  <c:v>3</c:v>
                </c:pt>
                <c:pt idx="9">
                  <c:v>6</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c:v>
                </c:pt>
                <c:pt idx="6">
                  <c:v>26</c:v>
                </c:pt>
                <c:pt idx="9">
                  <c:v>27</c:v>
                </c:pt>
                <c:pt idx="12">
                  <c:v>28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2</c:v>
                </c:pt>
                <c:pt idx="6">
                  <c:v>1</c:v>
                </c:pt>
                <c:pt idx="9">
                  <c:v>5</c:v>
                </c:pt>
                <c:pt idx="12">
                  <c:v>44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1361</c:v>
                </c:pt>
                <c:pt idx="3">
                  <c:v>1309</c:v>
                </c:pt>
                <c:pt idx="6">
                  <c:v>1290</c:v>
                </c:pt>
                <c:pt idx="9">
                  <c:v>1253</c:v>
                </c:pt>
                <c:pt idx="12">
                  <c:v>1301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8711</c:v>
                </c:pt>
                <c:pt idx="3">
                  <c:v>8909</c:v>
                </c:pt>
                <c:pt idx="6">
                  <c:v>8935</c:v>
                </c:pt>
                <c:pt idx="9">
                  <c:v>8690</c:v>
                </c:pt>
                <c:pt idx="12">
                  <c:v>7792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79936"/>
        <c:axId val="4108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4517</c:v>
                </c:pt>
                <c:pt idx="2">
                  <c:v>#N/A</c:v>
                </c:pt>
                <c:pt idx="3">
                  <c:v>#N/A</c:v>
                </c:pt>
                <c:pt idx="4">
                  <c:v>4466</c:v>
                </c:pt>
                <c:pt idx="5">
                  <c:v>#N/A</c:v>
                </c:pt>
                <c:pt idx="6">
                  <c:v>#N/A</c:v>
                </c:pt>
                <c:pt idx="7">
                  <c:v>4300</c:v>
                </c:pt>
                <c:pt idx="8">
                  <c:v>#N/A</c:v>
                </c:pt>
                <c:pt idx="9">
                  <c:v>#N/A</c:v>
                </c:pt>
                <c:pt idx="10">
                  <c:v>4034</c:v>
                </c:pt>
                <c:pt idx="11">
                  <c:v>#N/A</c:v>
                </c:pt>
                <c:pt idx="12">
                  <c:v>#N/A</c:v>
                </c:pt>
                <c:pt idx="13">
                  <c:v>3640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79936"/>
        <c:axId val="41081856"/>
      </c:lineChart>
      <c:catAx>
        <c:axId val="410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81856"/>
        <c:crosses val="autoZero"/>
        <c:auto val="1"/>
        <c:lblAlgn val="ctr"/>
        <c:lblOffset val="100"/>
        <c:tickLblSkip val="1"/>
        <c:tickMarkSkip val="1"/>
        <c:noMultiLvlLbl val="0"/>
      </c:catAx>
      <c:valAx>
        <c:axId val="4108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37206</c:v>
                </c:pt>
                <c:pt idx="5">
                  <c:v>38734</c:v>
                </c:pt>
                <c:pt idx="8">
                  <c:v>39438</c:v>
                </c:pt>
                <c:pt idx="11">
                  <c:v>41007</c:v>
                </c:pt>
                <c:pt idx="14">
                  <c:v>41095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23829</c:v>
                </c:pt>
                <c:pt idx="5">
                  <c:v>24403</c:v>
                </c:pt>
                <c:pt idx="8">
                  <c:v>22487</c:v>
                </c:pt>
                <c:pt idx="11">
                  <c:v>20966</c:v>
                </c:pt>
                <c:pt idx="14">
                  <c:v>20244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4047</c:v>
                </c:pt>
                <c:pt idx="5">
                  <c:v>5099</c:v>
                </c:pt>
                <c:pt idx="8">
                  <c:v>4849</c:v>
                </c:pt>
                <c:pt idx="11">
                  <c:v>18469</c:v>
                </c:pt>
                <c:pt idx="14">
                  <c:v>9155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4100</c:v>
                </c:pt>
                <c:pt idx="3">
                  <c:v>3994</c:v>
                </c:pt>
                <c:pt idx="6">
                  <c:v>3898</c:v>
                </c:pt>
                <c:pt idx="9">
                  <c:v>4227</c:v>
                </c:pt>
                <c:pt idx="12">
                  <c:v>4555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6067</c:v>
                </c:pt>
                <c:pt idx="3">
                  <c:v>5635</c:v>
                </c:pt>
                <c:pt idx="6">
                  <c:v>5338</c:v>
                </c:pt>
                <c:pt idx="9">
                  <c:v>5352</c:v>
                </c:pt>
                <c:pt idx="12">
                  <c:v>5488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20</c:v>
                </c:pt>
                <c:pt idx="6">
                  <c:v>228</c:v>
                </c:pt>
                <c:pt idx="9">
                  <c:v>457</c:v>
                </c:pt>
                <c:pt idx="12">
                  <c:v>552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20945</c:v>
                </c:pt>
                <c:pt idx="3">
                  <c:v>20623</c:v>
                </c:pt>
                <c:pt idx="6">
                  <c:v>20312</c:v>
                </c:pt>
                <c:pt idx="9">
                  <c:v>19359</c:v>
                </c:pt>
                <c:pt idx="12">
                  <c:v>18622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359</c:v>
                </c:pt>
                <c:pt idx="3">
                  <c:v>318</c:v>
                </c:pt>
                <c:pt idx="6">
                  <c:v>267</c:v>
                </c:pt>
                <c:pt idx="9">
                  <c:v>248</c:v>
                </c:pt>
                <c:pt idx="12">
                  <c:v>224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98302</c:v>
                </c:pt>
                <c:pt idx="3">
                  <c:v>94829</c:v>
                </c:pt>
                <c:pt idx="6">
                  <c:v>91875</c:v>
                </c:pt>
                <c:pt idx="9">
                  <c:v>87463</c:v>
                </c:pt>
                <c:pt idx="12">
                  <c:v>74953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145088"/>
        <c:axId val="4114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64695</c:v>
                </c:pt>
                <c:pt idx="2">
                  <c:v>#N/A</c:v>
                </c:pt>
                <c:pt idx="3">
                  <c:v>#N/A</c:v>
                </c:pt>
                <c:pt idx="4">
                  <c:v>57183</c:v>
                </c:pt>
                <c:pt idx="5">
                  <c:v>#N/A</c:v>
                </c:pt>
                <c:pt idx="6">
                  <c:v>#N/A</c:v>
                </c:pt>
                <c:pt idx="7">
                  <c:v>55144</c:v>
                </c:pt>
                <c:pt idx="8">
                  <c:v>#N/A</c:v>
                </c:pt>
                <c:pt idx="9">
                  <c:v>#N/A</c:v>
                </c:pt>
                <c:pt idx="10">
                  <c:v>36663</c:v>
                </c:pt>
                <c:pt idx="11">
                  <c:v>#N/A</c:v>
                </c:pt>
                <c:pt idx="12">
                  <c:v>#N/A</c:v>
                </c:pt>
                <c:pt idx="13">
                  <c:v>33900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145088"/>
        <c:axId val="41147008"/>
      </c:lineChart>
      <c:catAx>
        <c:axId val="411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47008"/>
        <c:crosses val="autoZero"/>
        <c:auto val="1"/>
        <c:lblAlgn val="ctr"/>
        <c:lblOffset val="100"/>
        <c:tickLblSkip val="1"/>
        <c:tickMarkSkip val="1"/>
        <c:noMultiLvlLbl val="0"/>
      </c:catAx>
      <c:valAx>
        <c:axId val="411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{FD2268D1-D186-4FA9-A568-B1C9DE678C29}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EF8-43B9-AAA7-3A149DB89FC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{B70C768C-870C-41F7-B201-52FC27CF734F}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EF8-43B9-AAA7-3A149DB89FC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{CFED22B1-FC16-4D33-8AC1-4D4560838F36}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EF8-43B9-AAA7-3A149DB89FC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{378D73A8-DD54-476E-8839-8DF0F686BA02}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EF8-43B9-AAA7-3A149DB89FC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{4D192213-A3AD-497C-AE2E-3FE4EEE8E450}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EF8-43B9-AAA7-3A149DB89F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EF8-43B9-AAA7-3A149DB89FC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{57CD9B51-3FAA-47C3-9684-862B91EC8E29}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EF8-43B9-AAA7-3A149DB89FC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{AFE52811-8DE2-49AE-9B8B-1C845554C388}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EF8-43B9-AAA7-3A149DB89FC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{15066010-29F8-4749-A03E-8CBFCF918580}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EF8-43B9-AAA7-3A149DB89FC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{2774CD32-F89C-46A5-AC1D-3E958653F573}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EF8-43B9-AAA7-3A149DB89FC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{767C5477-82A7-4836-9127-63601A6CB7F8}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EF8-43B9-AAA7-3A149DB89F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EF8-43B9-AAA7-3A149DB89FCC}"/>
            </c:ext>
          </c:extLst>
        </c:ser>
        <c:dLbls>
          <c:showLegendKey val="0"/>
          <c:showVal val="0"/>
          <c:showCatName val="0"/>
          <c:showSerName val="0"/>
          <c:showPercent val="0"/>
          <c:showBubbleSize val="0"/>
        </c:dLbls>
        <c:axId val="102419456"/>
        <c:axId val="116761728"/>
      </c:scatterChart>
      <c:valAx>
        <c:axId val="102419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61728"/>
        <c:crosses val="autoZero"/>
        <c:crossBetween val="midCat"/>
      </c:valAx>
      <c:valAx>
        <c:axId val="116761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1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{8EA29B26-6119-48E1-90D6-64A2C7B74B98}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4BA-4AB7-ADE4-0259E99DE4B1}"/>
                </c:ext>
              </c:extLst>
            </c:dLbl>
            <c:dLbl>
              <c:idx val="1"/>
              <c:layout>
                <c:manualLayout>
                  <c:x val="0"/>
                  <c:y val="-9.6553617072375753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{7C0DBFBF-C4E9-495B-8064-AF75CEA68F94}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4BA-4AB7-ADE4-0259E99DE4B1}"/>
                </c:ext>
              </c:extLst>
            </c:dLbl>
            <c:dLbl>
              <c:idx val="2"/>
              <c:layout>
                <c:manualLayout>
                  <c:x val="0"/>
                  <c:y val="9.6553617072375753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{FF873D71-E025-43E3-8451-76538F0669F2}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4BA-4AB7-ADE4-0259E99DE4B1}"/>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{D76A222A-F76F-40B6-A939-CB136C405D40}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4BA-4AB7-ADE4-0259E99DE4B1}"/>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{53D18016-E1CE-4697-8441-9D20083CC903}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4BA-4AB7-ADE4-0259E99DE4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22.8</c:v>
                </c:pt>
                <c:pt idx="1">
                  <c:v>23.2</c:v>
                </c:pt>
                <c:pt idx="2">
                  <c:v>23.6</c:v>
                </c:pt>
                <c:pt idx="3">
                  <c:v>22.4</c:v>
                </c:pt>
                <c:pt idx="4">
                  <c:v>20.9</c:v>
                </c:pt>
              </c:numCache>
            </c:numRef>
          </c:xVal>
          <c:yVal>
            <c:numRef>
              <c:f>公会計指標分析・財政指標組合せ分析表!$K$73:$O$73</c:f>
              <c:numCache>
                <c:formatCode>#,##0.0;"▲ "#,##0.0</c:formatCode>
                <c:ptCount val="5"/>
                <c:pt idx="0">
                  <c:v>352</c:v>
                </c:pt>
                <c:pt idx="1">
                  <c:v>302.10000000000002</c:v>
                </c:pt>
                <c:pt idx="2">
                  <c:v>291.60000000000002</c:v>
                </c:pt>
                <c:pt idx="3">
                  <c:v>191.6</c:v>
                </c:pt>
                <c:pt idx="4">
                  <c:v>176.2</c:v>
                </c:pt>
              </c:numCache>
            </c:numRef>
          </c:yVal>
          <c:smooth val="0"/>
          <c:extLst>
            <c:ext xmlns:c16="http://schemas.microsoft.com/office/drawing/2014/chart" uri="{C3380CC4-5D6E-409C-BE32-E72D297353CC}">
              <c16:uniqueId val="{00000005-D4BA-4AB7-ADE4-0259E99DE4B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288250733364177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{AB8A2DF7-9828-4373-99C2-89EBEE0C13A1}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4BA-4AB7-ADE4-0259E99DE4B1}"/>
                </c:ext>
              </c:extLst>
            </c:dLbl>
            <c:dLbl>
              <c:idx val="1"/>
              <c:layout>
                <c:manualLayout>
                  <c:x val="-3.412267379026318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{C6319C31-D08E-491E-8513-4BD1B300ACCF}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4BA-4AB7-ADE4-0259E99DE4B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{25CCE722-9401-4820-AAA7-36A499BF8847}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4BA-4AB7-ADE4-0259E99DE4B1}"/>
                </c:ext>
              </c:extLst>
            </c:dLbl>
            <c:dLbl>
              <c:idx val="3"/>
              <c:layout>
                <c:manualLayout>
                  <c:x val="-2.376408831249034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{F91F6268-7FB2-42F3-9903-BEA7AAA9DCFD}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4BA-4AB7-ADE4-0259E99DE4B1}"/>
                </c:ext>
              </c:extLst>
            </c:dLbl>
            <c:dLbl>
              <c:idx val="4"/>
              <c:layout>
                <c:manualLayout>
                  <c:x val="-3.964683621113708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{C3A07199-9CA1-4397-B4AD-4D9D6F3A612B}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4BA-4AB7-ADE4-0259E99DE4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D4BA-4AB7-ADE4-0259E99DE4B1}"/>
            </c:ext>
          </c:extLst>
        </c:ser>
        <c:dLbls>
          <c:showLegendKey val="0"/>
          <c:showVal val="0"/>
          <c:showCatName val="0"/>
          <c:showSerName val="0"/>
          <c:showPercent val="0"/>
          <c:showBubbleSize val="0"/>
        </c:dLbls>
        <c:axId val="30381952"/>
        <c:axId val="30384128"/>
      </c:scatterChart>
      <c:valAx>
        <c:axId val="30381952"/>
        <c:scaling>
          <c:orientation val="minMax"/>
          <c:max val="2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84128"/>
        <c:crosses val="autoZero"/>
        <c:crossBetween val="midCat"/>
      </c:valAx>
      <c:valAx>
        <c:axId val="30384128"/>
        <c:scaling>
          <c:orientation val="minMax"/>
          <c:max val="4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81952"/>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空港開港に合わせ、遅れていた都市基盤整備を進め、その財源に地方債を活用したことにより元利償還金等の額が非常に大きい。　これは、総合文化センターの建設及び空港対岸の「りんくうタウン」の造成に関して雨水整備を最優先で進めたことにより公営企業債（下水道事業会計）の元利償還金に対する繰入金が多額となっていることが主たる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年度は、病院特例債で</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億円、セールアンドリースバック方式による総合文化センターの繰上償還で</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億円、元利償還金がそれぞれ</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たことなどにより</a:t>
          </a:r>
          <a:r>
            <a:rPr kumimoji="1" lang="ja-JP" altLang="ja-JP" sz="1100">
              <a:solidFill>
                <a:schemeClr val="dk1"/>
              </a:solidFill>
              <a:effectLst/>
              <a:latin typeface="+mn-lt"/>
              <a:ea typeface="+mn-ea"/>
              <a:cs typeface="+mn-cs"/>
            </a:rPr>
            <a:t>、実質公債費比率の分子となる額が</a:t>
          </a:r>
          <a:r>
            <a:rPr kumimoji="1" lang="ja-JP" altLang="en-US" sz="1100">
              <a:solidFill>
                <a:schemeClr val="dk1"/>
              </a:solidFill>
              <a:effectLst/>
              <a:latin typeface="+mn-lt"/>
              <a:ea typeface="+mn-ea"/>
              <a:cs typeface="+mn-cs"/>
            </a:rPr>
            <a:t>約</a:t>
          </a:r>
          <a:r>
            <a:rPr kumimoji="1" lang="en-US" altLang="ja-JP" sz="1100">
              <a:solidFill>
                <a:sysClr val="windowText" lastClr="000000"/>
              </a:solidFill>
              <a:effectLst/>
              <a:latin typeface="+mn-lt"/>
              <a:ea typeface="+mn-ea"/>
              <a:cs typeface="+mn-cs"/>
            </a:rPr>
            <a:t>4</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減少したことなどで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ポイント改善している。今後も、中期財政計画に基づき、計画的な地方債の発行を行うことで、公債費の抑制に努める。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空港開港に合わせ、遅れていた都市基盤整備を進め、その財源に地方債を活用したことから多額の地方債を抱えることとなった。</a:t>
          </a:r>
          <a:endParaRPr lang="ja-JP" altLang="ja-JP" sz="1400">
            <a:effectLst/>
          </a:endParaRPr>
        </a:p>
        <a:p>
          <a:r>
            <a:rPr kumimoji="1" lang="ja-JP" altLang="ja-JP" sz="1100">
              <a:solidFill>
                <a:schemeClr val="dk1"/>
              </a:solidFill>
              <a:effectLst/>
              <a:latin typeface="+mn-lt"/>
              <a:ea typeface="+mn-ea"/>
              <a:cs typeface="+mn-cs"/>
            </a:rPr>
            <a:t>　これにより、将来負担比率は、平成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393.5</a:t>
          </a:r>
          <a:r>
            <a:rPr kumimoji="1" lang="ja-JP" altLang="ja-JP" sz="1100">
              <a:solidFill>
                <a:schemeClr val="dk1"/>
              </a:solidFill>
              <a:effectLst/>
              <a:latin typeface="+mn-lt"/>
              <a:ea typeface="+mn-ea"/>
              <a:cs typeface="+mn-cs"/>
            </a:rPr>
            <a:t>％（早期健全化基準</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％）と早期健全化基準以上となった。この主たる要因は、上記の地方債残高（表中では、一般会計等に係る地方債の現在高）</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億円と下水道事業会計・病院事業会計に係る公営企業債等繰入見込額約</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億円によるものである。</a:t>
          </a:r>
          <a:endParaRPr lang="ja-JP" altLang="ja-JP" sz="1400">
            <a:effectLst/>
          </a:endParaRPr>
        </a:p>
        <a:p>
          <a:r>
            <a:rPr kumimoji="1" lang="ja-JP" altLang="ja-JP" sz="1100">
              <a:solidFill>
                <a:schemeClr val="dk1"/>
              </a:solidFill>
              <a:effectLst/>
              <a:latin typeface="+mn-lt"/>
              <a:ea typeface="+mn-ea"/>
              <a:cs typeface="+mn-cs"/>
            </a:rPr>
            <a:t>　早期健全化団体となった平成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年度に宅地造成事業会計廃止で</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年度に市立泉佐野病院の地方独立行政法人化で</a:t>
          </a:r>
          <a:r>
            <a:rPr kumimoji="1" lang="en-US" altLang="ja-JP" sz="1100">
              <a:solidFill>
                <a:schemeClr val="dk1"/>
              </a:solidFill>
              <a:effectLst/>
              <a:latin typeface="+mn-lt"/>
              <a:ea typeface="+mn-ea"/>
              <a:cs typeface="+mn-cs"/>
            </a:rPr>
            <a:t>43.5</a:t>
          </a:r>
          <a:r>
            <a:rPr kumimoji="1" lang="ja-JP" altLang="ja-JP" sz="1100">
              <a:solidFill>
                <a:schemeClr val="dk1"/>
              </a:solidFill>
              <a:effectLst/>
              <a:latin typeface="+mn-lt"/>
              <a:ea typeface="+mn-ea"/>
              <a:cs typeface="+mn-cs"/>
            </a:rPr>
            <a:t>億円の第三セクター等改革推進債を発行したため、一般会計等に係る地方債の現在高は平成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増加した。しかしながら、宅地造成事業会計を廃止することで連結実質赤字額を解消し、投資事業を精査し新規の地方債の発行を抑制していることで、将来負担比率の分子となる額は減少の傾向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年度は、セールアンドリースバック方式による総合文化センターの建物売払収入</a:t>
          </a:r>
          <a:r>
            <a:rPr kumimoji="1" lang="ja-JP" altLang="en-US" sz="1100">
              <a:solidFill>
                <a:sysClr val="windowText" lastClr="000000"/>
              </a:solidFill>
              <a:effectLst/>
              <a:latin typeface="+mn-lt"/>
              <a:ea typeface="+mn-ea"/>
              <a:cs typeface="+mn-cs"/>
            </a:rPr>
            <a:t>の繰上償還などにより、地方債残高が</a:t>
          </a:r>
          <a:r>
            <a:rPr kumimoji="1" lang="en-US" altLang="ja-JP" sz="1100">
              <a:solidFill>
                <a:sysClr val="windowText" lastClr="000000"/>
              </a:solidFill>
              <a:effectLst/>
              <a:latin typeface="+mn-lt"/>
              <a:ea typeface="+mn-ea"/>
              <a:cs typeface="+mn-cs"/>
            </a:rPr>
            <a:t>125.1</a:t>
          </a:r>
          <a:r>
            <a:rPr kumimoji="1" lang="ja-JP" altLang="ja-JP" sz="1100">
              <a:solidFill>
                <a:sysClr val="windowText" lastClr="000000"/>
              </a:solidFill>
              <a:effectLst/>
              <a:latin typeface="+mn-lt"/>
              <a:ea typeface="+mn-ea"/>
              <a:cs typeface="+mn-cs"/>
            </a:rPr>
            <a:t>億円減少したことなどで、将来負担比率の分子</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27.6</a:t>
          </a:r>
          <a:r>
            <a:rPr kumimoji="1" lang="ja-JP" altLang="ja-JP" sz="1100">
              <a:solidFill>
                <a:sysClr val="windowText" lastClr="000000"/>
              </a:solidFill>
              <a:effectLst/>
              <a:latin typeface="+mn-lt"/>
              <a:ea typeface="+mn-ea"/>
              <a:cs typeface="+mn-cs"/>
            </a:rPr>
            <a:t>億円減少したため、将来負担比率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15.4</a:t>
          </a:r>
          <a:r>
            <a:rPr kumimoji="1" lang="ja-JP" altLang="ja-JP" sz="1100">
              <a:solidFill>
                <a:sysClr val="windowText" lastClr="000000"/>
              </a:solidFill>
              <a:effectLst/>
              <a:latin typeface="+mn-lt"/>
              <a:ea typeface="+mn-ea"/>
              <a:cs typeface="+mn-cs"/>
            </a:rPr>
            <a:t>ポイント改善し、</a:t>
          </a:r>
          <a:r>
            <a:rPr kumimoji="1" lang="en-US" altLang="ja-JP" sz="1100">
              <a:solidFill>
                <a:sysClr val="windowText" lastClr="000000"/>
              </a:solidFill>
              <a:effectLst/>
              <a:latin typeface="+mn-lt"/>
              <a:ea typeface="+mn-ea"/>
              <a:cs typeface="+mn-cs"/>
            </a:rPr>
            <a:t>176.2</a:t>
          </a:r>
          <a:r>
            <a:rPr kumimoji="1" lang="ja-JP" altLang="ja-JP" sz="1100">
              <a:solidFill>
                <a:sysClr val="windowText" lastClr="000000"/>
              </a:solidFill>
              <a:effectLst/>
              <a:latin typeface="+mn-lt"/>
              <a:ea typeface="+mn-ea"/>
              <a:cs typeface="+mn-cs"/>
            </a:rPr>
            <a:t>％となった。今後も、中期財政計画に基づき、計画的な地方債の発行とすることで、更なる比率の改善に努める。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関西国際空港（以下「空港」）の関連事業所等からの固定資産税等により類似団体内平均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を上回る税収があることから、財政力指数は高く、</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（単年度</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）となっている。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73378</xdr:rowOff>
    </xdr:to>
    <xdr:cxnSp macro="">
      <xdr:nvCxnSpPr>
        <xdr:cNvPr id="68" name="直線コネクタ 67"/>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73378</xdr:rowOff>
    </xdr:from>
    <xdr:to>
      <xdr:col>6</xdr:col>
      <xdr:colOff>0</xdr:colOff>
      <xdr:row>40</xdr:row>
      <xdr:rowOff>100189</xdr:rowOff>
    </xdr:to>
    <xdr:cxnSp macro="">
      <xdr:nvCxnSpPr>
        <xdr:cNvPr id="71" name="直線コネクタ 70"/>
        <xdr:cNvCxnSpPr/>
      </xdr:nvCxnSpPr>
      <xdr:spPr>
        <a:xfrm flipV="1">
          <a:off x="3225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100189</xdr:rowOff>
    </xdr:to>
    <xdr:cxnSp macro="">
      <xdr:nvCxnSpPr>
        <xdr:cNvPr id="74" name="直線コネクタ 73"/>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100189</xdr:rowOff>
    </xdr:to>
    <xdr:cxnSp macro="">
      <xdr:nvCxnSpPr>
        <xdr:cNvPr id="77" name="直線コネクタ 76"/>
        <xdr:cNvCxnSpPr/>
      </xdr:nvCxnSpPr>
      <xdr:spPr>
        <a:xfrm>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22578</xdr:rowOff>
    </xdr:from>
    <xdr:to>
      <xdr:col>6</xdr:col>
      <xdr:colOff>50800</xdr:colOff>
      <xdr:row>40</xdr:row>
      <xdr:rowOff>124178</xdr:rowOff>
    </xdr:to>
    <xdr:sp macro="" textlink="">
      <xdr:nvSpPr>
        <xdr:cNvPr id="89" name="円/楕円 88"/>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134355</xdr:rowOff>
    </xdr:from>
    <xdr:ext cx="736600" cy="259045"/>
    <xdr:sp macro="" textlink="">
      <xdr:nvSpPr>
        <xdr:cNvPr id="90" name="テキスト ボックス 89"/>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49389</xdr:rowOff>
    </xdr:from>
    <xdr:to>
      <xdr:col>4</xdr:col>
      <xdr:colOff>533400</xdr:colOff>
      <xdr:row>40</xdr:row>
      <xdr:rowOff>150989</xdr:rowOff>
    </xdr:to>
    <xdr:sp macro="" textlink="">
      <xdr:nvSpPr>
        <xdr:cNvPr id="91" name="円/楕円 90"/>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161166</xdr:rowOff>
    </xdr:from>
    <xdr:ext cx="762000" cy="259045"/>
    <xdr:sp macro="" textlink="">
      <xdr:nvSpPr>
        <xdr:cNvPr id="92" name="テキスト ボックス 91"/>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、補助費等が</a:t>
          </a:r>
          <a:r>
            <a:rPr kumimoji="1" lang="ja-JP" altLang="ja-JP" sz="1100">
              <a:solidFill>
                <a:schemeClr val="dk1"/>
              </a:solidFill>
              <a:effectLst/>
              <a:latin typeface="+mn-lt"/>
              <a:ea typeface="+mn-ea"/>
              <a:cs typeface="+mn-cs"/>
            </a:rPr>
            <a:t>増加したものの、</a:t>
          </a:r>
          <a:r>
            <a:rPr kumimoji="1" lang="ja-JP" altLang="en-US" sz="1100">
              <a:solidFill>
                <a:schemeClr val="dk1"/>
              </a:solidFill>
              <a:effectLst/>
              <a:latin typeface="+mn-lt"/>
              <a:ea typeface="+mn-ea"/>
              <a:cs typeface="+mn-cs"/>
            </a:rPr>
            <a:t>市税</a:t>
          </a:r>
          <a:r>
            <a:rPr kumimoji="1" lang="ja-JP" altLang="ja-JP" sz="1100">
              <a:solidFill>
                <a:schemeClr val="dk1"/>
              </a:solidFill>
              <a:effectLst/>
              <a:latin typeface="+mn-lt"/>
              <a:ea typeface="+mn-ea"/>
              <a:cs typeface="+mn-cs"/>
            </a:rPr>
            <a:t>の増などにより、昨年度より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ポイント改善している。</a:t>
          </a:r>
          <a:endParaRPr lang="ja-JP" altLang="ja-JP" sz="1100">
            <a:effectLst/>
          </a:endParaRPr>
        </a:p>
        <a:p>
          <a:r>
            <a:rPr kumimoji="1" lang="ja-JP" altLang="ja-JP" sz="1100">
              <a:solidFill>
                <a:schemeClr val="dk1"/>
              </a:solidFill>
              <a:effectLst/>
              <a:latin typeface="+mn-lt"/>
              <a:ea typeface="+mn-ea"/>
              <a:cs typeface="+mn-cs"/>
            </a:rPr>
            <a:t>　経常収支比率の構成比では、類似団体内平均値と比較して公債費が著しく高い水準となっている。今後も中期財政計画（平成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年度策定）に基づき、投資的事業を設定した事業量内とし、計画的な地方債の発行とすることで公債費の抑制に努め、財政構造の弾力性について改善を図る。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65</xdr:row>
      <xdr:rowOff>75438</xdr:rowOff>
    </xdr:to>
    <xdr:cxnSp macro="">
      <xdr:nvCxnSpPr>
        <xdr:cNvPr id="129" name="直線コネクタ 128"/>
        <xdr:cNvCxnSpPr/>
      </xdr:nvCxnSpPr>
      <xdr:spPr>
        <a:xfrm flipV="1">
          <a:off x="4114800" y="112148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75438</xdr:rowOff>
    </xdr:from>
    <xdr:to>
      <xdr:col>6</xdr:col>
      <xdr:colOff>0</xdr:colOff>
      <xdr:row>65</xdr:row>
      <xdr:rowOff>128524</xdr:rowOff>
    </xdr:to>
    <xdr:cxnSp macro="">
      <xdr:nvCxnSpPr>
        <xdr:cNvPr id="132" name="直線コネクタ 131"/>
        <xdr:cNvCxnSpPr/>
      </xdr:nvCxnSpPr>
      <xdr:spPr>
        <a:xfrm flipV="1">
          <a:off x="3225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65</xdr:row>
      <xdr:rowOff>128524</xdr:rowOff>
    </xdr:to>
    <xdr:cxnSp macro="">
      <xdr:nvCxnSpPr>
        <xdr:cNvPr id="135" name="直線コネクタ 134"/>
        <xdr:cNvCxnSpPr/>
      </xdr:nvCxnSpPr>
      <xdr:spPr>
        <a:xfrm>
          <a:off x="2336800" y="1100734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65</xdr:row>
      <xdr:rowOff>3048</xdr:rowOff>
    </xdr:to>
    <xdr:cxnSp macro="">
      <xdr:nvCxnSpPr>
        <xdr:cNvPr id="138" name="直線コネクタ 137"/>
        <xdr:cNvCxnSpPr/>
      </xdr:nvCxnSpPr>
      <xdr:spPr>
        <a:xfrm flipV="1">
          <a:off x="1447800" y="110073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8" name="円/楕円 147"/>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87139</xdr:rowOff>
    </xdr:from>
    <xdr:ext cx="762000" cy="259045"/>
    <xdr:sp macro="" textlink="">
      <xdr:nvSpPr>
        <xdr:cNvPr id="149" name="財政構造の弾力性該当値テキスト"/>
        <xdr:cNvSpPr txBox="1"/>
      </xdr:nvSpPr>
      <xdr:spPr>
        <a:xfrm>
          <a:off x="5041900" y="1105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0" name="円/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77724</xdr:rowOff>
    </xdr:from>
    <xdr:to>
      <xdr:col>4</xdr:col>
      <xdr:colOff>533400</xdr:colOff>
      <xdr:row>66</xdr:row>
      <xdr:rowOff>7874</xdr:rowOff>
    </xdr:to>
    <xdr:sp macro="" textlink="">
      <xdr:nvSpPr>
        <xdr:cNvPr id="152" name="円/楕円 151"/>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164101</xdr:rowOff>
    </xdr:from>
    <xdr:ext cx="762000" cy="259045"/>
    <xdr:sp macro="" textlink="">
      <xdr:nvSpPr>
        <xdr:cNvPr id="153" name="テキスト ボックス 152"/>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4" name="円/楕円 153"/>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5" name="テキスト ボックス 154"/>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6" name="円/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これまで取り組んできた職員定員の削減や平成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月から実施した給与カット（</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％）などの効果で人件費は類似団体内平均値より低いものの、</a:t>
          </a:r>
          <a:r>
            <a:rPr kumimoji="1" lang="ja-JP" altLang="ja-JP" sz="1100" b="0" i="0" baseline="0">
              <a:solidFill>
                <a:schemeClr val="dk1"/>
              </a:solidFill>
              <a:effectLst/>
              <a:latin typeface="+mn-lt"/>
              <a:ea typeface="+mn-ea"/>
              <a:cs typeface="+mn-cs"/>
            </a:rPr>
            <a:t>物件費では委託料の増で、昨年度より増加した</a:t>
          </a:r>
          <a:r>
            <a:rPr kumimoji="1" lang="ja-JP" altLang="en-US" sz="1100" b="0" i="0" baseline="0">
              <a:solidFill>
                <a:schemeClr val="dk1"/>
              </a:solidFill>
              <a:effectLst/>
              <a:latin typeface="+mn-lt"/>
              <a:ea typeface="+mn-ea"/>
              <a:cs typeface="+mn-cs"/>
            </a:rPr>
            <a:t>。その結果、全体としては類似団体内平均値より</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今後も中期財政計画等に基づき人件費の適正化に努めるが、これと並行して事務の委託化の推進に伴う物件費の増加が見込まれる。今後は、人件費と物件費の合算額に注意した行財政運営を行うよう努める。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151112</xdr:rowOff>
    </xdr:from>
    <xdr:to>
      <xdr:col>7</xdr:col>
      <xdr:colOff>152400</xdr:colOff>
      <xdr:row>84</xdr:row>
      <xdr:rowOff>15850</xdr:rowOff>
    </xdr:to>
    <xdr:cxnSp macro="">
      <xdr:nvCxnSpPr>
        <xdr:cNvPr id="192" name="直線コネクタ 191"/>
        <xdr:cNvCxnSpPr/>
      </xdr:nvCxnSpPr>
      <xdr:spPr>
        <a:xfrm>
          <a:off x="4114800" y="14210012"/>
          <a:ext cx="838200" cy="2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42004</xdr:rowOff>
    </xdr:from>
    <xdr:to>
      <xdr:col>6</xdr:col>
      <xdr:colOff>0</xdr:colOff>
      <xdr:row>82</xdr:row>
      <xdr:rowOff>151112</xdr:rowOff>
    </xdr:to>
    <xdr:cxnSp macro="">
      <xdr:nvCxnSpPr>
        <xdr:cNvPr id="195" name="直線コネクタ 194"/>
        <xdr:cNvCxnSpPr/>
      </xdr:nvCxnSpPr>
      <xdr:spPr>
        <a:xfrm>
          <a:off x="3225800" y="14100904"/>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112571</xdr:rowOff>
    </xdr:from>
    <xdr:to>
      <xdr:col>4</xdr:col>
      <xdr:colOff>482600</xdr:colOff>
      <xdr:row>82</xdr:row>
      <xdr:rowOff>42004</xdr:rowOff>
    </xdr:to>
    <xdr:cxnSp macro="">
      <xdr:nvCxnSpPr>
        <xdr:cNvPr id="198" name="直線コネクタ 197"/>
        <xdr:cNvCxnSpPr/>
      </xdr:nvCxnSpPr>
      <xdr:spPr>
        <a:xfrm>
          <a:off x="2336800" y="14000021"/>
          <a:ext cx="889000" cy="10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112571</xdr:rowOff>
    </xdr:from>
    <xdr:to>
      <xdr:col>3</xdr:col>
      <xdr:colOff>279400</xdr:colOff>
      <xdr:row>82</xdr:row>
      <xdr:rowOff>93904</xdr:rowOff>
    </xdr:to>
    <xdr:cxnSp macro="">
      <xdr:nvCxnSpPr>
        <xdr:cNvPr id="201" name="直線コネクタ 200"/>
        <xdr:cNvCxnSpPr/>
      </xdr:nvCxnSpPr>
      <xdr:spPr>
        <a:xfrm flipV="1">
          <a:off x="1447800" y="14000021"/>
          <a:ext cx="889000" cy="15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136500</xdr:rowOff>
    </xdr:from>
    <xdr:to>
      <xdr:col>7</xdr:col>
      <xdr:colOff>203200</xdr:colOff>
      <xdr:row>84</xdr:row>
      <xdr:rowOff>66650</xdr:rowOff>
    </xdr:to>
    <xdr:sp macro="" textlink="">
      <xdr:nvSpPr>
        <xdr:cNvPr id="211" name="円/楕円 210"/>
        <xdr:cNvSpPr/>
      </xdr:nvSpPr>
      <xdr:spPr>
        <a:xfrm>
          <a:off x="4902200" y="143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108577</xdr:rowOff>
    </xdr:from>
    <xdr:ext cx="762000" cy="259045"/>
    <xdr:sp macro="" textlink="">
      <xdr:nvSpPr>
        <xdr:cNvPr id="212" name="人件費・物件費等の状況該当値テキスト"/>
        <xdr:cNvSpPr txBox="1"/>
      </xdr:nvSpPr>
      <xdr:spPr>
        <a:xfrm>
          <a:off x="5041900" y="1433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100312</xdr:rowOff>
    </xdr:from>
    <xdr:to>
      <xdr:col>6</xdr:col>
      <xdr:colOff>50800</xdr:colOff>
      <xdr:row>83</xdr:row>
      <xdr:rowOff>30462</xdr:rowOff>
    </xdr:to>
    <xdr:sp macro="" textlink="">
      <xdr:nvSpPr>
        <xdr:cNvPr id="213" name="円/楕円 212"/>
        <xdr:cNvSpPr/>
      </xdr:nvSpPr>
      <xdr:spPr>
        <a:xfrm>
          <a:off x="4064000" y="141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40639</xdr:rowOff>
    </xdr:from>
    <xdr:ext cx="736600" cy="259045"/>
    <xdr:sp macro="" textlink="">
      <xdr:nvSpPr>
        <xdr:cNvPr id="214" name="テキスト ボックス 213"/>
        <xdr:cNvSpPr txBox="1"/>
      </xdr:nvSpPr>
      <xdr:spPr>
        <a:xfrm>
          <a:off x="3733800" y="1392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162654</xdr:rowOff>
    </xdr:from>
    <xdr:to>
      <xdr:col>4</xdr:col>
      <xdr:colOff>533400</xdr:colOff>
      <xdr:row>82</xdr:row>
      <xdr:rowOff>92804</xdr:rowOff>
    </xdr:to>
    <xdr:sp macro="" textlink="">
      <xdr:nvSpPr>
        <xdr:cNvPr id="215" name="円/楕円 214"/>
        <xdr:cNvSpPr/>
      </xdr:nvSpPr>
      <xdr:spPr>
        <a:xfrm>
          <a:off x="3175000" y="140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102981</xdr:rowOff>
    </xdr:from>
    <xdr:ext cx="762000" cy="259045"/>
    <xdr:sp macro="" textlink="">
      <xdr:nvSpPr>
        <xdr:cNvPr id="216" name="テキスト ボックス 215"/>
        <xdr:cNvSpPr txBox="1"/>
      </xdr:nvSpPr>
      <xdr:spPr>
        <a:xfrm>
          <a:off x="2844800" y="1381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61771</xdr:rowOff>
    </xdr:from>
    <xdr:to>
      <xdr:col>3</xdr:col>
      <xdr:colOff>330200</xdr:colOff>
      <xdr:row>81</xdr:row>
      <xdr:rowOff>163371</xdr:rowOff>
    </xdr:to>
    <xdr:sp macro="" textlink="">
      <xdr:nvSpPr>
        <xdr:cNvPr id="217" name="円/楕円 216"/>
        <xdr:cNvSpPr/>
      </xdr:nvSpPr>
      <xdr:spPr>
        <a:xfrm>
          <a:off x="2286000" y="139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2098</xdr:rowOff>
    </xdr:from>
    <xdr:ext cx="762000" cy="259045"/>
    <xdr:sp macro="" textlink="">
      <xdr:nvSpPr>
        <xdr:cNvPr id="218" name="テキスト ボックス 217"/>
        <xdr:cNvSpPr txBox="1"/>
      </xdr:nvSpPr>
      <xdr:spPr>
        <a:xfrm>
          <a:off x="1955800" y="1371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43104</xdr:rowOff>
    </xdr:from>
    <xdr:to>
      <xdr:col>2</xdr:col>
      <xdr:colOff>127000</xdr:colOff>
      <xdr:row>82</xdr:row>
      <xdr:rowOff>144704</xdr:rowOff>
    </xdr:to>
    <xdr:sp macro="" textlink="">
      <xdr:nvSpPr>
        <xdr:cNvPr id="219" name="円/楕円 218"/>
        <xdr:cNvSpPr/>
      </xdr:nvSpPr>
      <xdr:spPr>
        <a:xfrm>
          <a:off x="1397000" y="141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154881</xdr:rowOff>
    </xdr:from>
    <xdr:ext cx="762000" cy="259045"/>
    <xdr:sp macro="" textlink="">
      <xdr:nvSpPr>
        <xdr:cNvPr id="220" name="テキスト ボックス 219"/>
        <xdr:cNvSpPr txBox="1"/>
      </xdr:nvSpPr>
      <xdr:spPr>
        <a:xfrm>
          <a:off x="1066800" y="13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行財政改革推進計画に基づき、平成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ヶ月昇給延伸を行ったこと及び</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給与カット（</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％）等を行ってきた。平成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日に削減率を緩和（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％）したことで上昇したものの、依然として類似団体内平均値を大きく下回る低水準にある。</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111761</xdr:rowOff>
    </xdr:from>
    <xdr:to>
      <xdr:col>24</xdr:col>
      <xdr:colOff>558800</xdr:colOff>
      <xdr:row>87</xdr:row>
      <xdr:rowOff>81824</xdr:rowOff>
    </xdr:to>
    <xdr:cxnSp macro="">
      <xdr:nvCxnSpPr>
        <xdr:cNvPr id="251" name="直線コネクタ 250"/>
        <xdr:cNvCxnSpPr/>
      </xdr:nvCxnSpPr>
      <xdr:spPr>
        <a:xfrm flipV="1">
          <a:off x="17018000" y="14170661"/>
          <a:ext cx="0" cy="82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53901</xdr:rowOff>
    </xdr:from>
    <xdr:ext cx="762000" cy="259045"/>
    <xdr:sp macro="" textlink="">
      <xdr:nvSpPr>
        <xdr:cNvPr id="252" name="給与水準   （国との比較）最小値テキスト"/>
        <xdr:cNvSpPr txBox="1"/>
      </xdr:nvSpPr>
      <xdr:spPr>
        <a:xfrm>
          <a:off x="17106900" y="1497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81824</xdr:rowOff>
    </xdr:from>
    <xdr:to>
      <xdr:col>24</xdr:col>
      <xdr:colOff>647700</xdr:colOff>
      <xdr:row>87</xdr:row>
      <xdr:rowOff>81824</xdr:rowOff>
    </xdr:to>
    <xdr:cxnSp macro="">
      <xdr:nvCxnSpPr>
        <xdr:cNvPr id="253" name="直線コネクタ 252"/>
        <xdr:cNvCxnSpPr/>
      </xdr:nvCxnSpPr>
      <xdr:spPr>
        <a:xfrm>
          <a:off x="16929100" y="1499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26688</xdr:rowOff>
    </xdr:from>
    <xdr:ext cx="762000" cy="259045"/>
    <xdr:sp macro="" textlink="">
      <xdr:nvSpPr>
        <xdr:cNvPr id="254"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55" name="直線コネクタ 254"/>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83</xdr:row>
      <xdr:rowOff>2358</xdr:rowOff>
    </xdr:to>
    <xdr:cxnSp macro="">
      <xdr:nvCxnSpPr>
        <xdr:cNvPr id="256" name="直線コネクタ 255"/>
        <xdr:cNvCxnSpPr/>
      </xdr:nvCxnSpPr>
      <xdr:spPr>
        <a:xfrm flipV="1">
          <a:off x="16179800" y="141706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2358</xdr:rowOff>
    </xdr:from>
    <xdr:to>
      <xdr:col>23</xdr:col>
      <xdr:colOff>406400</xdr:colOff>
      <xdr:row>83</xdr:row>
      <xdr:rowOff>43724</xdr:rowOff>
    </xdr:to>
    <xdr:cxnSp macro="">
      <xdr:nvCxnSpPr>
        <xdr:cNvPr id="259" name="直線コネクタ 258"/>
        <xdr:cNvCxnSpPr/>
      </xdr:nvCxnSpPr>
      <xdr:spPr>
        <a:xfrm flipV="1">
          <a:off x="15290800" y="1423270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132624</xdr:rowOff>
    </xdr:from>
    <xdr:to>
      <xdr:col>23</xdr:col>
      <xdr:colOff>457200</xdr:colOff>
      <xdr:row>86</xdr:row>
      <xdr:rowOff>62774</xdr:rowOff>
    </xdr:to>
    <xdr:sp macro="" textlink="">
      <xdr:nvSpPr>
        <xdr:cNvPr id="260" name="フローチャート : 判断 259"/>
        <xdr:cNvSpPr/>
      </xdr:nvSpPr>
      <xdr:spPr>
        <a:xfrm>
          <a:off x="161290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47551</xdr:rowOff>
    </xdr:from>
    <xdr:ext cx="736600" cy="259045"/>
    <xdr:sp macro="" textlink="">
      <xdr:nvSpPr>
        <xdr:cNvPr id="261" name="テキスト ボックス 260"/>
        <xdr:cNvSpPr txBox="1"/>
      </xdr:nvSpPr>
      <xdr:spPr>
        <a:xfrm>
          <a:off x="15798800" y="1479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83276</xdr:rowOff>
    </xdr:from>
    <xdr:to>
      <xdr:col>22</xdr:col>
      <xdr:colOff>203200</xdr:colOff>
      <xdr:row>83</xdr:row>
      <xdr:rowOff>43724</xdr:rowOff>
    </xdr:to>
    <xdr:cxnSp macro="">
      <xdr:nvCxnSpPr>
        <xdr:cNvPr id="262" name="直線コネクタ 261"/>
        <xdr:cNvCxnSpPr/>
      </xdr:nvCxnSpPr>
      <xdr:spPr>
        <a:xfrm>
          <a:off x="14401800" y="13970726"/>
          <a:ext cx="8890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98152</xdr:rowOff>
    </xdr:from>
    <xdr:to>
      <xdr:col>22</xdr:col>
      <xdr:colOff>254000</xdr:colOff>
      <xdr:row>86</xdr:row>
      <xdr:rowOff>28302</xdr:rowOff>
    </xdr:to>
    <xdr:sp macro="" textlink="">
      <xdr:nvSpPr>
        <xdr:cNvPr id="263" name="フローチャート : 判断 262"/>
        <xdr:cNvSpPr/>
      </xdr:nvSpPr>
      <xdr:spPr>
        <a:xfrm>
          <a:off x="15240000" y="146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13079</xdr:rowOff>
    </xdr:from>
    <xdr:ext cx="762000" cy="259045"/>
    <xdr:sp macro="" textlink="">
      <xdr:nvSpPr>
        <xdr:cNvPr id="264" name="テキスト ボックス 263"/>
        <xdr:cNvSpPr txBox="1"/>
      </xdr:nvSpPr>
      <xdr:spPr>
        <a:xfrm>
          <a:off x="14909800" y="1475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83276</xdr:rowOff>
    </xdr:from>
    <xdr:to>
      <xdr:col>21</xdr:col>
      <xdr:colOff>0</xdr:colOff>
      <xdr:row>84</xdr:row>
      <xdr:rowOff>85998</xdr:rowOff>
    </xdr:to>
    <xdr:cxnSp macro="">
      <xdr:nvCxnSpPr>
        <xdr:cNvPr id="265" name="直線コネクタ 264"/>
        <xdr:cNvCxnSpPr/>
      </xdr:nvCxnSpPr>
      <xdr:spPr>
        <a:xfrm flipV="1">
          <a:off x="13512800" y="13970726"/>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6" name="フローチャート : 判断 265"/>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7" name="テキスト ボックス 266"/>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68" name="フローチャート : 判断 267"/>
        <xdr:cNvSpPr/>
      </xdr:nvSpPr>
      <xdr:spPr>
        <a:xfrm>
          <a:off x="13462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69" name="テキスト ボックス 268"/>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75" name="円/楕円 274"/>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153688</xdr:rowOff>
    </xdr:from>
    <xdr:ext cx="762000" cy="259045"/>
    <xdr:sp macro="" textlink="">
      <xdr:nvSpPr>
        <xdr:cNvPr id="276"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123008</xdr:rowOff>
    </xdr:from>
    <xdr:to>
      <xdr:col>23</xdr:col>
      <xdr:colOff>457200</xdr:colOff>
      <xdr:row>83</xdr:row>
      <xdr:rowOff>53158</xdr:rowOff>
    </xdr:to>
    <xdr:sp macro="" textlink="">
      <xdr:nvSpPr>
        <xdr:cNvPr id="277" name="円/楕円 276"/>
        <xdr:cNvSpPr/>
      </xdr:nvSpPr>
      <xdr:spPr>
        <a:xfrm>
          <a:off x="16129000" y="141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63335</xdr:rowOff>
    </xdr:from>
    <xdr:ext cx="736600" cy="259045"/>
    <xdr:sp macro="" textlink="">
      <xdr:nvSpPr>
        <xdr:cNvPr id="278" name="テキスト ボックス 277"/>
        <xdr:cNvSpPr txBox="1"/>
      </xdr:nvSpPr>
      <xdr:spPr>
        <a:xfrm>
          <a:off x="15798800" y="1395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164374</xdr:rowOff>
    </xdr:from>
    <xdr:to>
      <xdr:col>22</xdr:col>
      <xdr:colOff>254000</xdr:colOff>
      <xdr:row>83</xdr:row>
      <xdr:rowOff>94524</xdr:rowOff>
    </xdr:to>
    <xdr:sp macro="" textlink="">
      <xdr:nvSpPr>
        <xdr:cNvPr id="279" name="円/楕円 278"/>
        <xdr:cNvSpPr/>
      </xdr:nvSpPr>
      <xdr:spPr>
        <a:xfrm>
          <a:off x="15240000" y="142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104701</xdr:rowOff>
    </xdr:from>
    <xdr:ext cx="762000" cy="259045"/>
    <xdr:sp macro="" textlink="">
      <xdr:nvSpPr>
        <xdr:cNvPr id="280" name="テキスト ボックス 279"/>
        <xdr:cNvSpPr txBox="1"/>
      </xdr:nvSpPr>
      <xdr:spPr>
        <a:xfrm>
          <a:off x="14909800" y="1399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32476</xdr:rowOff>
    </xdr:from>
    <xdr:to>
      <xdr:col>21</xdr:col>
      <xdr:colOff>50800</xdr:colOff>
      <xdr:row>81</xdr:row>
      <xdr:rowOff>134076</xdr:rowOff>
    </xdr:to>
    <xdr:sp macro="" textlink="">
      <xdr:nvSpPr>
        <xdr:cNvPr id="281" name="円/楕円 280"/>
        <xdr:cNvSpPr/>
      </xdr:nvSpPr>
      <xdr:spPr>
        <a:xfrm>
          <a:off x="14351000" y="139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144253</xdr:rowOff>
    </xdr:from>
    <xdr:ext cx="762000" cy="259045"/>
    <xdr:sp macro="" textlink="">
      <xdr:nvSpPr>
        <xdr:cNvPr id="282" name="テキスト ボックス 281"/>
        <xdr:cNvSpPr txBox="1"/>
      </xdr:nvSpPr>
      <xdr:spPr>
        <a:xfrm>
          <a:off x="14020800" y="1368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35198</xdr:rowOff>
    </xdr:from>
    <xdr:to>
      <xdr:col>19</xdr:col>
      <xdr:colOff>533400</xdr:colOff>
      <xdr:row>84</xdr:row>
      <xdr:rowOff>136798</xdr:rowOff>
    </xdr:to>
    <xdr:sp macro="" textlink="">
      <xdr:nvSpPr>
        <xdr:cNvPr id="283" name="円/楕円 282"/>
        <xdr:cNvSpPr/>
      </xdr:nvSpPr>
      <xdr:spPr>
        <a:xfrm>
          <a:off x="13462000" y="14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146975</xdr:rowOff>
    </xdr:from>
    <xdr:ext cx="762000" cy="259045"/>
    <xdr:sp macro="" textlink="">
      <xdr:nvSpPr>
        <xdr:cNvPr id="284" name="テキスト ボックス 283"/>
        <xdr:cNvSpPr txBox="1"/>
      </xdr:nvSpPr>
      <xdr:spPr>
        <a:xfrm>
          <a:off x="13131800" y="1420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年度から同平均値と比較して低い水準となった。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、中期財政計画と連携する定員適正化計画の定員削減目標（平成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人の定員を削減すること）に基づき、より適正な定員管理に努める。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4" name="直線コネクタ 313"/>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5"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6" name="直線コネクタ 315"/>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7"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8" name="直線コネクタ 317"/>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75142</xdr:rowOff>
    </xdr:to>
    <xdr:cxnSp macro="">
      <xdr:nvCxnSpPr>
        <xdr:cNvPr id="319" name="直線コネクタ 318"/>
        <xdr:cNvCxnSpPr/>
      </xdr:nvCxnSpPr>
      <xdr:spPr>
        <a:xfrm>
          <a:off x="16179800" y="1051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20"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21" name="フローチャート : 判断 320"/>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81174</xdr:rowOff>
    </xdr:to>
    <xdr:cxnSp macro="">
      <xdr:nvCxnSpPr>
        <xdr:cNvPr id="322" name="直線コネクタ 321"/>
        <xdr:cNvCxnSpPr/>
      </xdr:nvCxnSpPr>
      <xdr:spPr>
        <a:xfrm flipV="1">
          <a:off x="15290800" y="105134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3" name="フローチャート : 判断 322"/>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4" name="テキスト ボックス 323"/>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81174</xdr:rowOff>
    </xdr:from>
    <xdr:to>
      <xdr:col>22</xdr:col>
      <xdr:colOff>203200</xdr:colOff>
      <xdr:row>61</xdr:row>
      <xdr:rowOff>125413</xdr:rowOff>
    </xdr:to>
    <xdr:cxnSp macro="">
      <xdr:nvCxnSpPr>
        <xdr:cNvPr id="325" name="直線コネクタ 324"/>
        <xdr:cNvCxnSpPr/>
      </xdr:nvCxnSpPr>
      <xdr:spPr>
        <a:xfrm flipV="1">
          <a:off x="14401800" y="105396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6" name="フローチャート : 判断 325"/>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7" name="テキスト ボックス 326"/>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125413</xdr:rowOff>
    </xdr:from>
    <xdr:to>
      <xdr:col>21</xdr:col>
      <xdr:colOff>0</xdr:colOff>
      <xdr:row>61</xdr:row>
      <xdr:rowOff>157586</xdr:rowOff>
    </xdr:to>
    <xdr:cxnSp macro="">
      <xdr:nvCxnSpPr>
        <xdr:cNvPr id="328" name="直線コネクタ 327"/>
        <xdr:cNvCxnSpPr/>
      </xdr:nvCxnSpPr>
      <xdr:spPr>
        <a:xfrm flipV="1">
          <a:off x="13512800" y="1058386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9" name="フローチャート : 判断 328"/>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30" name="テキスト ボックス 329"/>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31" name="フローチャート : 判断 330"/>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2" name="テキスト ボックス 331"/>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24342</xdr:rowOff>
    </xdr:from>
    <xdr:to>
      <xdr:col>24</xdr:col>
      <xdr:colOff>609600</xdr:colOff>
      <xdr:row>61</xdr:row>
      <xdr:rowOff>125942</xdr:rowOff>
    </xdr:to>
    <xdr:sp macro="" textlink="">
      <xdr:nvSpPr>
        <xdr:cNvPr id="338" name="円/楕円 337"/>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40869</xdr:rowOff>
    </xdr:from>
    <xdr:ext cx="762000" cy="259045"/>
    <xdr:sp macro="" textlink="">
      <xdr:nvSpPr>
        <xdr:cNvPr id="339"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0" name="円/楕円 339"/>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41" name="テキスト ボックス 340"/>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30374</xdr:rowOff>
    </xdr:from>
    <xdr:to>
      <xdr:col>22</xdr:col>
      <xdr:colOff>254000</xdr:colOff>
      <xdr:row>61</xdr:row>
      <xdr:rowOff>131974</xdr:rowOff>
    </xdr:to>
    <xdr:sp macro="" textlink="">
      <xdr:nvSpPr>
        <xdr:cNvPr id="342" name="円/楕円 341"/>
        <xdr:cNvSpPr/>
      </xdr:nvSpPr>
      <xdr:spPr>
        <a:xfrm>
          <a:off x="15240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142151</xdr:rowOff>
    </xdr:from>
    <xdr:ext cx="762000" cy="259045"/>
    <xdr:sp macro="" textlink="">
      <xdr:nvSpPr>
        <xdr:cNvPr id="343" name="テキスト ボックス 342"/>
        <xdr:cNvSpPr txBox="1"/>
      </xdr:nvSpPr>
      <xdr:spPr>
        <a:xfrm>
          <a:off x="14909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4" name="円/楕円 343"/>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14940</xdr:rowOff>
    </xdr:from>
    <xdr:ext cx="762000" cy="259045"/>
    <xdr:sp macro="" textlink="">
      <xdr:nvSpPr>
        <xdr:cNvPr id="345" name="テキスト ボックス 344"/>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106786</xdr:rowOff>
    </xdr:from>
    <xdr:to>
      <xdr:col>19</xdr:col>
      <xdr:colOff>533400</xdr:colOff>
      <xdr:row>62</xdr:row>
      <xdr:rowOff>36936</xdr:rowOff>
    </xdr:to>
    <xdr:sp macro="" textlink="">
      <xdr:nvSpPr>
        <xdr:cNvPr id="346" name="円/楕円 345"/>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47113</xdr:rowOff>
    </xdr:from>
    <xdr:ext cx="762000" cy="259045"/>
    <xdr:sp macro="" textlink="">
      <xdr:nvSpPr>
        <xdr:cNvPr id="347" name="テキスト ボックス 346"/>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空港関連の都市基盤整備等を進め、その財源に地方債を活用した影響で、類似団体と比べて公債費負担が重くなっている。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年度は、過去に発行した市債の一部の償還が終了したことなどにより、実質公債費比率は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ポイント改善したが、今後も中期財政計画に基づき、計画的な地方債の発行を行うことで、公債費の抑制に努める。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42</xdr:row>
      <xdr:rowOff>68834</xdr:rowOff>
    </xdr:to>
    <xdr:cxnSp macro="">
      <xdr:nvCxnSpPr>
        <xdr:cNvPr id="374" name="直線コネクタ 373"/>
        <xdr:cNvCxnSpPr/>
      </xdr:nvCxnSpPr>
      <xdr:spPr>
        <a:xfrm flipV="1">
          <a:off x="17018000" y="6183884"/>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40911</xdr:rowOff>
    </xdr:from>
    <xdr:ext cx="762000" cy="259045"/>
    <xdr:sp macro="" textlink="">
      <xdr:nvSpPr>
        <xdr:cNvPr id="375" name="公債費負担の状況最小値テキスト"/>
        <xdr:cNvSpPr txBox="1"/>
      </xdr:nvSpPr>
      <xdr:spPr>
        <a:xfrm>
          <a:off x="17106900" y="724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42</xdr:row>
      <xdr:rowOff>68834</xdr:rowOff>
    </xdr:from>
    <xdr:to>
      <xdr:col>24</xdr:col>
      <xdr:colOff>647700</xdr:colOff>
      <xdr:row>42</xdr:row>
      <xdr:rowOff>68834</xdr:rowOff>
    </xdr:to>
    <xdr:cxnSp macro="">
      <xdr:nvCxnSpPr>
        <xdr:cNvPr id="376" name="直線コネクタ 375"/>
        <xdr:cNvCxnSpPr/>
      </xdr:nvCxnSpPr>
      <xdr:spPr>
        <a:xfrm>
          <a:off x="16929100" y="726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7"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8" name="直線コネクタ 377"/>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141224</xdr:rowOff>
    </xdr:to>
    <xdr:cxnSp macro="">
      <xdr:nvCxnSpPr>
        <xdr:cNvPr id="379" name="直線コネクタ 378"/>
        <xdr:cNvCxnSpPr/>
      </xdr:nvCxnSpPr>
      <xdr:spPr>
        <a:xfrm flipV="1">
          <a:off x="16179800" y="726973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124477</xdr:rowOff>
    </xdr:from>
    <xdr:ext cx="762000" cy="259045"/>
    <xdr:sp macro="" textlink="">
      <xdr:nvSpPr>
        <xdr:cNvPr id="380" name="公債費負担の状況平均値テキスト"/>
        <xdr:cNvSpPr txBox="1"/>
      </xdr:nvSpPr>
      <xdr:spPr>
        <a:xfrm>
          <a:off x="17106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81" name="フローチャート : 判断 380"/>
        <xdr:cNvSpPr/>
      </xdr:nvSpPr>
      <xdr:spPr>
        <a:xfrm>
          <a:off x="16967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27686</xdr:rowOff>
    </xdr:to>
    <xdr:cxnSp macro="">
      <xdr:nvCxnSpPr>
        <xdr:cNvPr id="382" name="直線コネクタ 381"/>
        <xdr:cNvCxnSpPr/>
      </xdr:nvCxnSpPr>
      <xdr:spPr>
        <a:xfrm flipV="1">
          <a:off x="15290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122428</xdr:rowOff>
    </xdr:from>
    <xdr:to>
      <xdr:col>23</xdr:col>
      <xdr:colOff>457200</xdr:colOff>
      <xdr:row>38</xdr:row>
      <xdr:rowOff>52578</xdr:rowOff>
    </xdr:to>
    <xdr:sp macro="" textlink="">
      <xdr:nvSpPr>
        <xdr:cNvPr id="383" name="フローチャート : 判断 382"/>
        <xdr:cNvSpPr/>
      </xdr:nvSpPr>
      <xdr:spPr>
        <a:xfrm>
          <a:off x="161290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62755</xdr:rowOff>
    </xdr:from>
    <xdr:ext cx="736600" cy="259045"/>
    <xdr:sp macro="" textlink="">
      <xdr:nvSpPr>
        <xdr:cNvPr id="384" name="テキスト ボックス 383"/>
        <xdr:cNvSpPr txBox="1"/>
      </xdr:nvSpPr>
      <xdr:spPr>
        <a:xfrm>
          <a:off x="15798800" y="623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27686</xdr:rowOff>
    </xdr:to>
    <xdr:cxnSp macro="">
      <xdr:nvCxnSpPr>
        <xdr:cNvPr id="385" name="直線コネクタ 384"/>
        <xdr:cNvCxnSpPr/>
      </xdr:nvCxnSpPr>
      <xdr:spPr>
        <a:xfrm>
          <a:off x="14401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37846</xdr:rowOff>
    </xdr:from>
    <xdr:to>
      <xdr:col>22</xdr:col>
      <xdr:colOff>254000</xdr:colOff>
      <xdr:row>38</xdr:row>
      <xdr:rowOff>139446</xdr:rowOff>
    </xdr:to>
    <xdr:sp macro="" textlink="">
      <xdr:nvSpPr>
        <xdr:cNvPr id="386" name="フローチャート : 判断 385"/>
        <xdr:cNvSpPr/>
      </xdr:nvSpPr>
      <xdr:spPr>
        <a:xfrm>
          <a:off x="15240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149623</xdr:rowOff>
    </xdr:from>
    <xdr:ext cx="762000" cy="259045"/>
    <xdr:sp macro="" textlink="">
      <xdr:nvSpPr>
        <xdr:cNvPr id="387" name="テキスト ボックス 386"/>
        <xdr:cNvSpPr txBox="1"/>
      </xdr:nvSpPr>
      <xdr:spPr>
        <a:xfrm>
          <a:off x="14909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8382</xdr:rowOff>
    </xdr:to>
    <xdr:cxnSp macro="">
      <xdr:nvCxnSpPr>
        <xdr:cNvPr id="388" name="直線コネクタ 387"/>
        <xdr:cNvCxnSpPr/>
      </xdr:nvCxnSpPr>
      <xdr:spPr>
        <a:xfrm>
          <a:off x="13512800" y="736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76454</xdr:rowOff>
    </xdr:from>
    <xdr:to>
      <xdr:col>21</xdr:col>
      <xdr:colOff>50800</xdr:colOff>
      <xdr:row>39</xdr:row>
      <xdr:rowOff>6604</xdr:rowOff>
    </xdr:to>
    <xdr:sp macro="" textlink="">
      <xdr:nvSpPr>
        <xdr:cNvPr id="389" name="フローチャート : 判断 388"/>
        <xdr:cNvSpPr/>
      </xdr:nvSpPr>
      <xdr:spPr>
        <a:xfrm>
          <a:off x="14351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16781</xdr:rowOff>
    </xdr:from>
    <xdr:ext cx="762000" cy="259045"/>
    <xdr:sp macro="" textlink="">
      <xdr:nvSpPr>
        <xdr:cNvPr id="390" name="テキスト ボックス 389"/>
        <xdr:cNvSpPr txBox="1"/>
      </xdr:nvSpPr>
      <xdr:spPr>
        <a:xfrm>
          <a:off x="14020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391" name="フローチャート : 判断 390"/>
        <xdr:cNvSpPr/>
      </xdr:nvSpPr>
      <xdr:spPr>
        <a:xfrm>
          <a:off x="13462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392" name="テキスト ボックス 391"/>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8" name="円/楕円 397"/>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85361</xdr:rowOff>
    </xdr:from>
    <xdr:ext cx="762000" cy="259045"/>
    <xdr:sp macro="" textlink="">
      <xdr:nvSpPr>
        <xdr:cNvPr id="399" name="公債費負担の状況該当値テキスト"/>
        <xdr:cNvSpPr txBox="1"/>
      </xdr:nvSpPr>
      <xdr:spPr>
        <a:xfrm>
          <a:off x="17106900" y="71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400" name="円/楕円 399"/>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401" name="テキスト ボックス 400"/>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2" name="円/楕円 401"/>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3" name="テキスト ボックス 402"/>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4" name="円/楕円 403"/>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5" name="テキスト ボックス 404"/>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6" name="円/楕円 405"/>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7" name="テキスト ボックス 406"/>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空港関連の都市基盤整備等を進め、その財源に地方債を活用した影響で、一般会計等の地方債現在高が標準財政規模の約</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倍の</a:t>
          </a:r>
          <a:r>
            <a:rPr kumimoji="1" lang="en-US" altLang="ja-JP" sz="1050">
              <a:solidFill>
                <a:schemeClr val="dk1"/>
              </a:solidFill>
              <a:effectLst/>
              <a:latin typeface="+mn-lt"/>
              <a:ea typeface="+mn-ea"/>
              <a:cs typeface="+mn-cs"/>
            </a:rPr>
            <a:t>750</a:t>
          </a:r>
          <a:r>
            <a:rPr kumimoji="1" lang="ja-JP" altLang="ja-JP" sz="1050">
              <a:solidFill>
                <a:schemeClr val="dk1"/>
              </a:solidFill>
              <a:effectLst/>
              <a:latin typeface="+mn-lt"/>
              <a:ea typeface="+mn-ea"/>
              <a:cs typeface="+mn-cs"/>
            </a:rPr>
            <a:t>億円となっている。また、空港対岸の「りんくうタウン」の造成に関して、公費負担となる雨水整備を最優先で進めたため、公営企業債等繰出見込額が</a:t>
          </a:r>
          <a:r>
            <a:rPr kumimoji="1" lang="en-US" altLang="ja-JP" sz="1050">
              <a:solidFill>
                <a:schemeClr val="dk1"/>
              </a:solidFill>
              <a:effectLst/>
              <a:latin typeface="+mn-lt"/>
              <a:ea typeface="+mn-ea"/>
              <a:cs typeface="+mn-cs"/>
            </a:rPr>
            <a:t>186</a:t>
          </a:r>
          <a:r>
            <a:rPr kumimoji="1" lang="ja-JP" altLang="ja-JP" sz="1050">
              <a:solidFill>
                <a:schemeClr val="dk1"/>
              </a:solidFill>
              <a:effectLst/>
              <a:latin typeface="+mn-lt"/>
              <a:ea typeface="+mn-ea"/>
              <a:cs typeface="+mn-cs"/>
            </a:rPr>
            <a:t>億円となっていることが将来負担比率を押し上げる要因となっている。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年度は、セールアンドリースバック方式による総合文化センターの建物売払収入を繰上償還したことなどにより、地方債残高が</a:t>
          </a:r>
          <a:r>
            <a:rPr kumimoji="1" lang="en-US" altLang="ja-JP" sz="1050">
              <a:solidFill>
                <a:schemeClr val="dk1"/>
              </a:solidFill>
              <a:effectLst/>
              <a:latin typeface="+mn-lt"/>
              <a:ea typeface="+mn-ea"/>
              <a:cs typeface="+mn-cs"/>
            </a:rPr>
            <a:t>125.1</a:t>
          </a:r>
          <a:r>
            <a:rPr kumimoji="1" lang="ja-JP" altLang="en-US" sz="1050">
              <a:solidFill>
                <a:schemeClr val="dk1"/>
              </a:solidFill>
              <a:effectLst/>
              <a:latin typeface="+mn-lt"/>
              <a:ea typeface="+mn-ea"/>
              <a:cs typeface="+mn-cs"/>
            </a:rPr>
            <a:t>億円減少したことで将来負担比率の分子は、</a:t>
          </a:r>
          <a:r>
            <a:rPr kumimoji="1" lang="en-US" altLang="ja-JP" sz="1050">
              <a:solidFill>
                <a:schemeClr val="dk1"/>
              </a:solidFill>
              <a:effectLst/>
              <a:latin typeface="+mn-lt"/>
              <a:ea typeface="+mn-ea"/>
              <a:cs typeface="+mn-cs"/>
            </a:rPr>
            <a:t>27.6</a:t>
          </a:r>
          <a:r>
            <a:rPr kumimoji="1" lang="ja-JP" altLang="en-US" sz="1050">
              <a:solidFill>
                <a:schemeClr val="dk1"/>
              </a:solidFill>
              <a:effectLst/>
              <a:latin typeface="+mn-lt"/>
              <a:ea typeface="+mn-ea"/>
              <a:cs typeface="+mn-cs"/>
            </a:rPr>
            <a:t>億円減少したため、将来負担比率は前年度より</a:t>
          </a:r>
          <a:r>
            <a:rPr kumimoji="1" lang="en-US" altLang="ja-JP" sz="1050">
              <a:solidFill>
                <a:schemeClr val="dk1"/>
              </a:solidFill>
              <a:effectLst/>
              <a:latin typeface="+mn-lt"/>
              <a:ea typeface="+mn-ea"/>
              <a:cs typeface="+mn-cs"/>
            </a:rPr>
            <a:t>15.4</a:t>
          </a:r>
          <a:r>
            <a:rPr kumimoji="1" lang="ja-JP" altLang="en-US" sz="1050">
              <a:solidFill>
                <a:schemeClr val="dk1"/>
              </a:solidFill>
              <a:effectLst/>
              <a:latin typeface="+mn-lt"/>
              <a:ea typeface="+mn-ea"/>
              <a:cs typeface="+mn-cs"/>
            </a:rPr>
            <a:t>ポイント改善した。しかし、</a:t>
          </a:r>
          <a:r>
            <a:rPr kumimoji="1" lang="ja-JP" altLang="ja-JP" sz="1050">
              <a:solidFill>
                <a:schemeClr val="dk1"/>
              </a:solidFill>
              <a:effectLst/>
              <a:latin typeface="+mn-lt"/>
              <a:ea typeface="+mn-ea"/>
              <a:cs typeface="+mn-cs"/>
            </a:rPr>
            <a:t>地方債残高は依然として高水準であるため、今後も、中期財政計画に基づき、計画的な地方債の発行に努める。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17</xdr:row>
      <xdr:rowOff>164634</xdr:rowOff>
    </xdr:to>
    <xdr:cxnSp macro="">
      <xdr:nvCxnSpPr>
        <xdr:cNvPr id="436" name="直線コネクタ 435"/>
        <xdr:cNvCxnSpPr/>
      </xdr:nvCxnSpPr>
      <xdr:spPr>
        <a:xfrm flipV="1">
          <a:off x="17018000" y="2370667"/>
          <a:ext cx="0" cy="7086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136711</xdr:rowOff>
    </xdr:from>
    <xdr:ext cx="762000" cy="259045"/>
    <xdr:sp macro="" textlink="">
      <xdr:nvSpPr>
        <xdr:cNvPr id="437" name="将来負担の状況最小値テキスト"/>
        <xdr:cNvSpPr txBox="1"/>
      </xdr:nvSpPr>
      <xdr:spPr>
        <a:xfrm>
          <a:off x="17106900" y="30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17</xdr:row>
      <xdr:rowOff>164634</xdr:rowOff>
    </xdr:from>
    <xdr:to>
      <xdr:col>24</xdr:col>
      <xdr:colOff>647700</xdr:colOff>
      <xdr:row>17</xdr:row>
      <xdr:rowOff>164634</xdr:rowOff>
    </xdr:to>
    <xdr:cxnSp macro="">
      <xdr:nvCxnSpPr>
        <xdr:cNvPr id="438" name="直線コネクタ 437"/>
        <xdr:cNvCxnSpPr/>
      </xdr:nvCxnSpPr>
      <xdr:spPr>
        <a:xfrm>
          <a:off x="16929100" y="307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164634</xdr:rowOff>
    </xdr:from>
    <xdr:to>
      <xdr:col>24</xdr:col>
      <xdr:colOff>558800</xdr:colOff>
      <xdr:row>18</xdr:row>
      <xdr:rowOff>55118</xdr:rowOff>
    </xdr:to>
    <xdr:cxnSp macro="">
      <xdr:nvCxnSpPr>
        <xdr:cNvPr id="441" name="直線コネクタ 440"/>
        <xdr:cNvCxnSpPr/>
      </xdr:nvCxnSpPr>
      <xdr:spPr>
        <a:xfrm flipV="1">
          <a:off x="16179800" y="3079284"/>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171044</xdr:rowOff>
    </xdr:from>
    <xdr:ext cx="762000" cy="259045"/>
    <xdr:sp macro="" textlink="">
      <xdr:nvSpPr>
        <xdr:cNvPr id="442"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151342</xdr:rowOff>
    </xdr:from>
    <xdr:to>
      <xdr:col>24</xdr:col>
      <xdr:colOff>609600</xdr:colOff>
      <xdr:row>14</xdr:row>
      <xdr:rowOff>81492</xdr:rowOff>
    </xdr:to>
    <xdr:sp macro="" textlink="">
      <xdr:nvSpPr>
        <xdr:cNvPr id="443" name="フローチャート : 判断 442"/>
        <xdr:cNvSpPr/>
      </xdr:nvSpPr>
      <xdr:spPr>
        <a:xfrm>
          <a:off x="16967200" y="238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55118</xdr:rowOff>
    </xdr:from>
    <xdr:to>
      <xdr:col>23</xdr:col>
      <xdr:colOff>406400</xdr:colOff>
      <xdr:row>20</xdr:row>
      <xdr:rowOff>114384</xdr:rowOff>
    </xdr:to>
    <xdr:cxnSp macro="">
      <xdr:nvCxnSpPr>
        <xdr:cNvPr id="444" name="直線コネクタ 443"/>
        <xdr:cNvCxnSpPr/>
      </xdr:nvCxnSpPr>
      <xdr:spPr>
        <a:xfrm flipV="1">
          <a:off x="15290800" y="3141218"/>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162602</xdr:rowOff>
    </xdr:from>
    <xdr:to>
      <xdr:col>23</xdr:col>
      <xdr:colOff>457200</xdr:colOff>
      <xdr:row>14</xdr:row>
      <xdr:rowOff>92752</xdr:rowOff>
    </xdr:to>
    <xdr:sp macro="" textlink="">
      <xdr:nvSpPr>
        <xdr:cNvPr id="445" name="フローチャート : 判断 444"/>
        <xdr:cNvSpPr/>
      </xdr:nvSpPr>
      <xdr:spPr>
        <a:xfrm>
          <a:off x="16129000" y="239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102929</xdr:rowOff>
    </xdr:from>
    <xdr:ext cx="736600" cy="259045"/>
    <xdr:sp macro="" textlink="">
      <xdr:nvSpPr>
        <xdr:cNvPr id="446" name="テキスト ボックス 445"/>
        <xdr:cNvSpPr txBox="1"/>
      </xdr:nvSpPr>
      <xdr:spPr>
        <a:xfrm>
          <a:off x="15798800" y="216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114384</xdr:rowOff>
    </xdr:from>
    <xdr:to>
      <xdr:col>22</xdr:col>
      <xdr:colOff>203200</xdr:colOff>
      <xdr:row>20</xdr:row>
      <xdr:rowOff>156612</xdr:rowOff>
    </xdr:to>
    <xdr:cxnSp macro="">
      <xdr:nvCxnSpPr>
        <xdr:cNvPr id="447" name="直線コネクタ 446"/>
        <xdr:cNvCxnSpPr/>
      </xdr:nvCxnSpPr>
      <xdr:spPr>
        <a:xfrm flipV="1">
          <a:off x="14401800" y="354338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55499</xdr:rowOff>
    </xdr:from>
    <xdr:to>
      <xdr:col>22</xdr:col>
      <xdr:colOff>254000</xdr:colOff>
      <xdr:row>14</xdr:row>
      <xdr:rowOff>157099</xdr:rowOff>
    </xdr:to>
    <xdr:sp macro="" textlink="">
      <xdr:nvSpPr>
        <xdr:cNvPr id="448" name="フローチャート : 判断 447"/>
        <xdr:cNvSpPr/>
      </xdr:nvSpPr>
      <xdr:spPr>
        <a:xfrm>
          <a:off x="15240000" y="24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167276</xdr:rowOff>
    </xdr:from>
    <xdr:ext cx="762000" cy="259045"/>
    <xdr:sp macro="" textlink="">
      <xdr:nvSpPr>
        <xdr:cNvPr id="449" name="テキスト ボックス 448"/>
        <xdr:cNvSpPr txBox="1"/>
      </xdr:nvSpPr>
      <xdr:spPr>
        <a:xfrm>
          <a:off x="14909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156612</xdr:rowOff>
    </xdr:from>
    <xdr:to>
      <xdr:col>21</xdr:col>
      <xdr:colOff>0</xdr:colOff>
      <xdr:row>22</xdr:row>
      <xdr:rowOff>14393</xdr:rowOff>
    </xdr:to>
    <xdr:cxnSp macro="">
      <xdr:nvCxnSpPr>
        <xdr:cNvPr id="450" name="直線コネクタ 449"/>
        <xdr:cNvCxnSpPr/>
      </xdr:nvCxnSpPr>
      <xdr:spPr>
        <a:xfrm flipV="1">
          <a:off x="13512800" y="3585612"/>
          <a:ext cx="889000" cy="20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70781</xdr:rowOff>
    </xdr:from>
    <xdr:to>
      <xdr:col>21</xdr:col>
      <xdr:colOff>50800</xdr:colOff>
      <xdr:row>15</xdr:row>
      <xdr:rowOff>931</xdr:rowOff>
    </xdr:to>
    <xdr:sp macro="" textlink="">
      <xdr:nvSpPr>
        <xdr:cNvPr id="451" name="フローチャート : 判断 450"/>
        <xdr:cNvSpPr/>
      </xdr:nvSpPr>
      <xdr:spPr>
        <a:xfrm>
          <a:off x="14351000" y="247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11108</xdr:rowOff>
    </xdr:from>
    <xdr:ext cx="762000" cy="259045"/>
    <xdr:sp macro="" textlink="">
      <xdr:nvSpPr>
        <xdr:cNvPr id="452" name="テキスト ボックス 451"/>
        <xdr:cNvSpPr txBox="1"/>
      </xdr:nvSpPr>
      <xdr:spPr>
        <a:xfrm>
          <a:off x="14020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104965</xdr:rowOff>
    </xdr:from>
    <xdr:to>
      <xdr:col>19</xdr:col>
      <xdr:colOff>533400</xdr:colOff>
      <xdr:row>15</xdr:row>
      <xdr:rowOff>35115</xdr:rowOff>
    </xdr:to>
    <xdr:sp macro="" textlink="">
      <xdr:nvSpPr>
        <xdr:cNvPr id="453" name="フローチャート : 判断 452"/>
        <xdr:cNvSpPr/>
      </xdr:nvSpPr>
      <xdr:spPr>
        <a:xfrm>
          <a:off x="13462000" y="250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45292</xdr:rowOff>
    </xdr:from>
    <xdr:ext cx="762000" cy="259045"/>
    <xdr:sp macro="" textlink="">
      <xdr:nvSpPr>
        <xdr:cNvPr id="454" name="テキスト ボックス 453"/>
        <xdr:cNvSpPr txBox="1"/>
      </xdr:nvSpPr>
      <xdr:spPr>
        <a:xfrm>
          <a:off x="13131800" y="22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113834</xdr:rowOff>
    </xdr:from>
    <xdr:to>
      <xdr:col>24</xdr:col>
      <xdr:colOff>609600</xdr:colOff>
      <xdr:row>18</xdr:row>
      <xdr:rowOff>43984</xdr:rowOff>
    </xdr:to>
    <xdr:sp macro="" textlink="">
      <xdr:nvSpPr>
        <xdr:cNvPr id="460" name="円/楕円 459"/>
        <xdr:cNvSpPr/>
      </xdr:nvSpPr>
      <xdr:spPr>
        <a:xfrm>
          <a:off x="169672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9711</xdr:rowOff>
    </xdr:from>
    <xdr:ext cx="762000" cy="259045"/>
    <xdr:sp macro="" textlink="">
      <xdr:nvSpPr>
        <xdr:cNvPr id="461" name="将来負担の状況該当値テキスト"/>
        <xdr:cNvSpPr txBox="1"/>
      </xdr:nvSpPr>
      <xdr:spPr>
        <a:xfrm>
          <a:off x="17106900" y="292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4318</xdr:rowOff>
    </xdr:from>
    <xdr:to>
      <xdr:col>23</xdr:col>
      <xdr:colOff>457200</xdr:colOff>
      <xdr:row>18</xdr:row>
      <xdr:rowOff>105918</xdr:rowOff>
    </xdr:to>
    <xdr:sp macro="" textlink="">
      <xdr:nvSpPr>
        <xdr:cNvPr id="462" name="円/楕円 461"/>
        <xdr:cNvSpPr/>
      </xdr:nvSpPr>
      <xdr:spPr>
        <a:xfrm>
          <a:off x="16129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90695</xdr:rowOff>
    </xdr:from>
    <xdr:ext cx="736600" cy="259045"/>
    <xdr:sp macro="" textlink="">
      <xdr:nvSpPr>
        <xdr:cNvPr id="463" name="テキスト ボックス 462"/>
        <xdr:cNvSpPr txBox="1"/>
      </xdr:nvSpPr>
      <xdr:spPr>
        <a:xfrm>
          <a:off x="15798800" y="317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63584</xdr:rowOff>
    </xdr:from>
    <xdr:to>
      <xdr:col>22</xdr:col>
      <xdr:colOff>254000</xdr:colOff>
      <xdr:row>20</xdr:row>
      <xdr:rowOff>165184</xdr:rowOff>
    </xdr:to>
    <xdr:sp macro="" textlink="">
      <xdr:nvSpPr>
        <xdr:cNvPr id="464" name="円/楕円 463"/>
        <xdr:cNvSpPr/>
      </xdr:nvSpPr>
      <xdr:spPr>
        <a:xfrm>
          <a:off x="15240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149961</xdr:rowOff>
    </xdr:from>
    <xdr:ext cx="762000" cy="259045"/>
    <xdr:sp macro="" textlink="">
      <xdr:nvSpPr>
        <xdr:cNvPr id="465" name="テキスト ボックス 464"/>
        <xdr:cNvSpPr txBox="1"/>
      </xdr:nvSpPr>
      <xdr:spPr>
        <a:xfrm>
          <a:off x="14909800" y="357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105812</xdr:rowOff>
    </xdr:from>
    <xdr:to>
      <xdr:col>21</xdr:col>
      <xdr:colOff>50800</xdr:colOff>
      <xdr:row>21</xdr:row>
      <xdr:rowOff>35962</xdr:rowOff>
    </xdr:to>
    <xdr:sp macro="" textlink="">
      <xdr:nvSpPr>
        <xdr:cNvPr id="466" name="円/楕円 465"/>
        <xdr:cNvSpPr/>
      </xdr:nvSpPr>
      <xdr:spPr>
        <a:xfrm>
          <a:off x="14351000" y="35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20739</xdr:rowOff>
    </xdr:from>
    <xdr:ext cx="762000" cy="259045"/>
    <xdr:sp macro="" textlink="">
      <xdr:nvSpPr>
        <xdr:cNvPr id="467" name="テキスト ボックス 466"/>
        <xdr:cNvSpPr txBox="1"/>
      </xdr:nvSpPr>
      <xdr:spPr>
        <a:xfrm>
          <a:off x="14020800" y="362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135043</xdr:rowOff>
    </xdr:from>
    <xdr:to>
      <xdr:col>19</xdr:col>
      <xdr:colOff>533400</xdr:colOff>
      <xdr:row>22</xdr:row>
      <xdr:rowOff>65193</xdr:rowOff>
    </xdr:to>
    <xdr:sp macro="" textlink="">
      <xdr:nvSpPr>
        <xdr:cNvPr id="468" name="円/楕円 467"/>
        <xdr:cNvSpPr/>
      </xdr:nvSpPr>
      <xdr:spPr>
        <a:xfrm>
          <a:off x="13462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49970</xdr:rowOff>
    </xdr:from>
    <xdr:ext cx="762000" cy="259045"/>
    <xdr:sp macro="" textlink="">
      <xdr:nvSpPr>
        <xdr:cNvPr id="469" name="テキスト ボックス 468"/>
        <xdr:cNvSpPr txBox="1"/>
      </xdr:nvSpPr>
      <xdr:spPr>
        <a:xfrm>
          <a:off x="13131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不補充等により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類似団体内平均値を下回っており、職員の給与水準を示すラスパイレス指数も類似団体内において最低水準で推移している。</a:t>
          </a:r>
          <a:endParaRPr lang="ja-JP" altLang="ja-JP" sz="1100">
            <a:effectLst/>
          </a:endParaRPr>
        </a:p>
        <a:p>
          <a:r>
            <a:rPr kumimoji="1" lang="ja-JP" altLang="ja-JP" sz="1100">
              <a:solidFill>
                <a:schemeClr val="dk1"/>
              </a:solidFill>
              <a:effectLst/>
              <a:latin typeface="+mn-lt"/>
              <a:ea typeface="+mn-ea"/>
              <a:cs typeface="+mn-cs"/>
            </a:rPr>
            <a:t>　今後も中期財政計画等に基づき、人件費の適正化に努める。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35</xdr:row>
      <xdr:rowOff>77470</xdr:rowOff>
    </xdr:to>
    <xdr:cxnSp macro="">
      <xdr:nvCxnSpPr>
        <xdr:cNvPr id="66" name="直線コネクタ 65"/>
        <xdr:cNvCxnSpPr/>
      </xdr:nvCxnSpPr>
      <xdr:spPr>
        <a:xfrm flipV="1">
          <a:off x="3987800" y="5933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77470</xdr:rowOff>
    </xdr:to>
    <xdr:cxnSp macro="">
      <xdr:nvCxnSpPr>
        <xdr:cNvPr id="69" name="直線コネクタ 68"/>
        <xdr:cNvCxnSpPr/>
      </xdr:nvCxnSpPr>
      <xdr:spPr>
        <a:xfrm>
          <a:off x="3098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39370</xdr:rowOff>
    </xdr:to>
    <xdr:cxnSp macro="">
      <xdr:nvCxnSpPr>
        <xdr:cNvPr id="72" name="直線コネクタ 71"/>
        <xdr:cNvCxnSpPr/>
      </xdr:nvCxnSpPr>
      <xdr:spPr>
        <a:xfrm>
          <a:off x="2209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36</xdr:row>
      <xdr:rowOff>111760</xdr:rowOff>
    </xdr:to>
    <xdr:cxnSp macro="">
      <xdr:nvCxnSpPr>
        <xdr:cNvPr id="75" name="直線コネクタ 74"/>
        <xdr:cNvCxnSpPr/>
      </xdr:nvCxnSpPr>
      <xdr:spPr>
        <a:xfrm flipV="1">
          <a:off x="1320800" y="59791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5" name="円/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ふるさと応援寄附に係る経費や</a:t>
          </a:r>
          <a:r>
            <a:rPr kumimoji="1" lang="ja-JP" altLang="ja-JP" sz="1100">
              <a:solidFill>
                <a:schemeClr val="dk1"/>
              </a:solidFill>
              <a:effectLst/>
              <a:latin typeface="+mn-lt"/>
              <a:ea typeface="+mn-ea"/>
              <a:cs typeface="+mn-cs"/>
            </a:rPr>
            <a:t>窓口業務委託</a:t>
          </a:r>
          <a:r>
            <a:rPr kumimoji="1" lang="ja-JP" altLang="en-US" sz="1100">
              <a:solidFill>
                <a:schemeClr val="dk1"/>
              </a:solidFill>
              <a:effectLst/>
              <a:latin typeface="+mn-lt"/>
              <a:ea typeface="+mn-ea"/>
              <a:cs typeface="+mn-cs"/>
            </a:rPr>
            <a:t>を拡大</a:t>
          </a:r>
          <a:r>
            <a:rPr kumimoji="1" lang="ja-JP" altLang="ja-JP" sz="1100">
              <a:solidFill>
                <a:schemeClr val="dk1"/>
              </a:solidFill>
              <a:effectLst/>
              <a:latin typeface="+mn-lt"/>
              <a:ea typeface="+mn-ea"/>
              <a:cs typeface="+mn-cs"/>
            </a:rPr>
            <a:t>したことで、昨年度より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ポイント悪化した。今後も職員の定員削減に伴う事務委託の増加が見込まれるため、新たに発生する委託料について、特に注意を払いながら物件費全体の精査に努める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16</xdr:row>
      <xdr:rowOff>113284</xdr:rowOff>
    </xdr:to>
    <xdr:cxnSp macro="">
      <xdr:nvCxnSpPr>
        <xdr:cNvPr id="125" name="直線コネクタ 124"/>
        <xdr:cNvCxnSpPr/>
      </xdr:nvCxnSpPr>
      <xdr:spPr>
        <a:xfrm>
          <a:off x="15671800" y="25913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15</xdr:row>
      <xdr:rowOff>19558</xdr:rowOff>
    </xdr:to>
    <xdr:cxnSp macro="">
      <xdr:nvCxnSpPr>
        <xdr:cNvPr id="128" name="直線コネクタ 127"/>
        <xdr:cNvCxnSpPr/>
      </xdr:nvCxnSpPr>
      <xdr:spPr>
        <a:xfrm>
          <a:off x="14782800" y="24815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14</xdr:row>
      <xdr:rowOff>81280</xdr:rowOff>
    </xdr:to>
    <xdr:cxnSp macro="">
      <xdr:nvCxnSpPr>
        <xdr:cNvPr id="131" name="直線コネクタ 130"/>
        <xdr:cNvCxnSpPr/>
      </xdr:nvCxnSpPr>
      <xdr:spPr>
        <a:xfrm>
          <a:off x="13893800" y="23809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143002</xdr:rowOff>
    </xdr:from>
    <xdr:to>
      <xdr:col>20</xdr:col>
      <xdr:colOff>158750</xdr:colOff>
      <xdr:row>13</xdr:row>
      <xdr:rowOff>152146</xdr:rowOff>
    </xdr:to>
    <xdr:cxnSp macro="">
      <xdr:nvCxnSpPr>
        <xdr:cNvPr id="134" name="直線コネクタ 133"/>
        <xdr:cNvCxnSpPr/>
      </xdr:nvCxnSpPr>
      <xdr:spPr>
        <a:xfrm>
          <a:off x="13004800" y="2371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62484</xdr:rowOff>
    </xdr:from>
    <xdr:to>
      <xdr:col>24</xdr:col>
      <xdr:colOff>82550</xdr:colOff>
      <xdr:row>16</xdr:row>
      <xdr:rowOff>164084</xdr:rowOff>
    </xdr:to>
    <xdr:sp macro="" textlink="">
      <xdr:nvSpPr>
        <xdr:cNvPr id="144" name="円/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101346</xdr:rowOff>
    </xdr:from>
    <xdr:to>
      <xdr:col>20</xdr:col>
      <xdr:colOff>209550</xdr:colOff>
      <xdr:row>14</xdr:row>
      <xdr:rowOff>31496</xdr:rowOff>
    </xdr:to>
    <xdr:sp macro="" textlink="">
      <xdr:nvSpPr>
        <xdr:cNvPr id="150" name="円/楕円 149"/>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41673</xdr:rowOff>
    </xdr:from>
    <xdr:ext cx="762000" cy="259045"/>
    <xdr:sp macro="" textlink="">
      <xdr:nvSpPr>
        <xdr:cNvPr id="151" name="テキスト ボックス 150"/>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92202</xdr:rowOff>
    </xdr:from>
    <xdr:to>
      <xdr:col>19</xdr:col>
      <xdr:colOff>6350</xdr:colOff>
      <xdr:row>14</xdr:row>
      <xdr:rowOff>22352</xdr:rowOff>
    </xdr:to>
    <xdr:sp macro="" textlink="">
      <xdr:nvSpPr>
        <xdr:cNvPr id="152" name="円/楕円 151"/>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32529</xdr:rowOff>
    </xdr:from>
    <xdr:ext cx="762000" cy="259045"/>
    <xdr:sp macro="" textlink="">
      <xdr:nvSpPr>
        <xdr:cNvPr id="153" name="テキスト ボックス 152"/>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類似団体内平均値を若干下回る水準であるが、各種扶助費の支給については、</a:t>
          </a:r>
          <a:r>
            <a:rPr kumimoji="1" lang="ja-JP" altLang="en-US" sz="1100">
              <a:solidFill>
                <a:sysClr val="windowText" lastClr="000000"/>
              </a:solidFill>
              <a:effectLst/>
              <a:latin typeface="+mn-lt"/>
              <a:ea typeface="+mn-ea"/>
              <a:cs typeface="+mn-cs"/>
            </a:rPr>
            <a:t>今後増加も見込まれるため、</a:t>
          </a:r>
          <a:r>
            <a:rPr kumimoji="1" lang="ja-JP" altLang="ja-JP" sz="1100">
              <a:solidFill>
                <a:sysClr val="windowText" lastClr="000000"/>
              </a:solidFill>
              <a:effectLst/>
              <a:latin typeface="+mn-lt"/>
              <a:ea typeface="+mn-ea"/>
              <a:cs typeface="+mn-cs"/>
            </a:rPr>
            <a:t>適正化に努めていく。</a:t>
          </a:r>
          <a:endParaRPr kumimoji="1" lang="ja-JP" altLang="en-US" sz="12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139700</xdr:rowOff>
    </xdr:to>
    <xdr:cxnSp macro="">
      <xdr:nvCxnSpPr>
        <xdr:cNvPr id="186" name="直線コネクタ 185"/>
        <xdr:cNvCxnSpPr/>
      </xdr:nvCxnSpPr>
      <xdr:spPr>
        <a:xfrm flipV="1">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19050</xdr:rowOff>
    </xdr:to>
    <xdr:cxnSp macro="">
      <xdr:nvCxnSpPr>
        <xdr:cNvPr id="189" name="直線コネクタ 188"/>
        <xdr:cNvCxnSpPr/>
      </xdr:nvCxnSpPr>
      <xdr:spPr>
        <a:xfrm flipV="1">
          <a:off x="3098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55</xdr:row>
      <xdr:rowOff>19050</xdr:rowOff>
    </xdr:to>
    <xdr:cxnSp macro="">
      <xdr:nvCxnSpPr>
        <xdr:cNvPr id="192" name="直線コネクタ 191"/>
        <xdr:cNvCxnSpPr/>
      </xdr:nvCxnSpPr>
      <xdr:spPr>
        <a:xfrm>
          <a:off x="2209800" y="928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76200</xdr:rowOff>
    </xdr:to>
    <xdr:cxnSp macro="">
      <xdr:nvCxnSpPr>
        <xdr:cNvPr id="195" name="直線コネクタ 194"/>
        <xdr:cNvCxnSpPr/>
      </xdr:nvCxnSpPr>
      <xdr:spPr>
        <a:xfrm flipV="1">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7" name="円/楕円 206"/>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8" name="テキスト ボックス 207"/>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54627</xdr:rowOff>
    </xdr:from>
    <xdr:ext cx="762000" cy="259045"/>
    <xdr:sp macro="" textlink="">
      <xdr:nvSpPr>
        <xdr:cNvPr id="210" name="テキスト ボックス 20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3" name="円/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高い水準となっているのは、繰出金が主たる要因である。これは、空港対岸の「りんくうタウン」の造成に関して進めた雨水整備に対する下水道事業特別会計への繰出金が多額となっているためである。</a:t>
          </a:r>
          <a:endParaRPr lang="ja-JP" altLang="ja-JP" sz="1100">
            <a:effectLst/>
          </a:endParaRPr>
        </a:p>
        <a:p>
          <a:r>
            <a:rPr kumimoji="1" lang="ja-JP" altLang="ja-JP" sz="1100">
              <a:solidFill>
                <a:schemeClr val="dk1"/>
              </a:solidFill>
              <a:effectLst/>
              <a:latin typeface="+mn-lt"/>
              <a:ea typeface="+mn-ea"/>
              <a:cs typeface="+mn-cs"/>
            </a:rPr>
            <a:t>　下水道事業について、より自立的・効率的な経営に努める。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6350</xdr:rowOff>
    </xdr:from>
    <xdr:to>
      <xdr:col>24</xdr:col>
      <xdr:colOff>31750</xdr:colOff>
      <xdr:row>59</xdr:row>
      <xdr:rowOff>19050</xdr:rowOff>
    </xdr:to>
    <xdr:cxnSp macro="">
      <xdr:nvCxnSpPr>
        <xdr:cNvPr id="247" name="直線コネクタ 246"/>
        <xdr:cNvCxnSpPr/>
      </xdr:nvCxnSpPr>
      <xdr:spPr>
        <a:xfrm>
          <a:off x="15671800" y="1012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6350</xdr:rowOff>
    </xdr:from>
    <xdr:to>
      <xdr:col>22</xdr:col>
      <xdr:colOff>565150</xdr:colOff>
      <xdr:row>59</xdr:row>
      <xdr:rowOff>44450</xdr:rowOff>
    </xdr:to>
    <xdr:cxnSp macro="">
      <xdr:nvCxnSpPr>
        <xdr:cNvPr id="250" name="直線コネクタ 249"/>
        <xdr:cNvCxnSpPr/>
      </xdr:nvCxnSpPr>
      <xdr:spPr>
        <a:xfrm flipV="1">
          <a:off x="14782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59</xdr:row>
      <xdr:rowOff>44450</xdr:rowOff>
    </xdr:to>
    <xdr:cxnSp macro="">
      <xdr:nvCxnSpPr>
        <xdr:cNvPr id="253" name="直線コネクタ 252"/>
        <xdr:cNvCxnSpPr/>
      </xdr:nvCxnSpPr>
      <xdr:spPr>
        <a:xfrm>
          <a:off x="13893800" y="1005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114300</xdr:rowOff>
    </xdr:from>
    <xdr:to>
      <xdr:col>20</xdr:col>
      <xdr:colOff>158750</xdr:colOff>
      <xdr:row>59</xdr:row>
      <xdr:rowOff>31750</xdr:rowOff>
    </xdr:to>
    <xdr:cxnSp macro="">
      <xdr:nvCxnSpPr>
        <xdr:cNvPr id="256" name="直線コネクタ 255"/>
        <xdr:cNvCxnSpPr/>
      </xdr:nvCxnSpPr>
      <xdr:spPr>
        <a:xfrm flipV="1">
          <a:off x="13004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139700</xdr:rowOff>
    </xdr:from>
    <xdr:to>
      <xdr:col>24</xdr:col>
      <xdr:colOff>82550</xdr:colOff>
      <xdr:row>59</xdr:row>
      <xdr:rowOff>69850</xdr:rowOff>
    </xdr:to>
    <xdr:sp macro="" textlink="">
      <xdr:nvSpPr>
        <xdr:cNvPr id="266" name="円/楕円 265"/>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111777</xdr:rowOff>
    </xdr:from>
    <xdr:ext cx="762000" cy="259045"/>
    <xdr:sp macro="" textlink="">
      <xdr:nvSpPr>
        <xdr:cNvPr id="267"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68" name="円/楕円 267"/>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69" name="テキスト ボックス 268"/>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165100</xdr:rowOff>
    </xdr:from>
    <xdr:to>
      <xdr:col>21</xdr:col>
      <xdr:colOff>412750</xdr:colOff>
      <xdr:row>59</xdr:row>
      <xdr:rowOff>95250</xdr:rowOff>
    </xdr:to>
    <xdr:sp macro="" textlink="">
      <xdr:nvSpPr>
        <xdr:cNvPr id="270" name="円/楕円 269"/>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80027</xdr:rowOff>
    </xdr:from>
    <xdr:ext cx="762000" cy="259045"/>
    <xdr:sp macro="" textlink="">
      <xdr:nvSpPr>
        <xdr:cNvPr id="271" name="テキスト ボックス 270"/>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2" name="円/楕円 271"/>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3" name="テキスト ボックス 272"/>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4" name="円/楕円 273"/>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5" name="テキスト ボックス 274"/>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年度に消防事務を一部事務組合（泉州南消防組合）へ移管し、当該事務に係る人件費が補助費等に振り替わったことにより、類似団体内平均値を大きく上回ることになった。</a:t>
          </a:r>
          <a:endParaRPr lang="ja-JP" altLang="ja-JP" sz="1100">
            <a:effectLst/>
          </a:endParaRPr>
        </a:p>
        <a:p>
          <a:r>
            <a:rPr kumimoji="1" lang="ja-JP" altLang="ja-JP" sz="1100">
              <a:solidFill>
                <a:schemeClr val="dk1"/>
              </a:solidFill>
              <a:effectLst/>
              <a:latin typeface="+mn-lt"/>
              <a:ea typeface="+mn-ea"/>
              <a:cs typeface="+mn-cs"/>
            </a:rPr>
            <a:t>　同消防組合のほか、泉佐野市田尻町清掃施設組合及び（独）りんくう総合医療センターへの補助金が高い構成比を占めている。それぞれ自立的・効率的な経営に努めているが、引き続き、これらを含めた補助費等全体の精査に努め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165100</xdr:rowOff>
    </xdr:from>
    <xdr:to>
      <xdr:col>24</xdr:col>
      <xdr:colOff>31750</xdr:colOff>
      <xdr:row>41</xdr:row>
      <xdr:rowOff>44450</xdr:rowOff>
    </xdr:to>
    <xdr:cxnSp macro="">
      <xdr:nvCxnSpPr>
        <xdr:cNvPr id="308" name="直線コネクタ 307"/>
        <xdr:cNvCxnSpPr/>
      </xdr:nvCxnSpPr>
      <xdr:spPr>
        <a:xfrm>
          <a:off x="15671800" y="702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165100</xdr:rowOff>
    </xdr:from>
    <xdr:to>
      <xdr:col>22</xdr:col>
      <xdr:colOff>565150</xdr:colOff>
      <xdr:row>41</xdr:row>
      <xdr:rowOff>6350</xdr:rowOff>
    </xdr:to>
    <xdr:cxnSp macro="">
      <xdr:nvCxnSpPr>
        <xdr:cNvPr id="311" name="直線コネクタ 310"/>
        <xdr:cNvCxnSpPr/>
      </xdr:nvCxnSpPr>
      <xdr:spPr>
        <a:xfrm flipV="1">
          <a:off x="147828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63500</xdr:rowOff>
    </xdr:from>
    <xdr:to>
      <xdr:col>21</xdr:col>
      <xdr:colOff>361950</xdr:colOff>
      <xdr:row>41</xdr:row>
      <xdr:rowOff>6350</xdr:rowOff>
    </xdr:to>
    <xdr:cxnSp macro="">
      <xdr:nvCxnSpPr>
        <xdr:cNvPr id="314" name="直線コネクタ 313"/>
        <xdr:cNvCxnSpPr/>
      </xdr:nvCxnSpPr>
      <xdr:spPr>
        <a:xfrm>
          <a:off x="13893800" y="692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146050</xdr:rowOff>
    </xdr:from>
    <xdr:to>
      <xdr:col>20</xdr:col>
      <xdr:colOff>158750</xdr:colOff>
      <xdr:row>40</xdr:row>
      <xdr:rowOff>63500</xdr:rowOff>
    </xdr:to>
    <xdr:cxnSp macro="">
      <xdr:nvCxnSpPr>
        <xdr:cNvPr id="317" name="直線コネクタ 316"/>
        <xdr:cNvCxnSpPr/>
      </xdr:nvCxnSpPr>
      <xdr:spPr>
        <a:xfrm>
          <a:off x="13004800" y="64897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165100</xdr:rowOff>
    </xdr:from>
    <xdr:to>
      <xdr:col>24</xdr:col>
      <xdr:colOff>82550</xdr:colOff>
      <xdr:row>41</xdr:row>
      <xdr:rowOff>95250</xdr:rowOff>
    </xdr:to>
    <xdr:sp macro="" textlink="">
      <xdr:nvSpPr>
        <xdr:cNvPr id="327" name="円/楕円 326"/>
        <xdr:cNvSpPr/>
      </xdr:nvSpPr>
      <xdr:spPr>
        <a:xfrm>
          <a:off x="16459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73677</xdr:rowOff>
    </xdr:from>
    <xdr:ext cx="762000" cy="259045"/>
    <xdr:sp macro="" textlink="">
      <xdr:nvSpPr>
        <xdr:cNvPr id="328"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114300</xdr:rowOff>
    </xdr:from>
    <xdr:to>
      <xdr:col>22</xdr:col>
      <xdr:colOff>615950</xdr:colOff>
      <xdr:row>41</xdr:row>
      <xdr:rowOff>44450</xdr:rowOff>
    </xdr:to>
    <xdr:sp macro="" textlink="">
      <xdr:nvSpPr>
        <xdr:cNvPr id="329" name="円/楕円 328"/>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29227</xdr:rowOff>
    </xdr:from>
    <xdr:ext cx="736600" cy="259045"/>
    <xdr:sp macro="" textlink="">
      <xdr:nvSpPr>
        <xdr:cNvPr id="330" name="テキスト ボックス 329"/>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127000</xdr:rowOff>
    </xdr:from>
    <xdr:to>
      <xdr:col>21</xdr:col>
      <xdr:colOff>412750</xdr:colOff>
      <xdr:row>41</xdr:row>
      <xdr:rowOff>57150</xdr:rowOff>
    </xdr:to>
    <xdr:sp macro="" textlink="">
      <xdr:nvSpPr>
        <xdr:cNvPr id="331" name="円/楕円 330"/>
        <xdr:cNvSpPr/>
      </xdr:nvSpPr>
      <xdr:spPr>
        <a:xfrm>
          <a:off x="14732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41927</xdr:rowOff>
    </xdr:from>
    <xdr:ext cx="762000" cy="259045"/>
    <xdr:sp macro="" textlink="">
      <xdr:nvSpPr>
        <xdr:cNvPr id="332" name="テキスト ボックス 331"/>
        <xdr:cNvSpPr txBox="1"/>
      </xdr:nvSpPr>
      <xdr:spPr>
        <a:xfrm>
          <a:off x="14401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3" name="円/楕円 332"/>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4" name="テキスト ボックス 333"/>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35" name="円/楕円 334"/>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10177</xdr:rowOff>
    </xdr:from>
    <xdr:ext cx="762000" cy="259045"/>
    <xdr:sp macro="" textlink="">
      <xdr:nvSpPr>
        <xdr:cNvPr id="336" name="テキスト ボックス 335"/>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経常収支比率（合計分）が類似団体内平均値と比較して高い水準となっている主たる要因であり、費目別の経常収支比率において最も類似団体内平均値と乖離している。これは、空港関連の都市基盤整備等を積極的に進め、その財源に地方債を活用した影響で公債費負担が重くなっているためである。</a:t>
          </a:r>
          <a:endParaRPr lang="ja-JP" altLang="ja-JP" sz="1100">
            <a:effectLst/>
          </a:endParaRPr>
        </a:p>
        <a:p>
          <a:r>
            <a:rPr kumimoji="1" lang="ja-JP" altLang="ja-JP" sz="1100">
              <a:solidFill>
                <a:schemeClr val="dk1"/>
              </a:solidFill>
              <a:effectLst/>
              <a:latin typeface="+mn-lt"/>
              <a:ea typeface="+mn-ea"/>
              <a:cs typeface="+mn-cs"/>
            </a:rPr>
            <a:t>　中期財政計画に基づき、計画的な地方債の発行を行うことで、公債費の抑制に努める。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58420</xdr:rowOff>
    </xdr:from>
    <xdr:to>
      <xdr:col>7</xdr:col>
      <xdr:colOff>15875</xdr:colOff>
      <xdr:row>80</xdr:row>
      <xdr:rowOff>127000</xdr:rowOff>
    </xdr:to>
    <xdr:cxnSp macro="">
      <xdr:nvCxnSpPr>
        <xdr:cNvPr id="366" name="直線コネクタ 365"/>
        <xdr:cNvCxnSpPr/>
      </xdr:nvCxnSpPr>
      <xdr:spPr>
        <a:xfrm flipV="1">
          <a:off x="3987800" y="13774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127000</xdr:rowOff>
    </xdr:from>
    <xdr:to>
      <xdr:col>5</xdr:col>
      <xdr:colOff>549275</xdr:colOff>
      <xdr:row>81</xdr:row>
      <xdr:rowOff>46989</xdr:rowOff>
    </xdr:to>
    <xdr:cxnSp macro="">
      <xdr:nvCxnSpPr>
        <xdr:cNvPr id="369" name="直線コネクタ 368"/>
        <xdr:cNvCxnSpPr/>
      </xdr:nvCxnSpPr>
      <xdr:spPr>
        <a:xfrm flipV="1">
          <a:off x="3098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19558</xdr:rowOff>
    </xdr:from>
    <xdr:to>
      <xdr:col>4</xdr:col>
      <xdr:colOff>346075</xdr:colOff>
      <xdr:row>81</xdr:row>
      <xdr:rowOff>46989</xdr:rowOff>
    </xdr:to>
    <xdr:cxnSp macro="">
      <xdr:nvCxnSpPr>
        <xdr:cNvPr id="372" name="直線コネクタ 371"/>
        <xdr:cNvCxnSpPr/>
      </xdr:nvCxnSpPr>
      <xdr:spPr>
        <a:xfrm>
          <a:off x="2209800" y="139070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19558</xdr:rowOff>
    </xdr:from>
    <xdr:to>
      <xdr:col>3</xdr:col>
      <xdr:colOff>142875</xdr:colOff>
      <xdr:row>81</xdr:row>
      <xdr:rowOff>78994</xdr:rowOff>
    </xdr:to>
    <xdr:cxnSp macro="">
      <xdr:nvCxnSpPr>
        <xdr:cNvPr id="375" name="直線コネクタ 374"/>
        <xdr:cNvCxnSpPr/>
      </xdr:nvCxnSpPr>
      <xdr:spPr>
        <a:xfrm flipV="1">
          <a:off x="1320800" y="13907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7620</xdr:rowOff>
    </xdr:from>
    <xdr:to>
      <xdr:col>7</xdr:col>
      <xdr:colOff>66675</xdr:colOff>
      <xdr:row>80</xdr:row>
      <xdr:rowOff>109220</xdr:rowOff>
    </xdr:to>
    <xdr:sp macro="" textlink="">
      <xdr:nvSpPr>
        <xdr:cNvPr id="385" name="円/楕円 384"/>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87647</xdr:rowOff>
    </xdr:from>
    <xdr:ext cx="762000" cy="259045"/>
    <xdr:sp macro="" textlink="">
      <xdr:nvSpPr>
        <xdr:cNvPr id="386" name="公債費該当値テキスト"/>
        <xdr:cNvSpPr txBox="1"/>
      </xdr:nvSpPr>
      <xdr:spPr>
        <a:xfrm>
          <a:off x="4914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87" name="円/楕円 386"/>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88" name="テキスト ボックス 387"/>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167639</xdr:rowOff>
    </xdr:from>
    <xdr:to>
      <xdr:col>4</xdr:col>
      <xdr:colOff>396875</xdr:colOff>
      <xdr:row>81</xdr:row>
      <xdr:rowOff>97789</xdr:rowOff>
    </xdr:to>
    <xdr:sp macro="" textlink="">
      <xdr:nvSpPr>
        <xdr:cNvPr id="389" name="円/楕円 388"/>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82566</xdr:rowOff>
    </xdr:from>
    <xdr:ext cx="762000" cy="259045"/>
    <xdr:sp macro="" textlink="">
      <xdr:nvSpPr>
        <xdr:cNvPr id="390" name="テキスト ボックス 389"/>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140208</xdr:rowOff>
    </xdr:from>
    <xdr:to>
      <xdr:col>3</xdr:col>
      <xdr:colOff>193675</xdr:colOff>
      <xdr:row>81</xdr:row>
      <xdr:rowOff>70358</xdr:rowOff>
    </xdr:to>
    <xdr:sp macro="" textlink="">
      <xdr:nvSpPr>
        <xdr:cNvPr id="391" name="円/楕円 390"/>
        <xdr:cNvSpPr/>
      </xdr:nvSpPr>
      <xdr:spPr>
        <a:xfrm>
          <a:off x="2159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55135</xdr:rowOff>
    </xdr:from>
    <xdr:ext cx="762000" cy="259045"/>
    <xdr:sp macro="" textlink="">
      <xdr:nvSpPr>
        <xdr:cNvPr id="392" name="テキスト ボックス 391"/>
        <xdr:cNvSpPr txBox="1"/>
      </xdr:nvSpPr>
      <xdr:spPr>
        <a:xfrm>
          <a:off x="1828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28194</xdr:rowOff>
    </xdr:from>
    <xdr:to>
      <xdr:col>1</xdr:col>
      <xdr:colOff>676275</xdr:colOff>
      <xdr:row>81</xdr:row>
      <xdr:rowOff>129794</xdr:rowOff>
    </xdr:to>
    <xdr:sp macro="" textlink="">
      <xdr:nvSpPr>
        <xdr:cNvPr id="393" name="円/楕円 392"/>
        <xdr:cNvSpPr/>
      </xdr:nvSpPr>
      <xdr:spPr>
        <a:xfrm>
          <a:off x="1270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114571</xdr:rowOff>
    </xdr:from>
    <xdr:ext cx="762000" cy="259045"/>
    <xdr:sp macro="" textlink="">
      <xdr:nvSpPr>
        <xdr:cNvPr id="394" name="テキスト ボックス 393"/>
        <xdr:cNvSpPr txBox="1"/>
      </xdr:nvSpPr>
      <xdr:spPr>
        <a:xfrm>
          <a:off x="939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公債費以外に係る経常収支比率は概ね改善傾向にあったが、物件費の増の影響で悪化に転じ、</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悪化している。</a:t>
          </a:r>
          <a:endParaRPr lang="ja-JP" altLang="ja-JP" sz="1100">
            <a:effectLst/>
          </a:endParaRPr>
        </a:p>
        <a:p>
          <a:r>
            <a:rPr kumimoji="1" lang="ja-JP" altLang="ja-JP" sz="1100">
              <a:solidFill>
                <a:schemeClr val="dk1"/>
              </a:solidFill>
              <a:effectLst/>
              <a:latin typeface="+mn-lt"/>
              <a:ea typeface="+mn-ea"/>
              <a:cs typeface="+mn-cs"/>
            </a:rPr>
            <a:t>　構成比は高い方から順に、人件費、その他、物件費、補助費等、扶助費となっており、構成比において高い割合を占める各費目について、別記の分析欄で示した項目に特に注意して比率の改善に努める。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78</xdr:row>
      <xdr:rowOff>21844</xdr:rowOff>
    </xdr:to>
    <xdr:cxnSp macro="">
      <xdr:nvCxnSpPr>
        <xdr:cNvPr id="425" name="直線コネクタ 424"/>
        <xdr:cNvCxnSpPr/>
      </xdr:nvCxnSpPr>
      <xdr:spPr>
        <a:xfrm>
          <a:off x="15671800" y="133309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129287</xdr:rowOff>
    </xdr:to>
    <xdr:cxnSp macro="">
      <xdr:nvCxnSpPr>
        <xdr:cNvPr id="428" name="直線コネクタ 427"/>
        <xdr:cNvCxnSpPr/>
      </xdr:nvCxnSpPr>
      <xdr:spPr>
        <a:xfrm>
          <a:off x="14782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88137</xdr:rowOff>
    </xdr:to>
    <xdr:cxnSp macro="">
      <xdr:nvCxnSpPr>
        <xdr:cNvPr id="431" name="直線コネクタ 430"/>
        <xdr:cNvCxnSpPr/>
      </xdr:nvCxnSpPr>
      <xdr:spPr>
        <a:xfrm>
          <a:off x="13893800" y="13065761"/>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108713</xdr:rowOff>
    </xdr:to>
    <xdr:cxnSp macro="">
      <xdr:nvCxnSpPr>
        <xdr:cNvPr id="434" name="直線コネクタ 433"/>
        <xdr:cNvCxnSpPr/>
      </xdr:nvCxnSpPr>
      <xdr:spPr>
        <a:xfrm flipV="1">
          <a:off x="13004800" y="130657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4" name="円/楕円 443"/>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159021</xdr:rowOff>
    </xdr:from>
    <xdr:ext cx="762000" cy="259045"/>
    <xdr:sp macro="" textlink="">
      <xdr:nvSpPr>
        <xdr:cNvPr id="445" name="公債費以外該当値テキスト"/>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6" name="円/楕円 445"/>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18814</xdr:rowOff>
    </xdr:from>
    <xdr:ext cx="736600" cy="259045"/>
    <xdr:sp macro="" textlink="">
      <xdr:nvSpPr>
        <xdr:cNvPr id="447" name="テキスト ボックス 446"/>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48" name="円/楕円 447"/>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49" name="テキスト ボックス 448"/>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0" name="円/楕円 44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1" name="テキスト ボックス 45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2" name="円/楕円 45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3" name="テキスト ボックス 452"/>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大阪府泉佐野市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90043</xdr:rowOff>
    </xdr:from>
    <xdr:to>
      <xdr:col>4</xdr:col>
      <xdr:colOff>1117600</xdr:colOff>
      <xdr:row>16</xdr:row>
      <xdr:rowOff>134130</xdr:rowOff>
    </xdr:to>
    <xdr:cxnSp macro="">
      <xdr:nvCxnSpPr>
        <xdr:cNvPr id="52" name="直線コネクタ 51"/>
        <xdr:cNvCxnSpPr/>
      </xdr:nvCxnSpPr>
      <xdr:spPr bwMode="auto">
        <a:xfrm>
          <a:off x="5003800" y="2880868"/>
          <a:ext cx="6477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88443</xdr:rowOff>
    </xdr:from>
    <xdr:to>
      <xdr:col>4</xdr:col>
      <xdr:colOff>469900</xdr:colOff>
      <xdr:row>16</xdr:row>
      <xdr:rowOff>90043</xdr:rowOff>
    </xdr:to>
    <xdr:cxnSp macro="">
      <xdr:nvCxnSpPr>
        <xdr:cNvPr id="55" name="直線コネクタ 54"/>
        <xdr:cNvCxnSpPr/>
      </xdr:nvCxnSpPr>
      <xdr:spPr bwMode="auto">
        <a:xfrm>
          <a:off x="4305300" y="2879268"/>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88443</xdr:rowOff>
    </xdr:from>
    <xdr:to>
      <xdr:col>3</xdr:col>
      <xdr:colOff>904875</xdr:colOff>
      <xdr:row>16</xdr:row>
      <xdr:rowOff>90043</xdr:rowOff>
    </xdr:to>
    <xdr:cxnSp macro="">
      <xdr:nvCxnSpPr>
        <xdr:cNvPr id="58" name="直線コネクタ 57"/>
        <xdr:cNvCxnSpPr/>
      </xdr:nvCxnSpPr>
      <xdr:spPr bwMode="auto">
        <a:xfrm flipV="1">
          <a:off x="3606800" y="2879268"/>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23455</xdr:rowOff>
    </xdr:from>
    <xdr:to>
      <xdr:col>3</xdr:col>
      <xdr:colOff>206375</xdr:colOff>
      <xdr:row>16</xdr:row>
      <xdr:rowOff>90043</xdr:rowOff>
    </xdr:to>
    <xdr:cxnSp macro="">
      <xdr:nvCxnSpPr>
        <xdr:cNvPr id="61" name="直線コネクタ 60"/>
        <xdr:cNvCxnSpPr/>
      </xdr:nvCxnSpPr>
      <xdr:spPr bwMode="auto">
        <a:xfrm>
          <a:off x="2908300" y="2814280"/>
          <a:ext cx="6985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83330</xdr:rowOff>
    </xdr:from>
    <xdr:to>
      <xdr:col>5</xdr:col>
      <xdr:colOff>34925</xdr:colOff>
      <xdr:row>17</xdr:row>
      <xdr:rowOff>13480</xdr:rowOff>
    </xdr:to>
    <xdr:sp macro="" textlink="">
      <xdr:nvSpPr>
        <xdr:cNvPr id="71" name="円/楕円 70"/>
        <xdr:cNvSpPr/>
      </xdr:nvSpPr>
      <xdr:spPr bwMode="auto">
        <a:xfrm>
          <a:off x="56007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55407</xdr:rowOff>
    </xdr:from>
    <xdr:ext cx="762000" cy="259045"/>
    <xdr:sp macro="" textlink="">
      <xdr:nvSpPr>
        <xdr:cNvPr id="72" name="人口1人当たり決算額の推移該当値テキスト130"/>
        <xdr:cNvSpPr txBox="1"/>
      </xdr:nvSpPr>
      <xdr:spPr>
        <a:xfrm>
          <a:off x="5740400" y="28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39243</xdr:rowOff>
    </xdr:from>
    <xdr:to>
      <xdr:col>4</xdr:col>
      <xdr:colOff>520700</xdr:colOff>
      <xdr:row>16</xdr:row>
      <xdr:rowOff>140843</xdr:rowOff>
    </xdr:to>
    <xdr:sp macro="" textlink="">
      <xdr:nvSpPr>
        <xdr:cNvPr id="73" name="円/楕円 72"/>
        <xdr:cNvSpPr/>
      </xdr:nvSpPr>
      <xdr:spPr bwMode="auto">
        <a:xfrm>
          <a:off x="49530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125620</xdr:rowOff>
    </xdr:from>
    <xdr:ext cx="736600" cy="259045"/>
    <xdr:sp macro="" textlink="">
      <xdr:nvSpPr>
        <xdr:cNvPr id="74" name="テキスト ボックス 73"/>
        <xdr:cNvSpPr txBox="1"/>
      </xdr:nvSpPr>
      <xdr:spPr>
        <a:xfrm>
          <a:off x="4622800" y="291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37643</xdr:rowOff>
    </xdr:from>
    <xdr:to>
      <xdr:col>3</xdr:col>
      <xdr:colOff>955675</xdr:colOff>
      <xdr:row>16</xdr:row>
      <xdr:rowOff>139243</xdr:rowOff>
    </xdr:to>
    <xdr:sp macro="" textlink="">
      <xdr:nvSpPr>
        <xdr:cNvPr id="75" name="円/楕円 74"/>
        <xdr:cNvSpPr/>
      </xdr:nvSpPr>
      <xdr:spPr bwMode="auto">
        <a:xfrm>
          <a:off x="4254500" y="282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124020</xdr:rowOff>
    </xdr:from>
    <xdr:ext cx="762000" cy="259045"/>
    <xdr:sp macro="" textlink="">
      <xdr:nvSpPr>
        <xdr:cNvPr id="76" name="テキスト ボックス 75"/>
        <xdr:cNvSpPr txBox="1"/>
      </xdr:nvSpPr>
      <xdr:spPr>
        <a:xfrm>
          <a:off x="3924300" y="29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39243</xdr:rowOff>
    </xdr:from>
    <xdr:to>
      <xdr:col>3</xdr:col>
      <xdr:colOff>257175</xdr:colOff>
      <xdr:row>16</xdr:row>
      <xdr:rowOff>140843</xdr:rowOff>
    </xdr:to>
    <xdr:sp macro="" textlink="">
      <xdr:nvSpPr>
        <xdr:cNvPr id="77" name="円/楕円 76"/>
        <xdr:cNvSpPr/>
      </xdr:nvSpPr>
      <xdr:spPr bwMode="auto">
        <a:xfrm>
          <a:off x="3556000" y="283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125620</xdr:rowOff>
    </xdr:from>
    <xdr:ext cx="762000" cy="259045"/>
    <xdr:sp macro="" textlink="">
      <xdr:nvSpPr>
        <xdr:cNvPr id="78" name="テキスト ボックス 77"/>
        <xdr:cNvSpPr txBox="1"/>
      </xdr:nvSpPr>
      <xdr:spPr>
        <a:xfrm>
          <a:off x="3225800" y="291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144105</xdr:rowOff>
    </xdr:from>
    <xdr:to>
      <xdr:col>2</xdr:col>
      <xdr:colOff>692150</xdr:colOff>
      <xdr:row>16</xdr:row>
      <xdr:rowOff>74255</xdr:rowOff>
    </xdr:to>
    <xdr:sp macro="" textlink="">
      <xdr:nvSpPr>
        <xdr:cNvPr id="79" name="円/楕円 78"/>
        <xdr:cNvSpPr/>
      </xdr:nvSpPr>
      <xdr:spPr bwMode="auto">
        <a:xfrm>
          <a:off x="2857500" y="276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59032</xdr:rowOff>
    </xdr:from>
    <xdr:ext cx="762000" cy="259045"/>
    <xdr:sp macro="" textlink="">
      <xdr:nvSpPr>
        <xdr:cNvPr id="80" name="テキスト ボックス 79"/>
        <xdr:cNvSpPr txBox="1"/>
      </xdr:nvSpPr>
      <xdr:spPr>
        <a:xfrm>
          <a:off x="2527300" y="28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6" name="直線コネクタ 95"/>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8" name="テキスト ボックス 97"/>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9" name="直線コネクタ 98"/>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0" name="テキスト ボックス 99"/>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2" name="テキスト ボックス 101"/>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3" name="直線コネクタ 102"/>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4" name="テキスト ボックス 103"/>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5" name="直線コネクタ 10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6" name="テキスト ボックス 105"/>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7" name="直線コネクタ 106"/>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8" name="テキスト ボックス 107"/>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66735</xdr:rowOff>
    </xdr:from>
    <xdr:to>
      <xdr:col>4</xdr:col>
      <xdr:colOff>1117600</xdr:colOff>
      <xdr:row>37</xdr:row>
      <xdr:rowOff>342712</xdr:rowOff>
    </xdr:to>
    <xdr:cxnSp macro="">
      <xdr:nvCxnSpPr>
        <xdr:cNvPr id="112" name="直線コネクタ 111"/>
        <xdr:cNvCxnSpPr/>
      </xdr:nvCxnSpPr>
      <xdr:spPr bwMode="auto">
        <a:xfrm flipV="1">
          <a:off x="5651500" y="6334185"/>
          <a:ext cx="0" cy="11332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314789</xdr:rowOff>
    </xdr:from>
    <xdr:ext cx="762000" cy="259045"/>
    <xdr:sp macro="" textlink="">
      <xdr:nvSpPr>
        <xdr:cNvPr id="113" name="人口1人当たり決算額の推移最小値テキスト445"/>
        <xdr:cNvSpPr txBox="1"/>
      </xdr:nvSpPr>
      <xdr:spPr>
        <a:xfrm>
          <a:off x="5740400" y="74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342712</xdr:rowOff>
    </xdr:from>
    <xdr:to>
      <xdr:col>5</xdr:col>
      <xdr:colOff>73025</xdr:colOff>
      <xdr:row>37</xdr:row>
      <xdr:rowOff>342712</xdr:rowOff>
    </xdr:to>
    <xdr:cxnSp macro="">
      <xdr:nvCxnSpPr>
        <xdr:cNvPr id="114" name="直線コネクタ 113"/>
        <xdr:cNvCxnSpPr/>
      </xdr:nvCxnSpPr>
      <xdr:spPr bwMode="auto">
        <a:xfrm>
          <a:off x="5562600" y="7467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153112</xdr:rowOff>
    </xdr:from>
    <xdr:ext cx="762000" cy="259045"/>
    <xdr:sp macro="" textlink="">
      <xdr:nvSpPr>
        <xdr:cNvPr id="115" name="人口1人当たり決算額の推移最大値テキスト445"/>
        <xdr:cNvSpPr txBox="1"/>
      </xdr:nvSpPr>
      <xdr:spPr>
        <a:xfrm>
          <a:off x="5740400" y="607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34</xdr:row>
      <xdr:rowOff>66735</xdr:rowOff>
    </xdr:from>
    <xdr:to>
      <xdr:col>5</xdr:col>
      <xdr:colOff>73025</xdr:colOff>
      <xdr:row>34</xdr:row>
      <xdr:rowOff>66735</xdr:rowOff>
    </xdr:to>
    <xdr:cxnSp macro="">
      <xdr:nvCxnSpPr>
        <xdr:cNvPr id="116" name="直線コネクタ 115"/>
        <xdr:cNvCxnSpPr/>
      </xdr:nvCxnSpPr>
      <xdr:spPr bwMode="auto">
        <a:xfrm>
          <a:off x="5562600" y="6334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300365</xdr:rowOff>
    </xdr:from>
    <xdr:to>
      <xdr:col>4</xdr:col>
      <xdr:colOff>1117600</xdr:colOff>
      <xdr:row>34</xdr:row>
      <xdr:rowOff>66735</xdr:rowOff>
    </xdr:to>
    <xdr:cxnSp macro="">
      <xdr:nvCxnSpPr>
        <xdr:cNvPr id="117" name="直線コネクタ 116"/>
        <xdr:cNvCxnSpPr/>
      </xdr:nvCxnSpPr>
      <xdr:spPr bwMode="auto">
        <a:xfrm>
          <a:off x="5003800" y="6224915"/>
          <a:ext cx="647700" cy="10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83824</xdr:rowOff>
    </xdr:from>
    <xdr:ext cx="762000" cy="259045"/>
    <xdr:sp macro="" textlink="">
      <xdr:nvSpPr>
        <xdr:cNvPr id="118" name="人口1人当たり決算額の推移平均値テキスト445"/>
        <xdr:cNvSpPr txBox="1"/>
      </xdr:nvSpPr>
      <xdr:spPr>
        <a:xfrm>
          <a:off x="5740400" y="7037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111747</xdr:rowOff>
    </xdr:from>
    <xdr:to>
      <xdr:col>5</xdr:col>
      <xdr:colOff>34925</xdr:colOff>
      <xdr:row>37</xdr:row>
      <xdr:rowOff>41897</xdr:rowOff>
    </xdr:to>
    <xdr:sp macro="" textlink="">
      <xdr:nvSpPr>
        <xdr:cNvPr id="119" name="フローチャート : 判断 118"/>
        <xdr:cNvSpPr/>
      </xdr:nvSpPr>
      <xdr:spPr bwMode="auto">
        <a:xfrm>
          <a:off x="5600700" y="7064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228898</xdr:rowOff>
    </xdr:from>
    <xdr:to>
      <xdr:col>4</xdr:col>
      <xdr:colOff>469900</xdr:colOff>
      <xdr:row>33</xdr:row>
      <xdr:rowOff>300365</xdr:rowOff>
    </xdr:to>
    <xdr:cxnSp macro="">
      <xdr:nvCxnSpPr>
        <xdr:cNvPr id="120" name="直線コネクタ 119"/>
        <xdr:cNvCxnSpPr/>
      </xdr:nvCxnSpPr>
      <xdr:spPr bwMode="auto">
        <a:xfrm>
          <a:off x="4305300" y="6153448"/>
          <a:ext cx="698500" cy="7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111547</xdr:rowOff>
    </xdr:from>
    <xdr:to>
      <xdr:col>4</xdr:col>
      <xdr:colOff>520700</xdr:colOff>
      <xdr:row>37</xdr:row>
      <xdr:rowOff>41697</xdr:rowOff>
    </xdr:to>
    <xdr:sp macro="" textlink="">
      <xdr:nvSpPr>
        <xdr:cNvPr id="121" name="フローチャート : 判断 120"/>
        <xdr:cNvSpPr/>
      </xdr:nvSpPr>
      <xdr:spPr bwMode="auto">
        <a:xfrm>
          <a:off x="4953000" y="7064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26474</xdr:rowOff>
    </xdr:from>
    <xdr:ext cx="736600" cy="259045"/>
    <xdr:sp macro="" textlink="">
      <xdr:nvSpPr>
        <xdr:cNvPr id="122" name="テキスト ボックス 121"/>
        <xdr:cNvSpPr txBox="1"/>
      </xdr:nvSpPr>
      <xdr:spPr>
        <a:xfrm>
          <a:off x="4622800" y="715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187036</xdr:rowOff>
    </xdr:from>
    <xdr:to>
      <xdr:col>3</xdr:col>
      <xdr:colOff>904875</xdr:colOff>
      <xdr:row>33</xdr:row>
      <xdr:rowOff>228898</xdr:rowOff>
    </xdr:to>
    <xdr:cxnSp macro="">
      <xdr:nvCxnSpPr>
        <xdr:cNvPr id="123" name="直線コネクタ 122"/>
        <xdr:cNvCxnSpPr/>
      </xdr:nvCxnSpPr>
      <xdr:spPr bwMode="auto">
        <a:xfrm>
          <a:off x="3606800" y="6111586"/>
          <a:ext cx="698500" cy="4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28022</xdr:rowOff>
    </xdr:from>
    <xdr:to>
      <xdr:col>3</xdr:col>
      <xdr:colOff>955675</xdr:colOff>
      <xdr:row>36</xdr:row>
      <xdr:rowOff>129622</xdr:rowOff>
    </xdr:to>
    <xdr:sp macro="" textlink="">
      <xdr:nvSpPr>
        <xdr:cNvPr id="124" name="フローチャート : 判断 123"/>
        <xdr:cNvSpPr/>
      </xdr:nvSpPr>
      <xdr:spPr bwMode="auto">
        <a:xfrm>
          <a:off x="4254500" y="698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114399</xdr:rowOff>
    </xdr:from>
    <xdr:ext cx="762000" cy="259045"/>
    <xdr:sp macro="" textlink="">
      <xdr:nvSpPr>
        <xdr:cNvPr id="125" name="テキスト ボックス 124"/>
        <xdr:cNvSpPr txBox="1"/>
      </xdr:nvSpPr>
      <xdr:spPr>
        <a:xfrm>
          <a:off x="3924300" y="706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176235</xdr:rowOff>
    </xdr:from>
    <xdr:to>
      <xdr:col>3</xdr:col>
      <xdr:colOff>206375</xdr:colOff>
      <xdr:row>33</xdr:row>
      <xdr:rowOff>187036</xdr:rowOff>
    </xdr:to>
    <xdr:cxnSp macro="">
      <xdr:nvCxnSpPr>
        <xdr:cNvPr id="126" name="直線コネクタ 125"/>
        <xdr:cNvCxnSpPr/>
      </xdr:nvCxnSpPr>
      <xdr:spPr bwMode="auto">
        <a:xfrm>
          <a:off x="2908300" y="610078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315716</xdr:rowOff>
    </xdr:from>
    <xdr:to>
      <xdr:col>3</xdr:col>
      <xdr:colOff>257175</xdr:colOff>
      <xdr:row>36</xdr:row>
      <xdr:rowOff>74416</xdr:rowOff>
    </xdr:to>
    <xdr:sp macro="" textlink="">
      <xdr:nvSpPr>
        <xdr:cNvPr id="127" name="フローチャート : 判断 126"/>
        <xdr:cNvSpPr/>
      </xdr:nvSpPr>
      <xdr:spPr bwMode="auto">
        <a:xfrm>
          <a:off x="3556000" y="6926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59193</xdr:rowOff>
    </xdr:from>
    <xdr:ext cx="762000" cy="259045"/>
    <xdr:sp macro="" textlink="">
      <xdr:nvSpPr>
        <xdr:cNvPr id="128" name="テキスト ボックス 127"/>
        <xdr:cNvSpPr txBox="1"/>
      </xdr:nvSpPr>
      <xdr:spPr>
        <a:xfrm>
          <a:off x="3225800" y="7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289569</xdr:rowOff>
    </xdr:from>
    <xdr:to>
      <xdr:col>2</xdr:col>
      <xdr:colOff>692150</xdr:colOff>
      <xdr:row>36</xdr:row>
      <xdr:rowOff>48269</xdr:rowOff>
    </xdr:to>
    <xdr:sp macro="" textlink="">
      <xdr:nvSpPr>
        <xdr:cNvPr id="129" name="フローチャート : 判断 128"/>
        <xdr:cNvSpPr/>
      </xdr:nvSpPr>
      <xdr:spPr bwMode="auto">
        <a:xfrm>
          <a:off x="2857500" y="6899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33046</xdr:rowOff>
    </xdr:from>
    <xdr:ext cx="762000" cy="259045"/>
    <xdr:sp macro="" textlink="">
      <xdr:nvSpPr>
        <xdr:cNvPr id="130" name="テキスト ボックス 129"/>
        <xdr:cNvSpPr txBox="1"/>
      </xdr:nvSpPr>
      <xdr:spPr>
        <a:xfrm>
          <a:off x="2527300" y="698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15935</xdr:rowOff>
    </xdr:from>
    <xdr:to>
      <xdr:col>5</xdr:col>
      <xdr:colOff>34925</xdr:colOff>
      <xdr:row>34</xdr:row>
      <xdr:rowOff>117535</xdr:rowOff>
    </xdr:to>
    <xdr:sp macro="" textlink="">
      <xdr:nvSpPr>
        <xdr:cNvPr id="136" name="円/楕円 135"/>
        <xdr:cNvSpPr/>
      </xdr:nvSpPr>
      <xdr:spPr bwMode="auto">
        <a:xfrm>
          <a:off x="5600700" y="628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305512</xdr:rowOff>
    </xdr:from>
    <xdr:ext cx="762000" cy="259045"/>
    <xdr:sp macro="" textlink="">
      <xdr:nvSpPr>
        <xdr:cNvPr id="137" name="人口1人当たり決算額の推移該当値テキスト445"/>
        <xdr:cNvSpPr txBox="1"/>
      </xdr:nvSpPr>
      <xdr:spPr>
        <a:xfrm>
          <a:off x="5740400" y="62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36,109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249565</xdr:rowOff>
    </xdr:from>
    <xdr:to>
      <xdr:col>4</xdr:col>
      <xdr:colOff>520700</xdr:colOff>
      <xdr:row>34</xdr:row>
      <xdr:rowOff>8265</xdr:rowOff>
    </xdr:to>
    <xdr:sp macro="" textlink="">
      <xdr:nvSpPr>
        <xdr:cNvPr id="138" name="円/楕円 137"/>
        <xdr:cNvSpPr/>
      </xdr:nvSpPr>
      <xdr:spPr bwMode="auto">
        <a:xfrm>
          <a:off x="4953000" y="6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18442</xdr:rowOff>
    </xdr:from>
    <xdr:ext cx="736600" cy="259045"/>
    <xdr:sp macro="" textlink="">
      <xdr:nvSpPr>
        <xdr:cNvPr id="139" name="テキスト ボックス 138"/>
        <xdr:cNvSpPr txBox="1"/>
      </xdr:nvSpPr>
      <xdr:spPr>
        <a:xfrm>
          <a:off x="4622800" y="59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178098</xdr:rowOff>
    </xdr:from>
    <xdr:to>
      <xdr:col>3</xdr:col>
      <xdr:colOff>955675</xdr:colOff>
      <xdr:row>33</xdr:row>
      <xdr:rowOff>279698</xdr:rowOff>
    </xdr:to>
    <xdr:sp macro="" textlink="">
      <xdr:nvSpPr>
        <xdr:cNvPr id="140" name="円/楕円 139"/>
        <xdr:cNvSpPr/>
      </xdr:nvSpPr>
      <xdr:spPr bwMode="auto">
        <a:xfrm>
          <a:off x="4254500" y="61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118425</xdr:rowOff>
    </xdr:from>
    <xdr:ext cx="762000" cy="259045"/>
    <xdr:sp macro="" textlink="">
      <xdr:nvSpPr>
        <xdr:cNvPr id="141" name="テキスト ボックス 140"/>
        <xdr:cNvSpPr txBox="1"/>
      </xdr:nvSpPr>
      <xdr:spPr>
        <a:xfrm>
          <a:off x="3924300" y="587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136236</xdr:rowOff>
    </xdr:from>
    <xdr:to>
      <xdr:col>3</xdr:col>
      <xdr:colOff>257175</xdr:colOff>
      <xdr:row>33</xdr:row>
      <xdr:rowOff>237836</xdr:rowOff>
    </xdr:to>
    <xdr:sp macro="" textlink="">
      <xdr:nvSpPr>
        <xdr:cNvPr id="142" name="円/楕円 141"/>
        <xdr:cNvSpPr/>
      </xdr:nvSpPr>
      <xdr:spPr bwMode="auto">
        <a:xfrm>
          <a:off x="3556000" y="606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76563</xdr:rowOff>
    </xdr:from>
    <xdr:ext cx="762000" cy="259045"/>
    <xdr:sp macro="" textlink="">
      <xdr:nvSpPr>
        <xdr:cNvPr id="143" name="テキスト ボックス 142"/>
        <xdr:cNvSpPr txBox="1"/>
      </xdr:nvSpPr>
      <xdr:spPr>
        <a:xfrm>
          <a:off x="3225800" y="58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43,899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125435</xdr:rowOff>
    </xdr:from>
    <xdr:to>
      <xdr:col>2</xdr:col>
      <xdr:colOff>692150</xdr:colOff>
      <xdr:row>33</xdr:row>
      <xdr:rowOff>227035</xdr:rowOff>
    </xdr:to>
    <xdr:sp macro="" textlink="">
      <xdr:nvSpPr>
        <xdr:cNvPr id="144" name="円/楕円 143"/>
        <xdr:cNvSpPr/>
      </xdr:nvSpPr>
      <xdr:spPr bwMode="auto">
        <a:xfrm>
          <a:off x="2857500" y="604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65762</xdr:rowOff>
    </xdr:from>
    <xdr:ext cx="762000" cy="259045"/>
    <xdr:sp macro="" textlink="">
      <xdr:nvSpPr>
        <xdr:cNvPr id="145" name="テキスト ボックス 144"/>
        <xdr:cNvSpPr txBox="1"/>
      </xdr:nvSpPr>
      <xdr:spPr>
        <a:xfrm>
          <a:off x="2527300" y="5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135977</xdr:rowOff>
    </xdr:from>
    <xdr:to>
      <xdr:col>6</xdr:col>
      <xdr:colOff>511175</xdr:colOff>
      <xdr:row>35</xdr:row>
      <xdr:rowOff>102112</xdr:rowOff>
    </xdr:to>
    <xdr:cxnSp macro="">
      <xdr:nvCxnSpPr>
        <xdr:cNvPr id="63" name="直線コネクタ 62"/>
        <xdr:cNvCxnSpPr/>
      </xdr:nvCxnSpPr>
      <xdr:spPr>
        <a:xfrm>
          <a:off x="3797300" y="5965277"/>
          <a:ext cx="8382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135977</xdr:rowOff>
    </xdr:from>
    <xdr:to>
      <xdr:col>5</xdr:col>
      <xdr:colOff>358775</xdr:colOff>
      <xdr:row>35</xdr:row>
      <xdr:rowOff>43329</xdr:rowOff>
    </xdr:to>
    <xdr:cxnSp macro="">
      <xdr:nvCxnSpPr>
        <xdr:cNvPr id="66" name="直線コネクタ 65"/>
        <xdr:cNvCxnSpPr/>
      </xdr:nvCxnSpPr>
      <xdr:spPr>
        <a:xfrm flipV="1">
          <a:off x="2908300" y="5965277"/>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43329</xdr:rowOff>
    </xdr:from>
    <xdr:to>
      <xdr:col>4</xdr:col>
      <xdr:colOff>155575</xdr:colOff>
      <xdr:row>35</xdr:row>
      <xdr:rowOff>68638</xdr:rowOff>
    </xdr:to>
    <xdr:cxnSp macro="">
      <xdr:nvCxnSpPr>
        <xdr:cNvPr id="69" name="直線コネクタ 68"/>
        <xdr:cNvCxnSpPr/>
      </xdr:nvCxnSpPr>
      <xdr:spPr>
        <a:xfrm flipV="1">
          <a:off x="2019300" y="604407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2671</xdr:rowOff>
    </xdr:from>
    <xdr:to>
      <xdr:col>2</xdr:col>
      <xdr:colOff>638175</xdr:colOff>
      <xdr:row>35</xdr:row>
      <xdr:rowOff>68638</xdr:rowOff>
    </xdr:to>
    <xdr:cxnSp macro="">
      <xdr:nvCxnSpPr>
        <xdr:cNvPr id="72" name="直線コネクタ 71"/>
        <xdr:cNvCxnSpPr/>
      </xdr:nvCxnSpPr>
      <xdr:spPr>
        <a:xfrm>
          <a:off x="1130300" y="5660521"/>
          <a:ext cx="889000" cy="40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51312</xdr:rowOff>
    </xdr:from>
    <xdr:to>
      <xdr:col>6</xdr:col>
      <xdr:colOff>561975</xdr:colOff>
      <xdr:row>35</xdr:row>
      <xdr:rowOff>152912</xdr:rowOff>
    </xdr:to>
    <xdr:sp macro="" textlink="">
      <xdr:nvSpPr>
        <xdr:cNvPr id="82" name="円/楕円 81"/>
        <xdr:cNvSpPr/>
      </xdr:nvSpPr>
      <xdr:spPr>
        <a:xfrm>
          <a:off x="4584700" y="60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29739</xdr:rowOff>
    </xdr:from>
    <xdr:ext cx="534377" cy="259045"/>
    <xdr:sp macro="" textlink="">
      <xdr:nvSpPr>
        <xdr:cNvPr id="83" name="人件費該当値テキスト"/>
        <xdr:cNvSpPr txBox="1"/>
      </xdr:nvSpPr>
      <xdr:spPr>
        <a:xfrm>
          <a:off x="4686300" y="60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85177</xdr:rowOff>
    </xdr:from>
    <xdr:to>
      <xdr:col>5</xdr:col>
      <xdr:colOff>409575</xdr:colOff>
      <xdr:row>35</xdr:row>
      <xdr:rowOff>15327</xdr:rowOff>
    </xdr:to>
    <xdr:sp macro="" textlink="">
      <xdr:nvSpPr>
        <xdr:cNvPr id="84" name="円/楕円 83"/>
        <xdr:cNvSpPr/>
      </xdr:nvSpPr>
      <xdr:spPr>
        <a:xfrm>
          <a:off x="3746500" y="59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6454</xdr:rowOff>
    </xdr:from>
    <xdr:ext cx="534377" cy="259045"/>
    <xdr:sp macro="" textlink="">
      <xdr:nvSpPr>
        <xdr:cNvPr id="85" name="テキスト ボックス 84"/>
        <xdr:cNvSpPr txBox="1"/>
      </xdr:nvSpPr>
      <xdr:spPr>
        <a:xfrm>
          <a:off x="3530111" y="60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163979</xdr:rowOff>
    </xdr:from>
    <xdr:to>
      <xdr:col>4</xdr:col>
      <xdr:colOff>206375</xdr:colOff>
      <xdr:row>35</xdr:row>
      <xdr:rowOff>94129</xdr:rowOff>
    </xdr:to>
    <xdr:sp macro="" textlink="">
      <xdr:nvSpPr>
        <xdr:cNvPr id="86" name="円/楕円 85"/>
        <xdr:cNvSpPr/>
      </xdr:nvSpPr>
      <xdr:spPr>
        <a:xfrm>
          <a:off x="2857500" y="5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85256</xdr:rowOff>
    </xdr:from>
    <xdr:ext cx="534377" cy="259045"/>
    <xdr:sp macro="" textlink="">
      <xdr:nvSpPr>
        <xdr:cNvPr id="87" name="テキスト ボックス 86"/>
        <xdr:cNvSpPr txBox="1"/>
      </xdr:nvSpPr>
      <xdr:spPr>
        <a:xfrm>
          <a:off x="2641111" y="60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17838</xdr:rowOff>
    </xdr:from>
    <xdr:to>
      <xdr:col>3</xdr:col>
      <xdr:colOff>3175</xdr:colOff>
      <xdr:row>35</xdr:row>
      <xdr:rowOff>119438</xdr:rowOff>
    </xdr:to>
    <xdr:sp macro="" textlink="">
      <xdr:nvSpPr>
        <xdr:cNvPr id="88" name="円/楕円 87"/>
        <xdr:cNvSpPr/>
      </xdr:nvSpPr>
      <xdr:spPr>
        <a:xfrm>
          <a:off x="1968500" y="60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110565</xdr:rowOff>
    </xdr:from>
    <xdr:ext cx="534377" cy="259045"/>
    <xdr:sp macro="" textlink="">
      <xdr:nvSpPr>
        <xdr:cNvPr id="89" name="テキスト ボックス 88"/>
        <xdr:cNvSpPr txBox="1"/>
      </xdr:nvSpPr>
      <xdr:spPr>
        <a:xfrm>
          <a:off x="1752111" y="61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123321</xdr:rowOff>
    </xdr:from>
    <xdr:to>
      <xdr:col>1</xdr:col>
      <xdr:colOff>485775</xdr:colOff>
      <xdr:row>33</xdr:row>
      <xdr:rowOff>53471</xdr:rowOff>
    </xdr:to>
    <xdr:sp macro="" textlink="">
      <xdr:nvSpPr>
        <xdr:cNvPr id="90" name="円/楕円 89"/>
        <xdr:cNvSpPr/>
      </xdr:nvSpPr>
      <xdr:spPr>
        <a:xfrm>
          <a:off x="1079500" y="56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69998</xdr:rowOff>
    </xdr:from>
    <xdr:ext cx="534377" cy="259045"/>
    <xdr:sp macro="" textlink="">
      <xdr:nvSpPr>
        <xdr:cNvPr id="91" name="テキスト ボックス 90"/>
        <xdr:cNvSpPr txBox="1"/>
      </xdr:nvSpPr>
      <xdr:spPr>
        <a:xfrm>
          <a:off x="863111" y="53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8529</xdr:rowOff>
    </xdr:from>
    <xdr:to>
      <xdr:col>6</xdr:col>
      <xdr:colOff>511175</xdr:colOff>
      <xdr:row>57</xdr:row>
      <xdr:rowOff>103947</xdr:rowOff>
    </xdr:to>
    <xdr:cxnSp macro="">
      <xdr:nvCxnSpPr>
        <xdr:cNvPr id="119" name="直線コネクタ 118"/>
        <xdr:cNvCxnSpPr/>
      </xdr:nvCxnSpPr>
      <xdr:spPr>
        <a:xfrm flipV="1">
          <a:off x="3797300" y="9609729"/>
          <a:ext cx="838200" cy="26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103947</xdr:rowOff>
    </xdr:from>
    <xdr:to>
      <xdr:col>5</xdr:col>
      <xdr:colOff>358775</xdr:colOff>
      <xdr:row>58</xdr:row>
      <xdr:rowOff>47506</xdr:rowOff>
    </xdr:to>
    <xdr:cxnSp macro="">
      <xdr:nvCxnSpPr>
        <xdr:cNvPr id="122" name="直線コネクタ 121"/>
        <xdr:cNvCxnSpPr/>
      </xdr:nvCxnSpPr>
      <xdr:spPr>
        <a:xfrm flipV="1">
          <a:off x="2908300" y="9876597"/>
          <a:ext cx="889000" cy="1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47506</xdr:rowOff>
    </xdr:from>
    <xdr:to>
      <xdr:col>4</xdr:col>
      <xdr:colOff>155575</xdr:colOff>
      <xdr:row>58</xdr:row>
      <xdr:rowOff>146101</xdr:rowOff>
    </xdr:to>
    <xdr:cxnSp macro="">
      <xdr:nvCxnSpPr>
        <xdr:cNvPr id="125" name="直線コネクタ 124"/>
        <xdr:cNvCxnSpPr/>
      </xdr:nvCxnSpPr>
      <xdr:spPr>
        <a:xfrm flipV="1">
          <a:off x="2019300" y="9991606"/>
          <a:ext cx="889000" cy="9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146101</xdr:rowOff>
    </xdr:from>
    <xdr:to>
      <xdr:col>2</xdr:col>
      <xdr:colOff>638175</xdr:colOff>
      <xdr:row>59</xdr:row>
      <xdr:rowOff>28623</xdr:rowOff>
    </xdr:to>
    <xdr:cxnSp macro="">
      <xdr:nvCxnSpPr>
        <xdr:cNvPr id="128" name="直線コネクタ 127"/>
        <xdr:cNvCxnSpPr/>
      </xdr:nvCxnSpPr>
      <xdr:spPr>
        <a:xfrm flipV="1">
          <a:off x="1130300" y="10090201"/>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129179</xdr:rowOff>
    </xdr:from>
    <xdr:to>
      <xdr:col>6</xdr:col>
      <xdr:colOff>561975</xdr:colOff>
      <xdr:row>56</xdr:row>
      <xdr:rowOff>59329</xdr:rowOff>
    </xdr:to>
    <xdr:sp macro="" textlink="">
      <xdr:nvSpPr>
        <xdr:cNvPr id="138" name="円/楕円 137"/>
        <xdr:cNvSpPr/>
      </xdr:nvSpPr>
      <xdr:spPr>
        <a:xfrm>
          <a:off x="4584700" y="95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152056</xdr:rowOff>
    </xdr:from>
    <xdr:ext cx="534377" cy="259045"/>
    <xdr:sp macro="" textlink="">
      <xdr:nvSpPr>
        <xdr:cNvPr id="139" name="物件費該当値テキスト"/>
        <xdr:cNvSpPr txBox="1"/>
      </xdr:nvSpPr>
      <xdr:spPr>
        <a:xfrm>
          <a:off x="4686300" y="94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53147</xdr:rowOff>
    </xdr:from>
    <xdr:to>
      <xdr:col>5</xdr:col>
      <xdr:colOff>409575</xdr:colOff>
      <xdr:row>57</xdr:row>
      <xdr:rowOff>154747</xdr:rowOff>
    </xdr:to>
    <xdr:sp macro="" textlink="">
      <xdr:nvSpPr>
        <xdr:cNvPr id="140" name="円/楕円 139"/>
        <xdr:cNvSpPr/>
      </xdr:nvSpPr>
      <xdr:spPr>
        <a:xfrm>
          <a:off x="3746500" y="9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145874</xdr:rowOff>
    </xdr:from>
    <xdr:ext cx="534377" cy="259045"/>
    <xdr:sp macro="" textlink="">
      <xdr:nvSpPr>
        <xdr:cNvPr id="141" name="テキスト ボックス 140"/>
        <xdr:cNvSpPr txBox="1"/>
      </xdr:nvSpPr>
      <xdr:spPr>
        <a:xfrm>
          <a:off x="3530111" y="99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168156</xdr:rowOff>
    </xdr:from>
    <xdr:to>
      <xdr:col>4</xdr:col>
      <xdr:colOff>206375</xdr:colOff>
      <xdr:row>58</xdr:row>
      <xdr:rowOff>98306</xdr:rowOff>
    </xdr:to>
    <xdr:sp macro="" textlink="">
      <xdr:nvSpPr>
        <xdr:cNvPr id="142" name="円/楕円 141"/>
        <xdr:cNvSpPr/>
      </xdr:nvSpPr>
      <xdr:spPr>
        <a:xfrm>
          <a:off x="2857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89433</xdr:rowOff>
    </xdr:from>
    <xdr:ext cx="534377" cy="259045"/>
    <xdr:sp macro="" textlink="">
      <xdr:nvSpPr>
        <xdr:cNvPr id="143" name="テキスト ボックス 142"/>
        <xdr:cNvSpPr txBox="1"/>
      </xdr:nvSpPr>
      <xdr:spPr>
        <a:xfrm>
          <a:off x="2641111" y="100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95301</xdr:rowOff>
    </xdr:from>
    <xdr:to>
      <xdr:col>3</xdr:col>
      <xdr:colOff>3175</xdr:colOff>
      <xdr:row>59</xdr:row>
      <xdr:rowOff>25451</xdr:rowOff>
    </xdr:to>
    <xdr:sp macro="" textlink="">
      <xdr:nvSpPr>
        <xdr:cNvPr id="144" name="円/楕円 143"/>
        <xdr:cNvSpPr/>
      </xdr:nvSpPr>
      <xdr:spPr>
        <a:xfrm>
          <a:off x="1968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16578</xdr:rowOff>
    </xdr:from>
    <xdr:ext cx="534377" cy="259045"/>
    <xdr:sp macro="" textlink="">
      <xdr:nvSpPr>
        <xdr:cNvPr id="145" name="テキスト ボックス 144"/>
        <xdr:cNvSpPr txBox="1"/>
      </xdr:nvSpPr>
      <xdr:spPr>
        <a:xfrm>
          <a:off x="1752111" y="101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149273</xdr:rowOff>
    </xdr:from>
    <xdr:to>
      <xdr:col>1</xdr:col>
      <xdr:colOff>485775</xdr:colOff>
      <xdr:row>59</xdr:row>
      <xdr:rowOff>79423</xdr:rowOff>
    </xdr:to>
    <xdr:sp macro="" textlink="">
      <xdr:nvSpPr>
        <xdr:cNvPr id="146" name="円/楕円 145"/>
        <xdr:cNvSpPr/>
      </xdr:nvSpPr>
      <xdr:spPr>
        <a:xfrm>
          <a:off x="1079500" y="100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70550</xdr:rowOff>
    </xdr:from>
    <xdr:ext cx="534377" cy="259045"/>
    <xdr:sp macro="" textlink="">
      <xdr:nvSpPr>
        <xdr:cNvPr id="147" name="テキスト ボックス 146"/>
        <xdr:cNvSpPr txBox="1"/>
      </xdr:nvSpPr>
      <xdr:spPr>
        <a:xfrm>
          <a:off x="863111" y="101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72517</xdr:rowOff>
    </xdr:from>
    <xdr:to>
      <xdr:col>6</xdr:col>
      <xdr:colOff>511175</xdr:colOff>
      <xdr:row>78</xdr:row>
      <xdr:rowOff>73533</xdr:rowOff>
    </xdr:to>
    <xdr:cxnSp macro="">
      <xdr:nvCxnSpPr>
        <xdr:cNvPr id="176" name="直線コネクタ 175"/>
        <xdr:cNvCxnSpPr/>
      </xdr:nvCxnSpPr>
      <xdr:spPr>
        <a:xfrm flipV="1">
          <a:off x="3797300" y="1344561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61088</xdr:rowOff>
    </xdr:from>
    <xdr:to>
      <xdr:col>5</xdr:col>
      <xdr:colOff>358775</xdr:colOff>
      <xdr:row>78</xdr:row>
      <xdr:rowOff>73533</xdr:rowOff>
    </xdr:to>
    <xdr:cxnSp macro="">
      <xdr:nvCxnSpPr>
        <xdr:cNvPr id="179" name="直線コネクタ 178"/>
        <xdr:cNvCxnSpPr/>
      </xdr:nvCxnSpPr>
      <xdr:spPr>
        <a:xfrm>
          <a:off x="2908300" y="13434188"/>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61088</xdr:rowOff>
    </xdr:from>
    <xdr:to>
      <xdr:col>4</xdr:col>
      <xdr:colOff>155575</xdr:colOff>
      <xdr:row>78</xdr:row>
      <xdr:rowOff>62864</xdr:rowOff>
    </xdr:to>
    <xdr:cxnSp macro="">
      <xdr:nvCxnSpPr>
        <xdr:cNvPr id="182" name="直線コネクタ 181"/>
        <xdr:cNvCxnSpPr/>
      </xdr:nvCxnSpPr>
      <xdr:spPr>
        <a:xfrm flipV="1">
          <a:off x="2019300" y="1343418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62864</xdr:rowOff>
    </xdr:from>
    <xdr:to>
      <xdr:col>2</xdr:col>
      <xdr:colOff>638175</xdr:colOff>
      <xdr:row>78</xdr:row>
      <xdr:rowOff>80390</xdr:rowOff>
    </xdr:to>
    <xdr:cxnSp macro="">
      <xdr:nvCxnSpPr>
        <xdr:cNvPr id="185" name="直線コネクタ 184"/>
        <xdr:cNvCxnSpPr/>
      </xdr:nvCxnSpPr>
      <xdr:spPr>
        <a:xfrm flipV="1">
          <a:off x="1130300" y="134359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21717</xdr:rowOff>
    </xdr:from>
    <xdr:to>
      <xdr:col>6</xdr:col>
      <xdr:colOff>561975</xdr:colOff>
      <xdr:row>78</xdr:row>
      <xdr:rowOff>123317</xdr:rowOff>
    </xdr:to>
    <xdr:sp macro="" textlink="">
      <xdr:nvSpPr>
        <xdr:cNvPr id="195" name="円/楕円 194"/>
        <xdr:cNvSpPr/>
      </xdr:nvSpPr>
      <xdr:spPr>
        <a:xfrm>
          <a:off x="4584700" y="133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108094</xdr:rowOff>
    </xdr:from>
    <xdr:ext cx="469744" cy="259045"/>
    <xdr:sp macro="" textlink="">
      <xdr:nvSpPr>
        <xdr:cNvPr id="196" name="維持補修費該当値テキスト"/>
        <xdr:cNvSpPr txBox="1"/>
      </xdr:nvSpPr>
      <xdr:spPr>
        <a:xfrm>
          <a:off x="4686300" y="133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22733</xdr:rowOff>
    </xdr:from>
    <xdr:to>
      <xdr:col>5</xdr:col>
      <xdr:colOff>409575</xdr:colOff>
      <xdr:row>78</xdr:row>
      <xdr:rowOff>124333</xdr:rowOff>
    </xdr:to>
    <xdr:sp macro="" textlink="">
      <xdr:nvSpPr>
        <xdr:cNvPr id="197" name="円/楕円 196"/>
        <xdr:cNvSpPr/>
      </xdr:nvSpPr>
      <xdr:spPr>
        <a:xfrm>
          <a:off x="3746500" y="133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115460</xdr:rowOff>
    </xdr:from>
    <xdr:ext cx="469744" cy="259045"/>
    <xdr:sp macro="" textlink="">
      <xdr:nvSpPr>
        <xdr:cNvPr id="198" name="テキスト ボックス 197"/>
        <xdr:cNvSpPr txBox="1"/>
      </xdr:nvSpPr>
      <xdr:spPr>
        <a:xfrm>
          <a:off x="3562427" y="134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10288</xdr:rowOff>
    </xdr:from>
    <xdr:to>
      <xdr:col>4</xdr:col>
      <xdr:colOff>206375</xdr:colOff>
      <xdr:row>78</xdr:row>
      <xdr:rowOff>111888</xdr:rowOff>
    </xdr:to>
    <xdr:sp macro="" textlink="">
      <xdr:nvSpPr>
        <xdr:cNvPr id="199" name="円/楕円 198"/>
        <xdr:cNvSpPr/>
      </xdr:nvSpPr>
      <xdr:spPr>
        <a:xfrm>
          <a:off x="2857500" y="133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103015</xdr:rowOff>
    </xdr:from>
    <xdr:ext cx="469744" cy="259045"/>
    <xdr:sp macro="" textlink="">
      <xdr:nvSpPr>
        <xdr:cNvPr id="200" name="テキスト ボックス 199"/>
        <xdr:cNvSpPr txBox="1"/>
      </xdr:nvSpPr>
      <xdr:spPr>
        <a:xfrm>
          <a:off x="2673427" y="134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12064</xdr:rowOff>
    </xdr:from>
    <xdr:to>
      <xdr:col>3</xdr:col>
      <xdr:colOff>3175</xdr:colOff>
      <xdr:row>78</xdr:row>
      <xdr:rowOff>113664</xdr:rowOff>
    </xdr:to>
    <xdr:sp macro="" textlink="">
      <xdr:nvSpPr>
        <xdr:cNvPr id="201" name="円/楕円 200"/>
        <xdr:cNvSpPr/>
      </xdr:nvSpPr>
      <xdr:spPr>
        <a:xfrm>
          <a:off x="1968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104791</xdr:rowOff>
    </xdr:from>
    <xdr:ext cx="469744" cy="259045"/>
    <xdr:sp macro="" textlink="">
      <xdr:nvSpPr>
        <xdr:cNvPr id="202" name="テキスト ボックス 201"/>
        <xdr:cNvSpPr txBox="1"/>
      </xdr:nvSpPr>
      <xdr:spPr>
        <a:xfrm>
          <a:off x="1784427" y="134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29590</xdr:rowOff>
    </xdr:from>
    <xdr:to>
      <xdr:col>1</xdr:col>
      <xdr:colOff>485775</xdr:colOff>
      <xdr:row>78</xdr:row>
      <xdr:rowOff>131190</xdr:rowOff>
    </xdr:to>
    <xdr:sp macro="" textlink="">
      <xdr:nvSpPr>
        <xdr:cNvPr id="203" name="円/楕円 202"/>
        <xdr:cNvSpPr/>
      </xdr:nvSpPr>
      <xdr:spPr>
        <a:xfrm>
          <a:off x="1079500" y="134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122317</xdr:rowOff>
    </xdr:from>
    <xdr:ext cx="469744" cy="259045"/>
    <xdr:sp macro="" textlink="">
      <xdr:nvSpPr>
        <xdr:cNvPr id="204" name="テキスト ボックス 203"/>
        <xdr:cNvSpPr txBox="1"/>
      </xdr:nvSpPr>
      <xdr:spPr>
        <a:xfrm>
          <a:off x="895427" y="1349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166218</xdr:rowOff>
    </xdr:from>
    <xdr:to>
      <xdr:col>6</xdr:col>
      <xdr:colOff>511175</xdr:colOff>
      <xdr:row>96</xdr:row>
      <xdr:rowOff>48985</xdr:rowOff>
    </xdr:to>
    <xdr:cxnSp macro="">
      <xdr:nvCxnSpPr>
        <xdr:cNvPr id="234" name="直線コネクタ 233"/>
        <xdr:cNvCxnSpPr/>
      </xdr:nvCxnSpPr>
      <xdr:spPr>
        <a:xfrm flipV="1">
          <a:off x="3797300" y="16453968"/>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48985</xdr:rowOff>
    </xdr:from>
    <xdr:to>
      <xdr:col>5</xdr:col>
      <xdr:colOff>358775</xdr:colOff>
      <xdr:row>96</xdr:row>
      <xdr:rowOff>64936</xdr:rowOff>
    </xdr:to>
    <xdr:cxnSp macro="">
      <xdr:nvCxnSpPr>
        <xdr:cNvPr id="237" name="直線コネクタ 236"/>
        <xdr:cNvCxnSpPr/>
      </xdr:nvCxnSpPr>
      <xdr:spPr>
        <a:xfrm flipV="1">
          <a:off x="2908300" y="16508185"/>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64936</xdr:rowOff>
    </xdr:from>
    <xdr:to>
      <xdr:col>4</xdr:col>
      <xdr:colOff>155575</xdr:colOff>
      <xdr:row>96</xdr:row>
      <xdr:rowOff>152070</xdr:rowOff>
    </xdr:to>
    <xdr:cxnSp macro="">
      <xdr:nvCxnSpPr>
        <xdr:cNvPr id="240" name="直線コネクタ 239"/>
        <xdr:cNvCxnSpPr/>
      </xdr:nvCxnSpPr>
      <xdr:spPr>
        <a:xfrm flipV="1">
          <a:off x="2019300" y="16524136"/>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152070</xdr:rowOff>
    </xdr:from>
    <xdr:to>
      <xdr:col>2</xdr:col>
      <xdr:colOff>638175</xdr:colOff>
      <xdr:row>97</xdr:row>
      <xdr:rowOff>4369</xdr:rowOff>
    </xdr:to>
    <xdr:cxnSp macro="">
      <xdr:nvCxnSpPr>
        <xdr:cNvPr id="243" name="直線コネクタ 242"/>
        <xdr:cNvCxnSpPr/>
      </xdr:nvCxnSpPr>
      <xdr:spPr>
        <a:xfrm flipV="1">
          <a:off x="1130300" y="16611270"/>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115418</xdr:rowOff>
    </xdr:from>
    <xdr:to>
      <xdr:col>6</xdr:col>
      <xdr:colOff>561975</xdr:colOff>
      <xdr:row>96</xdr:row>
      <xdr:rowOff>45568</xdr:rowOff>
    </xdr:to>
    <xdr:sp macro="" textlink="">
      <xdr:nvSpPr>
        <xdr:cNvPr id="253" name="円/楕円 252"/>
        <xdr:cNvSpPr/>
      </xdr:nvSpPr>
      <xdr:spPr>
        <a:xfrm>
          <a:off x="45847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138295</xdr:rowOff>
    </xdr:from>
    <xdr:ext cx="599010" cy="259045"/>
    <xdr:sp macro="" textlink="">
      <xdr:nvSpPr>
        <xdr:cNvPr id="254" name="扶助費該当値テキスト"/>
        <xdr:cNvSpPr txBox="1"/>
      </xdr:nvSpPr>
      <xdr:spPr>
        <a:xfrm>
          <a:off x="4686300" y="1625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169635</xdr:rowOff>
    </xdr:from>
    <xdr:to>
      <xdr:col>5</xdr:col>
      <xdr:colOff>409575</xdr:colOff>
      <xdr:row>96</xdr:row>
      <xdr:rowOff>99785</xdr:rowOff>
    </xdr:to>
    <xdr:sp macro="" textlink="">
      <xdr:nvSpPr>
        <xdr:cNvPr id="255" name="円/楕円 254"/>
        <xdr:cNvSpPr/>
      </xdr:nvSpPr>
      <xdr:spPr>
        <a:xfrm>
          <a:off x="3746500" y="164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116312</xdr:rowOff>
    </xdr:from>
    <xdr:ext cx="599010" cy="259045"/>
    <xdr:sp macro="" textlink="">
      <xdr:nvSpPr>
        <xdr:cNvPr id="256" name="テキスト ボックス 255"/>
        <xdr:cNvSpPr txBox="1"/>
      </xdr:nvSpPr>
      <xdr:spPr>
        <a:xfrm>
          <a:off x="3497794" y="1623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14136</xdr:rowOff>
    </xdr:from>
    <xdr:to>
      <xdr:col>4</xdr:col>
      <xdr:colOff>206375</xdr:colOff>
      <xdr:row>96</xdr:row>
      <xdr:rowOff>115736</xdr:rowOff>
    </xdr:to>
    <xdr:sp macro="" textlink="">
      <xdr:nvSpPr>
        <xdr:cNvPr id="257" name="円/楕円 256"/>
        <xdr:cNvSpPr/>
      </xdr:nvSpPr>
      <xdr:spPr>
        <a:xfrm>
          <a:off x="2857500" y="164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132263</xdr:rowOff>
    </xdr:from>
    <xdr:ext cx="534377" cy="259045"/>
    <xdr:sp macro="" textlink="">
      <xdr:nvSpPr>
        <xdr:cNvPr id="258" name="テキスト ボックス 257"/>
        <xdr:cNvSpPr txBox="1"/>
      </xdr:nvSpPr>
      <xdr:spPr>
        <a:xfrm>
          <a:off x="2641111" y="162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101270</xdr:rowOff>
    </xdr:from>
    <xdr:to>
      <xdr:col>3</xdr:col>
      <xdr:colOff>3175</xdr:colOff>
      <xdr:row>97</xdr:row>
      <xdr:rowOff>31420</xdr:rowOff>
    </xdr:to>
    <xdr:sp macro="" textlink="">
      <xdr:nvSpPr>
        <xdr:cNvPr id="259" name="円/楕円 258"/>
        <xdr:cNvSpPr/>
      </xdr:nvSpPr>
      <xdr:spPr>
        <a:xfrm>
          <a:off x="1968500" y="16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47947</xdr:rowOff>
    </xdr:from>
    <xdr:ext cx="534377" cy="259045"/>
    <xdr:sp macro="" textlink="">
      <xdr:nvSpPr>
        <xdr:cNvPr id="260" name="テキスト ボックス 259"/>
        <xdr:cNvSpPr txBox="1"/>
      </xdr:nvSpPr>
      <xdr:spPr>
        <a:xfrm>
          <a:off x="1752111" y="163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125019</xdr:rowOff>
    </xdr:from>
    <xdr:to>
      <xdr:col>1</xdr:col>
      <xdr:colOff>485775</xdr:colOff>
      <xdr:row>97</xdr:row>
      <xdr:rowOff>55169</xdr:rowOff>
    </xdr:to>
    <xdr:sp macro="" textlink="">
      <xdr:nvSpPr>
        <xdr:cNvPr id="261" name="円/楕円 260"/>
        <xdr:cNvSpPr/>
      </xdr:nvSpPr>
      <xdr:spPr>
        <a:xfrm>
          <a:off x="1079500" y="16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71696</xdr:rowOff>
    </xdr:from>
    <xdr:ext cx="534377" cy="259045"/>
    <xdr:sp macro="" textlink="">
      <xdr:nvSpPr>
        <xdr:cNvPr id="262" name="テキスト ボックス 261"/>
        <xdr:cNvSpPr txBox="1"/>
      </xdr:nvSpPr>
      <xdr:spPr>
        <a:xfrm>
          <a:off x="863111" y="16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9261</xdr:rowOff>
    </xdr:from>
    <xdr:to>
      <xdr:col>15</xdr:col>
      <xdr:colOff>180975</xdr:colOff>
      <xdr:row>31</xdr:row>
      <xdr:rowOff>12438</xdr:rowOff>
    </xdr:to>
    <xdr:cxnSp macro="">
      <xdr:nvCxnSpPr>
        <xdr:cNvPr id="289" name="直線コネクタ 288"/>
        <xdr:cNvCxnSpPr/>
      </xdr:nvCxnSpPr>
      <xdr:spPr>
        <a:xfrm flipV="1">
          <a:off x="9639300" y="5152761"/>
          <a:ext cx="838200" cy="17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12438</xdr:rowOff>
    </xdr:from>
    <xdr:to>
      <xdr:col>14</xdr:col>
      <xdr:colOff>28575</xdr:colOff>
      <xdr:row>32</xdr:row>
      <xdr:rowOff>12484</xdr:rowOff>
    </xdr:to>
    <xdr:cxnSp macro="">
      <xdr:nvCxnSpPr>
        <xdr:cNvPr id="292" name="直線コネクタ 291"/>
        <xdr:cNvCxnSpPr/>
      </xdr:nvCxnSpPr>
      <xdr:spPr>
        <a:xfrm flipV="1">
          <a:off x="8750300" y="5327388"/>
          <a:ext cx="889000" cy="17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12484</xdr:rowOff>
    </xdr:from>
    <xdr:to>
      <xdr:col>12</xdr:col>
      <xdr:colOff>511175</xdr:colOff>
      <xdr:row>33</xdr:row>
      <xdr:rowOff>20485</xdr:rowOff>
    </xdr:to>
    <xdr:cxnSp macro="">
      <xdr:nvCxnSpPr>
        <xdr:cNvPr id="295" name="直線コネクタ 294"/>
        <xdr:cNvCxnSpPr/>
      </xdr:nvCxnSpPr>
      <xdr:spPr>
        <a:xfrm flipV="1">
          <a:off x="7861300" y="5498884"/>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20485</xdr:rowOff>
    </xdr:from>
    <xdr:to>
      <xdr:col>11</xdr:col>
      <xdr:colOff>307975</xdr:colOff>
      <xdr:row>34</xdr:row>
      <xdr:rowOff>28509</xdr:rowOff>
    </xdr:to>
    <xdr:cxnSp macro="">
      <xdr:nvCxnSpPr>
        <xdr:cNvPr id="298" name="直線コネクタ 297"/>
        <xdr:cNvCxnSpPr/>
      </xdr:nvCxnSpPr>
      <xdr:spPr>
        <a:xfrm flipV="1">
          <a:off x="6972300" y="5678335"/>
          <a:ext cx="889000" cy="1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129911</xdr:rowOff>
    </xdr:from>
    <xdr:to>
      <xdr:col>15</xdr:col>
      <xdr:colOff>231775</xdr:colOff>
      <xdr:row>30</xdr:row>
      <xdr:rowOff>60061</xdr:rowOff>
    </xdr:to>
    <xdr:sp macro="" textlink="">
      <xdr:nvSpPr>
        <xdr:cNvPr id="308" name="円/楕円 307"/>
        <xdr:cNvSpPr/>
      </xdr:nvSpPr>
      <xdr:spPr>
        <a:xfrm>
          <a:off x="10426700" y="5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82938</xdr:rowOff>
    </xdr:from>
    <xdr:ext cx="534377" cy="259045"/>
    <xdr:sp macro="" textlink="">
      <xdr:nvSpPr>
        <xdr:cNvPr id="309" name="補助費等該当値テキスト"/>
        <xdr:cNvSpPr txBox="1"/>
      </xdr:nvSpPr>
      <xdr:spPr>
        <a:xfrm>
          <a:off x="10528300" y="50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65,706</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133088</xdr:rowOff>
    </xdr:from>
    <xdr:to>
      <xdr:col>14</xdr:col>
      <xdr:colOff>79375</xdr:colOff>
      <xdr:row>31</xdr:row>
      <xdr:rowOff>63238</xdr:rowOff>
    </xdr:to>
    <xdr:sp macro="" textlink="">
      <xdr:nvSpPr>
        <xdr:cNvPr id="310" name="円/楕円 309"/>
        <xdr:cNvSpPr/>
      </xdr:nvSpPr>
      <xdr:spPr>
        <a:xfrm>
          <a:off x="9588500" y="52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79765</xdr:rowOff>
    </xdr:from>
    <xdr:ext cx="534377" cy="259045"/>
    <xdr:sp macro="" textlink="">
      <xdr:nvSpPr>
        <xdr:cNvPr id="311" name="テキスト ボックス 310"/>
        <xdr:cNvSpPr txBox="1"/>
      </xdr:nvSpPr>
      <xdr:spPr>
        <a:xfrm>
          <a:off x="9372111" y="50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133134</xdr:rowOff>
    </xdr:from>
    <xdr:to>
      <xdr:col>12</xdr:col>
      <xdr:colOff>561975</xdr:colOff>
      <xdr:row>32</xdr:row>
      <xdr:rowOff>63284</xdr:rowOff>
    </xdr:to>
    <xdr:sp macro="" textlink="">
      <xdr:nvSpPr>
        <xdr:cNvPr id="312" name="円/楕円 311"/>
        <xdr:cNvSpPr/>
      </xdr:nvSpPr>
      <xdr:spPr>
        <a:xfrm>
          <a:off x="8699500" y="54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79811</xdr:rowOff>
    </xdr:from>
    <xdr:ext cx="534377" cy="259045"/>
    <xdr:sp macro="" textlink="">
      <xdr:nvSpPr>
        <xdr:cNvPr id="313" name="テキスト ボックス 312"/>
        <xdr:cNvSpPr txBox="1"/>
      </xdr:nvSpPr>
      <xdr:spPr>
        <a:xfrm>
          <a:off x="8483111" y="522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141135</xdr:rowOff>
    </xdr:from>
    <xdr:to>
      <xdr:col>11</xdr:col>
      <xdr:colOff>358775</xdr:colOff>
      <xdr:row>33</xdr:row>
      <xdr:rowOff>71285</xdr:rowOff>
    </xdr:to>
    <xdr:sp macro="" textlink="">
      <xdr:nvSpPr>
        <xdr:cNvPr id="314" name="円/楕円 313"/>
        <xdr:cNvSpPr/>
      </xdr:nvSpPr>
      <xdr:spPr>
        <a:xfrm>
          <a:off x="7810500" y="56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87812</xdr:rowOff>
    </xdr:from>
    <xdr:ext cx="534377" cy="259045"/>
    <xdr:sp macro="" textlink="">
      <xdr:nvSpPr>
        <xdr:cNvPr id="315" name="テキスト ボックス 314"/>
        <xdr:cNvSpPr txBox="1"/>
      </xdr:nvSpPr>
      <xdr:spPr>
        <a:xfrm>
          <a:off x="7594111" y="54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149159</xdr:rowOff>
    </xdr:from>
    <xdr:to>
      <xdr:col>10</xdr:col>
      <xdr:colOff>155575</xdr:colOff>
      <xdr:row>34</xdr:row>
      <xdr:rowOff>79309</xdr:rowOff>
    </xdr:to>
    <xdr:sp macro="" textlink="">
      <xdr:nvSpPr>
        <xdr:cNvPr id="316" name="円/楕円 315"/>
        <xdr:cNvSpPr/>
      </xdr:nvSpPr>
      <xdr:spPr>
        <a:xfrm>
          <a:off x="6921500" y="58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95836</xdr:rowOff>
    </xdr:from>
    <xdr:ext cx="534377" cy="259045"/>
    <xdr:sp macro="" textlink="">
      <xdr:nvSpPr>
        <xdr:cNvPr id="317" name="テキスト ボックス 316"/>
        <xdr:cNvSpPr txBox="1"/>
      </xdr:nvSpPr>
      <xdr:spPr>
        <a:xfrm>
          <a:off x="6705111" y="55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135096</xdr:rowOff>
    </xdr:from>
    <xdr:to>
      <xdr:col>15</xdr:col>
      <xdr:colOff>180975</xdr:colOff>
      <xdr:row>58</xdr:row>
      <xdr:rowOff>34032</xdr:rowOff>
    </xdr:to>
    <xdr:cxnSp macro="">
      <xdr:nvCxnSpPr>
        <xdr:cNvPr id="348" name="直線コネクタ 347"/>
        <xdr:cNvCxnSpPr/>
      </xdr:nvCxnSpPr>
      <xdr:spPr>
        <a:xfrm flipV="1">
          <a:off x="9639300" y="9907746"/>
          <a:ext cx="8382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154418</xdr:rowOff>
    </xdr:from>
    <xdr:to>
      <xdr:col>14</xdr:col>
      <xdr:colOff>28575</xdr:colOff>
      <xdr:row>58</xdr:row>
      <xdr:rowOff>34032</xdr:rowOff>
    </xdr:to>
    <xdr:cxnSp macro="">
      <xdr:nvCxnSpPr>
        <xdr:cNvPr id="351" name="直線コネクタ 350"/>
        <xdr:cNvCxnSpPr/>
      </xdr:nvCxnSpPr>
      <xdr:spPr>
        <a:xfrm>
          <a:off x="8750300" y="9584168"/>
          <a:ext cx="889000" cy="3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154418</xdr:rowOff>
    </xdr:from>
    <xdr:to>
      <xdr:col>12</xdr:col>
      <xdr:colOff>511175</xdr:colOff>
      <xdr:row>57</xdr:row>
      <xdr:rowOff>52527</xdr:rowOff>
    </xdr:to>
    <xdr:cxnSp macro="">
      <xdr:nvCxnSpPr>
        <xdr:cNvPr id="354" name="直線コネクタ 353"/>
        <xdr:cNvCxnSpPr/>
      </xdr:nvCxnSpPr>
      <xdr:spPr>
        <a:xfrm flipV="1">
          <a:off x="7861300" y="9584168"/>
          <a:ext cx="889000" cy="2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121205</xdr:rowOff>
    </xdr:from>
    <xdr:to>
      <xdr:col>11</xdr:col>
      <xdr:colOff>307975</xdr:colOff>
      <xdr:row>57</xdr:row>
      <xdr:rowOff>52527</xdr:rowOff>
    </xdr:to>
    <xdr:cxnSp macro="">
      <xdr:nvCxnSpPr>
        <xdr:cNvPr id="357" name="直線コネクタ 356"/>
        <xdr:cNvCxnSpPr/>
      </xdr:nvCxnSpPr>
      <xdr:spPr>
        <a:xfrm>
          <a:off x="6972300" y="9722405"/>
          <a:ext cx="889000" cy="1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84296</xdr:rowOff>
    </xdr:from>
    <xdr:to>
      <xdr:col>15</xdr:col>
      <xdr:colOff>231775</xdr:colOff>
      <xdr:row>58</xdr:row>
      <xdr:rowOff>14446</xdr:rowOff>
    </xdr:to>
    <xdr:sp macro="" textlink="">
      <xdr:nvSpPr>
        <xdr:cNvPr id="367" name="円/楕円 366"/>
        <xdr:cNvSpPr/>
      </xdr:nvSpPr>
      <xdr:spPr>
        <a:xfrm>
          <a:off x="10426700" y="9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62723</xdr:rowOff>
    </xdr:from>
    <xdr:ext cx="534377" cy="259045"/>
    <xdr:sp macro="" textlink="">
      <xdr:nvSpPr>
        <xdr:cNvPr id="368" name="普通建設事業費該当値テキスト"/>
        <xdr:cNvSpPr txBox="1"/>
      </xdr:nvSpPr>
      <xdr:spPr>
        <a:xfrm>
          <a:off x="10528300" y="98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154682</xdr:rowOff>
    </xdr:from>
    <xdr:to>
      <xdr:col>14</xdr:col>
      <xdr:colOff>79375</xdr:colOff>
      <xdr:row>58</xdr:row>
      <xdr:rowOff>84832</xdr:rowOff>
    </xdr:to>
    <xdr:sp macro="" textlink="">
      <xdr:nvSpPr>
        <xdr:cNvPr id="369" name="円/楕円 368"/>
        <xdr:cNvSpPr/>
      </xdr:nvSpPr>
      <xdr:spPr>
        <a:xfrm>
          <a:off x="9588500" y="99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75959</xdr:rowOff>
    </xdr:from>
    <xdr:ext cx="534377" cy="259045"/>
    <xdr:sp macro="" textlink="">
      <xdr:nvSpPr>
        <xdr:cNvPr id="370" name="テキスト ボックス 369"/>
        <xdr:cNvSpPr txBox="1"/>
      </xdr:nvSpPr>
      <xdr:spPr>
        <a:xfrm>
          <a:off x="9372111" y="100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103618</xdr:rowOff>
    </xdr:from>
    <xdr:to>
      <xdr:col>12</xdr:col>
      <xdr:colOff>561975</xdr:colOff>
      <xdr:row>56</xdr:row>
      <xdr:rowOff>33768</xdr:rowOff>
    </xdr:to>
    <xdr:sp macro="" textlink="">
      <xdr:nvSpPr>
        <xdr:cNvPr id="371" name="円/楕円 370"/>
        <xdr:cNvSpPr/>
      </xdr:nvSpPr>
      <xdr:spPr>
        <a:xfrm>
          <a:off x="8699500" y="95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50295</xdr:rowOff>
    </xdr:from>
    <xdr:ext cx="534377" cy="259045"/>
    <xdr:sp macro="" textlink="">
      <xdr:nvSpPr>
        <xdr:cNvPr id="372" name="テキスト ボックス 371"/>
        <xdr:cNvSpPr txBox="1"/>
      </xdr:nvSpPr>
      <xdr:spPr>
        <a:xfrm>
          <a:off x="8483111" y="93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1727</xdr:rowOff>
    </xdr:from>
    <xdr:to>
      <xdr:col>11</xdr:col>
      <xdr:colOff>358775</xdr:colOff>
      <xdr:row>57</xdr:row>
      <xdr:rowOff>103327</xdr:rowOff>
    </xdr:to>
    <xdr:sp macro="" textlink="">
      <xdr:nvSpPr>
        <xdr:cNvPr id="373" name="円/楕円 372"/>
        <xdr:cNvSpPr/>
      </xdr:nvSpPr>
      <xdr:spPr>
        <a:xfrm>
          <a:off x="7810500" y="9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94454</xdr:rowOff>
    </xdr:from>
    <xdr:ext cx="534377" cy="259045"/>
    <xdr:sp macro="" textlink="">
      <xdr:nvSpPr>
        <xdr:cNvPr id="374" name="テキスト ボックス 373"/>
        <xdr:cNvSpPr txBox="1"/>
      </xdr:nvSpPr>
      <xdr:spPr>
        <a:xfrm>
          <a:off x="7594111" y="98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70405</xdr:rowOff>
    </xdr:from>
    <xdr:to>
      <xdr:col>10</xdr:col>
      <xdr:colOff>155575</xdr:colOff>
      <xdr:row>57</xdr:row>
      <xdr:rowOff>555</xdr:rowOff>
    </xdr:to>
    <xdr:sp macro="" textlink="">
      <xdr:nvSpPr>
        <xdr:cNvPr id="375" name="円/楕円 374"/>
        <xdr:cNvSpPr/>
      </xdr:nvSpPr>
      <xdr:spPr>
        <a:xfrm>
          <a:off x="6921500" y="96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17082</xdr:rowOff>
    </xdr:from>
    <xdr:ext cx="534377" cy="259045"/>
    <xdr:sp macro="" textlink="">
      <xdr:nvSpPr>
        <xdr:cNvPr id="376" name="テキスト ボックス 375"/>
        <xdr:cNvSpPr txBox="1"/>
      </xdr:nvSpPr>
      <xdr:spPr>
        <a:xfrm>
          <a:off x="6705111" y="94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141529</xdr:rowOff>
    </xdr:from>
    <xdr:to>
      <xdr:col>15</xdr:col>
      <xdr:colOff>180975</xdr:colOff>
      <xdr:row>77</xdr:row>
      <xdr:rowOff>125985</xdr:rowOff>
    </xdr:to>
    <xdr:cxnSp macro="">
      <xdr:nvCxnSpPr>
        <xdr:cNvPr id="405" name="直線コネクタ 404"/>
        <xdr:cNvCxnSpPr/>
      </xdr:nvCxnSpPr>
      <xdr:spPr>
        <a:xfrm>
          <a:off x="9639300" y="13171729"/>
          <a:ext cx="838200" cy="1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140309</xdr:rowOff>
    </xdr:from>
    <xdr:to>
      <xdr:col>14</xdr:col>
      <xdr:colOff>28575</xdr:colOff>
      <xdr:row>76</xdr:row>
      <xdr:rowOff>141529</xdr:rowOff>
    </xdr:to>
    <xdr:cxnSp macro="">
      <xdr:nvCxnSpPr>
        <xdr:cNvPr id="408" name="直線コネクタ 407"/>
        <xdr:cNvCxnSpPr/>
      </xdr:nvCxnSpPr>
      <xdr:spPr>
        <a:xfrm>
          <a:off x="8750300" y="1317050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75185</xdr:rowOff>
    </xdr:from>
    <xdr:to>
      <xdr:col>15</xdr:col>
      <xdr:colOff>231775</xdr:colOff>
      <xdr:row>78</xdr:row>
      <xdr:rowOff>5335</xdr:rowOff>
    </xdr:to>
    <xdr:sp macro="" textlink="">
      <xdr:nvSpPr>
        <xdr:cNvPr id="418" name="円/楕円 417"/>
        <xdr:cNvSpPr/>
      </xdr:nvSpPr>
      <xdr:spPr>
        <a:xfrm>
          <a:off x="104267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53612</xdr:rowOff>
    </xdr:from>
    <xdr:ext cx="469744" cy="259045"/>
    <xdr:sp macro="" textlink="">
      <xdr:nvSpPr>
        <xdr:cNvPr id="419" name="普通建設事業費 （ うち新規整備　）該当値テキスト"/>
        <xdr:cNvSpPr txBox="1"/>
      </xdr:nvSpPr>
      <xdr:spPr>
        <a:xfrm>
          <a:off x="10528300"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90729</xdr:rowOff>
    </xdr:from>
    <xdr:to>
      <xdr:col>14</xdr:col>
      <xdr:colOff>79375</xdr:colOff>
      <xdr:row>77</xdr:row>
      <xdr:rowOff>20879</xdr:rowOff>
    </xdr:to>
    <xdr:sp macro="" textlink="">
      <xdr:nvSpPr>
        <xdr:cNvPr id="420" name="円/楕円 419"/>
        <xdr:cNvSpPr/>
      </xdr:nvSpPr>
      <xdr:spPr>
        <a:xfrm>
          <a:off x="9588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12006</xdr:rowOff>
    </xdr:from>
    <xdr:ext cx="534377" cy="259045"/>
    <xdr:sp macro="" textlink="">
      <xdr:nvSpPr>
        <xdr:cNvPr id="421" name="テキスト ボックス 420"/>
        <xdr:cNvSpPr txBox="1"/>
      </xdr:nvSpPr>
      <xdr:spPr>
        <a:xfrm>
          <a:off x="9372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89509</xdr:rowOff>
    </xdr:from>
    <xdr:to>
      <xdr:col>12</xdr:col>
      <xdr:colOff>561975</xdr:colOff>
      <xdr:row>77</xdr:row>
      <xdr:rowOff>19659</xdr:rowOff>
    </xdr:to>
    <xdr:sp macro="" textlink="">
      <xdr:nvSpPr>
        <xdr:cNvPr id="422" name="円/楕円 421"/>
        <xdr:cNvSpPr/>
      </xdr:nvSpPr>
      <xdr:spPr>
        <a:xfrm>
          <a:off x="8699500" y="131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10786</xdr:rowOff>
    </xdr:from>
    <xdr:ext cx="534377" cy="259045"/>
    <xdr:sp macro="" textlink="">
      <xdr:nvSpPr>
        <xdr:cNvPr id="423" name="テキスト ボックス 422"/>
        <xdr:cNvSpPr txBox="1"/>
      </xdr:nvSpPr>
      <xdr:spPr>
        <a:xfrm>
          <a:off x="8483111" y="132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32435</xdr:rowOff>
    </xdr:from>
    <xdr:to>
      <xdr:col>15</xdr:col>
      <xdr:colOff>180975</xdr:colOff>
      <xdr:row>98</xdr:row>
      <xdr:rowOff>166472</xdr:rowOff>
    </xdr:to>
    <xdr:cxnSp macro="">
      <xdr:nvCxnSpPr>
        <xdr:cNvPr id="452" name="直線コネクタ 451"/>
        <xdr:cNvCxnSpPr/>
      </xdr:nvCxnSpPr>
      <xdr:spPr>
        <a:xfrm flipV="1">
          <a:off x="9639300" y="16834535"/>
          <a:ext cx="838200" cy="1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30987</xdr:rowOff>
    </xdr:from>
    <xdr:to>
      <xdr:col>14</xdr:col>
      <xdr:colOff>28575</xdr:colOff>
      <xdr:row>98</xdr:row>
      <xdr:rowOff>166472</xdr:rowOff>
    </xdr:to>
    <xdr:cxnSp macro="">
      <xdr:nvCxnSpPr>
        <xdr:cNvPr id="455" name="直線コネクタ 454"/>
        <xdr:cNvCxnSpPr/>
      </xdr:nvCxnSpPr>
      <xdr:spPr>
        <a:xfrm>
          <a:off x="8750300" y="16490187"/>
          <a:ext cx="889000" cy="4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153085</xdr:rowOff>
    </xdr:from>
    <xdr:to>
      <xdr:col>15</xdr:col>
      <xdr:colOff>231775</xdr:colOff>
      <xdr:row>98</xdr:row>
      <xdr:rowOff>83235</xdr:rowOff>
    </xdr:to>
    <xdr:sp macro="" textlink="">
      <xdr:nvSpPr>
        <xdr:cNvPr id="465" name="円/楕円 464"/>
        <xdr:cNvSpPr/>
      </xdr:nvSpPr>
      <xdr:spPr>
        <a:xfrm>
          <a:off x="10426700" y="167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131512</xdr:rowOff>
    </xdr:from>
    <xdr:ext cx="534377" cy="259045"/>
    <xdr:sp macro="" textlink="">
      <xdr:nvSpPr>
        <xdr:cNvPr id="466" name="普通建設事業費 （ うち更新整備　）該当値テキスト"/>
        <xdr:cNvSpPr txBox="1"/>
      </xdr:nvSpPr>
      <xdr:spPr>
        <a:xfrm>
          <a:off x="10528300" y="167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115672</xdr:rowOff>
    </xdr:from>
    <xdr:to>
      <xdr:col>14</xdr:col>
      <xdr:colOff>79375</xdr:colOff>
      <xdr:row>99</xdr:row>
      <xdr:rowOff>45822</xdr:rowOff>
    </xdr:to>
    <xdr:sp macro="" textlink="">
      <xdr:nvSpPr>
        <xdr:cNvPr id="467" name="円/楕円 466"/>
        <xdr:cNvSpPr/>
      </xdr:nvSpPr>
      <xdr:spPr>
        <a:xfrm>
          <a:off x="9588500" y="169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36949</xdr:rowOff>
    </xdr:from>
    <xdr:ext cx="469744" cy="259045"/>
    <xdr:sp macro="" textlink="">
      <xdr:nvSpPr>
        <xdr:cNvPr id="468" name="テキスト ボックス 467"/>
        <xdr:cNvSpPr txBox="1"/>
      </xdr:nvSpPr>
      <xdr:spPr>
        <a:xfrm>
          <a:off x="9404427" y="170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151637</xdr:rowOff>
    </xdr:from>
    <xdr:to>
      <xdr:col>12</xdr:col>
      <xdr:colOff>561975</xdr:colOff>
      <xdr:row>96</xdr:row>
      <xdr:rowOff>81787</xdr:rowOff>
    </xdr:to>
    <xdr:sp macro="" textlink="">
      <xdr:nvSpPr>
        <xdr:cNvPr id="469" name="円/楕円 468"/>
        <xdr:cNvSpPr/>
      </xdr:nvSpPr>
      <xdr:spPr>
        <a:xfrm>
          <a:off x="8699500" y="164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98314</xdr:rowOff>
    </xdr:from>
    <xdr:ext cx="534377" cy="259045"/>
    <xdr:sp macro="" textlink="">
      <xdr:nvSpPr>
        <xdr:cNvPr id="470" name="テキスト ボックス 469"/>
        <xdr:cNvSpPr txBox="1"/>
      </xdr:nvSpPr>
      <xdr:spPr>
        <a:xfrm>
          <a:off x="8483111" y="162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97409</xdr:rowOff>
    </xdr:from>
    <xdr:to>
      <xdr:col>19</xdr:col>
      <xdr:colOff>644525</xdr:colOff>
      <xdr:row>39</xdr:row>
      <xdr:rowOff>98878</xdr:rowOff>
    </xdr:to>
    <xdr:cxnSp macro="">
      <xdr:nvCxnSpPr>
        <xdr:cNvPr id="510" name="直線コネクタ 509"/>
        <xdr:cNvCxnSpPr/>
      </xdr:nvCxnSpPr>
      <xdr:spPr>
        <a:xfrm>
          <a:off x="1281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46609</xdr:rowOff>
    </xdr:from>
    <xdr:to>
      <xdr:col>18</xdr:col>
      <xdr:colOff>492125</xdr:colOff>
      <xdr:row>39</xdr:row>
      <xdr:rowOff>148209</xdr:rowOff>
    </xdr:to>
    <xdr:sp macro="" textlink="">
      <xdr:nvSpPr>
        <xdr:cNvPr id="528" name="円/楕円 527"/>
        <xdr:cNvSpPr/>
      </xdr:nvSpPr>
      <xdr:spPr>
        <a:xfrm>
          <a:off x="1276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139336</xdr:rowOff>
    </xdr:from>
    <xdr:ext cx="249299" cy="259045"/>
    <xdr:sp macro="" textlink="">
      <xdr:nvSpPr>
        <xdr:cNvPr id="529" name="テキスト ボックス 528"/>
        <xdr:cNvSpPr txBox="1"/>
      </xdr:nvSpPr>
      <xdr:spPr>
        <a:xfrm>
          <a:off x="12689649"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146497</xdr:rowOff>
    </xdr:from>
    <xdr:to>
      <xdr:col>23</xdr:col>
      <xdr:colOff>517525</xdr:colOff>
      <xdr:row>74</xdr:row>
      <xdr:rowOff>147717</xdr:rowOff>
    </xdr:to>
    <xdr:cxnSp macro="">
      <xdr:nvCxnSpPr>
        <xdr:cNvPr id="607" name="直線コネクタ 606"/>
        <xdr:cNvCxnSpPr/>
      </xdr:nvCxnSpPr>
      <xdr:spPr>
        <a:xfrm flipV="1">
          <a:off x="15481300" y="12319447"/>
          <a:ext cx="838200" cy="5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147717</xdr:rowOff>
    </xdr:from>
    <xdr:to>
      <xdr:col>22</xdr:col>
      <xdr:colOff>365125</xdr:colOff>
      <xdr:row>75</xdr:row>
      <xdr:rowOff>115766</xdr:rowOff>
    </xdr:to>
    <xdr:cxnSp macro="">
      <xdr:nvCxnSpPr>
        <xdr:cNvPr id="610" name="直線コネクタ 609"/>
        <xdr:cNvCxnSpPr/>
      </xdr:nvCxnSpPr>
      <xdr:spPr>
        <a:xfrm flipV="1">
          <a:off x="14592300" y="12835017"/>
          <a:ext cx="889000" cy="1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115766</xdr:rowOff>
    </xdr:from>
    <xdr:to>
      <xdr:col>21</xdr:col>
      <xdr:colOff>161925</xdr:colOff>
      <xdr:row>76</xdr:row>
      <xdr:rowOff>7158</xdr:rowOff>
    </xdr:to>
    <xdr:cxnSp macro="">
      <xdr:nvCxnSpPr>
        <xdr:cNvPr id="613" name="直線コネクタ 612"/>
        <xdr:cNvCxnSpPr/>
      </xdr:nvCxnSpPr>
      <xdr:spPr>
        <a:xfrm flipV="1">
          <a:off x="13703300" y="12974516"/>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7158</xdr:rowOff>
    </xdr:from>
    <xdr:to>
      <xdr:col>19</xdr:col>
      <xdr:colOff>644525</xdr:colOff>
      <xdr:row>76</xdr:row>
      <xdr:rowOff>39557</xdr:rowOff>
    </xdr:to>
    <xdr:cxnSp macro="">
      <xdr:nvCxnSpPr>
        <xdr:cNvPr id="616" name="直線コネクタ 615"/>
        <xdr:cNvCxnSpPr/>
      </xdr:nvCxnSpPr>
      <xdr:spPr>
        <a:xfrm flipV="1">
          <a:off x="12814300" y="13037358"/>
          <a:ext cx="889000" cy="3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95697</xdr:rowOff>
    </xdr:from>
    <xdr:to>
      <xdr:col>23</xdr:col>
      <xdr:colOff>568325</xdr:colOff>
      <xdr:row>72</xdr:row>
      <xdr:rowOff>25847</xdr:rowOff>
    </xdr:to>
    <xdr:sp macro="" textlink="">
      <xdr:nvSpPr>
        <xdr:cNvPr id="626" name="円/楕円 625"/>
        <xdr:cNvSpPr/>
      </xdr:nvSpPr>
      <xdr:spPr>
        <a:xfrm>
          <a:off x="16268700" y="12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48724</xdr:rowOff>
    </xdr:from>
    <xdr:ext cx="599010" cy="259045"/>
    <xdr:sp macro="" textlink="">
      <xdr:nvSpPr>
        <xdr:cNvPr id="627" name="公債費該当値テキスト"/>
        <xdr:cNvSpPr txBox="1"/>
      </xdr:nvSpPr>
      <xdr:spPr>
        <a:xfrm>
          <a:off x="16370300" y="122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166,608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96917</xdr:rowOff>
    </xdr:from>
    <xdr:to>
      <xdr:col>22</xdr:col>
      <xdr:colOff>415925</xdr:colOff>
      <xdr:row>75</xdr:row>
      <xdr:rowOff>27067</xdr:rowOff>
    </xdr:to>
    <xdr:sp macro="" textlink="">
      <xdr:nvSpPr>
        <xdr:cNvPr id="628" name="円/楕円 627"/>
        <xdr:cNvSpPr/>
      </xdr:nvSpPr>
      <xdr:spPr>
        <a:xfrm>
          <a:off x="15430500" y="127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43594</xdr:rowOff>
    </xdr:from>
    <xdr:ext cx="534377" cy="259045"/>
    <xdr:sp macro="" textlink="">
      <xdr:nvSpPr>
        <xdr:cNvPr id="629" name="テキスト ボックス 628"/>
        <xdr:cNvSpPr txBox="1"/>
      </xdr:nvSpPr>
      <xdr:spPr>
        <a:xfrm>
          <a:off x="15214111" y="125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64966</xdr:rowOff>
    </xdr:from>
    <xdr:to>
      <xdr:col>21</xdr:col>
      <xdr:colOff>212725</xdr:colOff>
      <xdr:row>75</xdr:row>
      <xdr:rowOff>166567</xdr:rowOff>
    </xdr:to>
    <xdr:sp macro="" textlink="">
      <xdr:nvSpPr>
        <xdr:cNvPr id="630" name="円/楕円 629"/>
        <xdr:cNvSpPr/>
      </xdr:nvSpPr>
      <xdr:spPr>
        <a:xfrm>
          <a:off x="14541500" y="12923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11643</xdr:rowOff>
    </xdr:from>
    <xdr:ext cx="534377" cy="259045"/>
    <xdr:sp macro="" textlink="">
      <xdr:nvSpPr>
        <xdr:cNvPr id="631" name="テキスト ボックス 630"/>
        <xdr:cNvSpPr txBox="1"/>
      </xdr:nvSpPr>
      <xdr:spPr>
        <a:xfrm>
          <a:off x="14325111" y="126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127808</xdr:rowOff>
    </xdr:from>
    <xdr:to>
      <xdr:col>20</xdr:col>
      <xdr:colOff>9525</xdr:colOff>
      <xdr:row>76</xdr:row>
      <xdr:rowOff>57958</xdr:rowOff>
    </xdr:to>
    <xdr:sp macro="" textlink="">
      <xdr:nvSpPr>
        <xdr:cNvPr id="632" name="円/楕円 631"/>
        <xdr:cNvSpPr/>
      </xdr:nvSpPr>
      <xdr:spPr>
        <a:xfrm>
          <a:off x="13652500" y="129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74485</xdr:rowOff>
    </xdr:from>
    <xdr:ext cx="534377" cy="259045"/>
    <xdr:sp macro="" textlink="">
      <xdr:nvSpPr>
        <xdr:cNvPr id="633" name="テキスト ボックス 632"/>
        <xdr:cNvSpPr txBox="1"/>
      </xdr:nvSpPr>
      <xdr:spPr>
        <a:xfrm>
          <a:off x="13436111" y="127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160207</xdr:rowOff>
    </xdr:from>
    <xdr:to>
      <xdr:col>18</xdr:col>
      <xdr:colOff>492125</xdr:colOff>
      <xdr:row>76</xdr:row>
      <xdr:rowOff>90357</xdr:rowOff>
    </xdr:to>
    <xdr:sp macro="" textlink="">
      <xdr:nvSpPr>
        <xdr:cNvPr id="634" name="円/楕円 633"/>
        <xdr:cNvSpPr/>
      </xdr:nvSpPr>
      <xdr:spPr>
        <a:xfrm>
          <a:off x="12763500" y="130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106885</xdr:rowOff>
    </xdr:from>
    <xdr:ext cx="534377" cy="259045"/>
    <xdr:sp macro="" textlink="">
      <xdr:nvSpPr>
        <xdr:cNvPr id="635" name="テキスト ボックス 634"/>
        <xdr:cNvSpPr txBox="1"/>
      </xdr:nvSpPr>
      <xdr:spPr>
        <a:xfrm>
          <a:off x="12547111" y="127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64940</xdr:rowOff>
    </xdr:from>
    <xdr:to>
      <xdr:col>23</xdr:col>
      <xdr:colOff>516889</xdr:colOff>
      <xdr:row>99</xdr:row>
      <xdr:rowOff>42362</xdr:rowOff>
    </xdr:to>
    <xdr:cxnSp macro="">
      <xdr:nvCxnSpPr>
        <xdr:cNvPr id="659" name="直線コネクタ 658"/>
        <xdr:cNvCxnSpPr/>
      </xdr:nvCxnSpPr>
      <xdr:spPr>
        <a:xfrm flipV="1">
          <a:off x="16317595" y="16695590"/>
          <a:ext cx="1269" cy="32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46189</xdr:rowOff>
    </xdr:from>
    <xdr:ext cx="378565" cy="259045"/>
    <xdr:sp macro="" textlink="">
      <xdr:nvSpPr>
        <xdr:cNvPr id="660" name="積立金最小値テキスト"/>
        <xdr:cNvSpPr txBox="1"/>
      </xdr:nvSpPr>
      <xdr:spPr>
        <a:xfrm>
          <a:off x="16370300" y="17019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42362</xdr:rowOff>
    </xdr:from>
    <xdr:to>
      <xdr:col>23</xdr:col>
      <xdr:colOff>606425</xdr:colOff>
      <xdr:row>99</xdr:row>
      <xdr:rowOff>42362</xdr:rowOff>
    </xdr:to>
    <xdr:cxnSp macro="">
      <xdr:nvCxnSpPr>
        <xdr:cNvPr id="661" name="直線コネクタ 660"/>
        <xdr:cNvCxnSpPr/>
      </xdr:nvCxnSpPr>
      <xdr:spPr>
        <a:xfrm>
          <a:off x="16230600" y="170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11617</xdr:rowOff>
    </xdr:from>
    <xdr:ext cx="534377" cy="259045"/>
    <xdr:sp macro="" textlink="">
      <xdr:nvSpPr>
        <xdr:cNvPr id="662" name="積立金最大値テキスト"/>
        <xdr:cNvSpPr txBox="1"/>
      </xdr:nvSpPr>
      <xdr:spPr>
        <a:xfrm>
          <a:off x="16370300" y="164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97</xdr:row>
      <xdr:rowOff>64940</xdr:rowOff>
    </xdr:from>
    <xdr:to>
      <xdr:col>23</xdr:col>
      <xdr:colOff>606425</xdr:colOff>
      <xdr:row>97</xdr:row>
      <xdr:rowOff>64940</xdr:rowOff>
    </xdr:to>
    <xdr:cxnSp macro="">
      <xdr:nvCxnSpPr>
        <xdr:cNvPr id="663" name="直線コネクタ 662"/>
        <xdr:cNvCxnSpPr/>
      </xdr:nvCxnSpPr>
      <xdr:spPr>
        <a:xfrm>
          <a:off x="16230600" y="1669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73642</xdr:rowOff>
    </xdr:from>
    <xdr:to>
      <xdr:col>23</xdr:col>
      <xdr:colOff>517525</xdr:colOff>
      <xdr:row>97</xdr:row>
      <xdr:rowOff>64940</xdr:rowOff>
    </xdr:to>
    <xdr:cxnSp macro="">
      <xdr:nvCxnSpPr>
        <xdr:cNvPr id="664" name="直線コネクタ 663"/>
        <xdr:cNvCxnSpPr/>
      </xdr:nvCxnSpPr>
      <xdr:spPr>
        <a:xfrm>
          <a:off x="15481300" y="15675592"/>
          <a:ext cx="838200" cy="10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68927</xdr:rowOff>
    </xdr:from>
    <xdr:ext cx="469744" cy="259045"/>
    <xdr:sp macro="" textlink="">
      <xdr:nvSpPr>
        <xdr:cNvPr id="665" name="積立金平均値テキスト"/>
        <xdr:cNvSpPr txBox="1"/>
      </xdr:nvSpPr>
      <xdr:spPr>
        <a:xfrm>
          <a:off x="16370300" y="1687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90500</xdr:rowOff>
    </xdr:from>
    <xdr:to>
      <xdr:col>23</xdr:col>
      <xdr:colOff>568325</xdr:colOff>
      <xdr:row>99</xdr:row>
      <xdr:rowOff>20650</xdr:rowOff>
    </xdr:to>
    <xdr:sp macro="" textlink="">
      <xdr:nvSpPr>
        <xdr:cNvPr id="666" name="フローチャート : 判断 665"/>
        <xdr:cNvSpPr/>
      </xdr:nvSpPr>
      <xdr:spPr>
        <a:xfrm>
          <a:off x="162687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73642</xdr:rowOff>
    </xdr:from>
    <xdr:to>
      <xdr:col>22</xdr:col>
      <xdr:colOff>365125</xdr:colOff>
      <xdr:row>98</xdr:row>
      <xdr:rowOff>94155</xdr:rowOff>
    </xdr:to>
    <xdr:cxnSp macro="">
      <xdr:nvCxnSpPr>
        <xdr:cNvPr id="667" name="直線コネクタ 666"/>
        <xdr:cNvCxnSpPr/>
      </xdr:nvCxnSpPr>
      <xdr:spPr>
        <a:xfrm flipV="1">
          <a:off x="14592300" y="15675592"/>
          <a:ext cx="889000" cy="12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75747</xdr:rowOff>
    </xdr:from>
    <xdr:to>
      <xdr:col>22</xdr:col>
      <xdr:colOff>415925</xdr:colOff>
      <xdr:row>99</xdr:row>
      <xdr:rowOff>5897</xdr:rowOff>
    </xdr:to>
    <xdr:sp macro="" textlink="">
      <xdr:nvSpPr>
        <xdr:cNvPr id="668" name="フローチャート : 判断 667"/>
        <xdr:cNvSpPr/>
      </xdr:nvSpPr>
      <xdr:spPr>
        <a:xfrm>
          <a:off x="15430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168474</xdr:rowOff>
    </xdr:from>
    <xdr:ext cx="534377" cy="259045"/>
    <xdr:sp macro="" textlink="">
      <xdr:nvSpPr>
        <xdr:cNvPr id="669" name="テキスト ボックス 668"/>
        <xdr:cNvSpPr txBox="1"/>
      </xdr:nvSpPr>
      <xdr:spPr>
        <a:xfrm>
          <a:off x="15214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89691</xdr:rowOff>
    </xdr:from>
    <xdr:to>
      <xdr:col>21</xdr:col>
      <xdr:colOff>161925</xdr:colOff>
      <xdr:row>98</xdr:row>
      <xdr:rowOff>94155</xdr:rowOff>
    </xdr:to>
    <xdr:cxnSp macro="">
      <xdr:nvCxnSpPr>
        <xdr:cNvPr id="670" name="直線コネクタ 669"/>
        <xdr:cNvCxnSpPr/>
      </xdr:nvCxnSpPr>
      <xdr:spPr>
        <a:xfrm>
          <a:off x="13703300" y="16891791"/>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87726</xdr:rowOff>
    </xdr:from>
    <xdr:to>
      <xdr:col>21</xdr:col>
      <xdr:colOff>212725</xdr:colOff>
      <xdr:row>99</xdr:row>
      <xdr:rowOff>17876</xdr:rowOff>
    </xdr:to>
    <xdr:sp macro="" textlink="">
      <xdr:nvSpPr>
        <xdr:cNvPr id="671" name="フローチャート : 判断 670"/>
        <xdr:cNvSpPr/>
      </xdr:nvSpPr>
      <xdr:spPr>
        <a:xfrm>
          <a:off x="14541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9003</xdr:rowOff>
    </xdr:from>
    <xdr:ext cx="534377" cy="259045"/>
    <xdr:sp macro="" textlink="">
      <xdr:nvSpPr>
        <xdr:cNvPr id="672" name="テキスト ボックス 671"/>
        <xdr:cNvSpPr txBox="1"/>
      </xdr:nvSpPr>
      <xdr:spPr>
        <a:xfrm>
          <a:off x="14325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81034</xdr:rowOff>
    </xdr:from>
    <xdr:to>
      <xdr:col>19</xdr:col>
      <xdr:colOff>644525</xdr:colOff>
      <xdr:row>98</xdr:row>
      <xdr:rowOff>89691</xdr:rowOff>
    </xdr:to>
    <xdr:cxnSp macro="">
      <xdr:nvCxnSpPr>
        <xdr:cNvPr id="673" name="直線コネクタ 672"/>
        <xdr:cNvCxnSpPr/>
      </xdr:nvCxnSpPr>
      <xdr:spPr>
        <a:xfrm>
          <a:off x="12814300" y="16883134"/>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70391</xdr:rowOff>
    </xdr:from>
    <xdr:to>
      <xdr:col>20</xdr:col>
      <xdr:colOff>9525</xdr:colOff>
      <xdr:row>99</xdr:row>
      <xdr:rowOff>541</xdr:rowOff>
    </xdr:to>
    <xdr:sp macro="" textlink="">
      <xdr:nvSpPr>
        <xdr:cNvPr id="674" name="フローチャート : 判断 673"/>
        <xdr:cNvSpPr/>
      </xdr:nvSpPr>
      <xdr:spPr>
        <a:xfrm>
          <a:off x="13652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163118</xdr:rowOff>
    </xdr:from>
    <xdr:ext cx="534377" cy="259045"/>
    <xdr:sp macro="" textlink="">
      <xdr:nvSpPr>
        <xdr:cNvPr id="675" name="テキスト ボックス 674"/>
        <xdr:cNvSpPr txBox="1"/>
      </xdr:nvSpPr>
      <xdr:spPr>
        <a:xfrm>
          <a:off x="13436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94143</xdr:rowOff>
    </xdr:from>
    <xdr:to>
      <xdr:col>18</xdr:col>
      <xdr:colOff>492125</xdr:colOff>
      <xdr:row>99</xdr:row>
      <xdr:rowOff>24293</xdr:rowOff>
    </xdr:to>
    <xdr:sp macro="" textlink="">
      <xdr:nvSpPr>
        <xdr:cNvPr id="676" name="フローチャート : 判断 675"/>
        <xdr:cNvSpPr/>
      </xdr:nvSpPr>
      <xdr:spPr>
        <a:xfrm>
          <a:off x="12763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15420</xdr:rowOff>
    </xdr:from>
    <xdr:ext cx="469744" cy="259045"/>
    <xdr:sp macro="" textlink="">
      <xdr:nvSpPr>
        <xdr:cNvPr id="677" name="テキスト ボックス 676"/>
        <xdr:cNvSpPr txBox="1"/>
      </xdr:nvSpPr>
      <xdr:spPr>
        <a:xfrm>
          <a:off x="12579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14140</xdr:rowOff>
    </xdr:from>
    <xdr:to>
      <xdr:col>23</xdr:col>
      <xdr:colOff>568325</xdr:colOff>
      <xdr:row>97</xdr:row>
      <xdr:rowOff>115740</xdr:rowOff>
    </xdr:to>
    <xdr:sp macro="" textlink="">
      <xdr:nvSpPr>
        <xdr:cNvPr id="683" name="円/楕円 682"/>
        <xdr:cNvSpPr/>
      </xdr:nvSpPr>
      <xdr:spPr>
        <a:xfrm>
          <a:off x="16268700" y="166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138617</xdr:rowOff>
    </xdr:from>
    <xdr:ext cx="534377" cy="259045"/>
    <xdr:sp macro="" textlink="">
      <xdr:nvSpPr>
        <xdr:cNvPr id="684" name="積立金該当値テキスト"/>
        <xdr:cNvSpPr txBox="1"/>
      </xdr:nvSpPr>
      <xdr:spPr>
        <a:xfrm>
          <a:off x="16370300" y="165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22842</xdr:rowOff>
    </xdr:from>
    <xdr:to>
      <xdr:col>22</xdr:col>
      <xdr:colOff>415925</xdr:colOff>
      <xdr:row>91</xdr:row>
      <xdr:rowOff>124442</xdr:rowOff>
    </xdr:to>
    <xdr:sp macro="" textlink="">
      <xdr:nvSpPr>
        <xdr:cNvPr id="685" name="円/楕円 684"/>
        <xdr:cNvSpPr/>
      </xdr:nvSpPr>
      <xdr:spPr>
        <a:xfrm>
          <a:off x="15430500" y="156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140969</xdr:rowOff>
    </xdr:from>
    <xdr:ext cx="599010" cy="259045"/>
    <xdr:sp macro="" textlink="">
      <xdr:nvSpPr>
        <xdr:cNvPr id="686" name="テキスト ボックス 685"/>
        <xdr:cNvSpPr txBox="1"/>
      </xdr:nvSpPr>
      <xdr:spPr>
        <a:xfrm>
          <a:off x="15181794" y="1540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43355</xdr:rowOff>
    </xdr:from>
    <xdr:to>
      <xdr:col>21</xdr:col>
      <xdr:colOff>212725</xdr:colOff>
      <xdr:row>98</xdr:row>
      <xdr:rowOff>144955</xdr:rowOff>
    </xdr:to>
    <xdr:sp macro="" textlink="">
      <xdr:nvSpPr>
        <xdr:cNvPr id="687" name="円/楕円 686"/>
        <xdr:cNvSpPr/>
      </xdr:nvSpPr>
      <xdr:spPr>
        <a:xfrm>
          <a:off x="14541500" y="16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161482</xdr:rowOff>
    </xdr:from>
    <xdr:ext cx="534377" cy="259045"/>
    <xdr:sp macro="" textlink="">
      <xdr:nvSpPr>
        <xdr:cNvPr id="688" name="テキスト ボックス 687"/>
        <xdr:cNvSpPr txBox="1"/>
      </xdr:nvSpPr>
      <xdr:spPr>
        <a:xfrm>
          <a:off x="14325111" y="166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38891</xdr:rowOff>
    </xdr:from>
    <xdr:to>
      <xdr:col>20</xdr:col>
      <xdr:colOff>9525</xdr:colOff>
      <xdr:row>98</xdr:row>
      <xdr:rowOff>140491</xdr:rowOff>
    </xdr:to>
    <xdr:sp macro="" textlink="">
      <xdr:nvSpPr>
        <xdr:cNvPr id="689" name="円/楕円 688"/>
        <xdr:cNvSpPr/>
      </xdr:nvSpPr>
      <xdr:spPr>
        <a:xfrm>
          <a:off x="13652500" y="168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157018</xdr:rowOff>
    </xdr:from>
    <xdr:ext cx="534377" cy="259045"/>
    <xdr:sp macro="" textlink="">
      <xdr:nvSpPr>
        <xdr:cNvPr id="690" name="テキスト ボックス 689"/>
        <xdr:cNvSpPr txBox="1"/>
      </xdr:nvSpPr>
      <xdr:spPr>
        <a:xfrm>
          <a:off x="13436111" y="166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30234</xdr:rowOff>
    </xdr:from>
    <xdr:to>
      <xdr:col>18</xdr:col>
      <xdr:colOff>492125</xdr:colOff>
      <xdr:row>98</xdr:row>
      <xdr:rowOff>131834</xdr:rowOff>
    </xdr:to>
    <xdr:sp macro="" textlink="">
      <xdr:nvSpPr>
        <xdr:cNvPr id="691" name="円/楕円 690"/>
        <xdr:cNvSpPr/>
      </xdr:nvSpPr>
      <xdr:spPr>
        <a:xfrm>
          <a:off x="12763500" y="168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148361</xdr:rowOff>
    </xdr:from>
    <xdr:ext cx="534377" cy="259045"/>
    <xdr:sp macro="" textlink="">
      <xdr:nvSpPr>
        <xdr:cNvPr id="692" name="テキスト ボックス 691"/>
        <xdr:cNvSpPr txBox="1"/>
      </xdr:nvSpPr>
      <xdr:spPr>
        <a:xfrm>
          <a:off x="12547111" y="166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132842</xdr:rowOff>
    </xdr:from>
    <xdr:to>
      <xdr:col>32</xdr:col>
      <xdr:colOff>187325</xdr:colOff>
      <xdr:row>38</xdr:row>
      <xdr:rowOff>139700</xdr:rowOff>
    </xdr:to>
    <xdr:cxnSp macro="">
      <xdr:nvCxnSpPr>
        <xdr:cNvPr id="719" name="直線コネクタ 718"/>
        <xdr:cNvCxnSpPr/>
      </xdr:nvCxnSpPr>
      <xdr:spPr>
        <a:xfrm flipV="1">
          <a:off x="21323300" y="6647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135128</xdr:rowOff>
    </xdr:from>
    <xdr:to>
      <xdr:col>31</xdr:col>
      <xdr:colOff>34925</xdr:colOff>
      <xdr:row>38</xdr:row>
      <xdr:rowOff>139700</xdr:rowOff>
    </xdr:to>
    <xdr:cxnSp macro="">
      <xdr:nvCxnSpPr>
        <xdr:cNvPr id="722" name="直線コネクタ 721"/>
        <xdr:cNvCxnSpPr/>
      </xdr:nvCxnSpPr>
      <xdr:spPr>
        <a:xfrm>
          <a:off x="20434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135128</xdr:rowOff>
    </xdr:from>
    <xdr:to>
      <xdr:col>29</xdr:col>
      <xdr:colOff>517525</xdr:colOff>
      <xdr:row>38</xdr:row>
      <xdr:rowOff>139700</xdr:rowOff>
    </xdr:to>
    <xdr:cxnSp macro="">
      <xdr:nvCxnSpPr>
        <xdr:cNvPr id="725" name="直線コネクタ 724"/>
        <xdr:cNvCxnSpPr/>
      </xdr:nvCxnSpPr>
      <xdr:spPr>
        <a:xfrm flipV="1">
          <a:off x="19545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82042</xdr:rowOff>
    </xdr:from>
    <xdr:to>
      <xdr:col>32</xdr:col>
      <xdr:colOff>238125</xdr:colOff>
      <xdr:row>39</xdr:row>
      <xdr:rowOff>12192</xdr:rowOff>
    </xdr:to>
    <xdr:sp macro="" textlink="">
      <xdr:nvSpPr>
        <xdr:cNvPr id="738" name="円/楕円 737"/>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168419</xdr:rowOff>
    </xdr:from>
    <xdr:ext cx="313932" cy="259045"/>
    <xdr:sp macro="" textlink="">
      <xdr:nvSpPr>
        <xdr:cNvPr id="739" name="投資及び出資金該当値テキスト"/>
        <xdr:cNvSpPr txBox="1"/>
      </xdr:nvSpPr>
      <xdr:spPr>
        <a:xfrm>
          <a:off x="22212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84328</xdr:rowOff>
    </xdr:from>
    <xdr:to>
      <xdr:col>29</xdr:col>
      <xdr:colOff>568325</xdr:colOff>
      <xdr:row>39</xdr:row>
      <xdr:rowOff>14478</xdr:rowOff>
    </xdr:to>
    <xdr:sp macro="" textlink="">
      <xdr:nvSpPr>
        <xdr:cNvPr id="742" name="円/楕円 741"/>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5605</xdr:rowOff>
    </xdr:from>
    <xdr:ext cx="313932" cy="259045"/>
    <xdr:sp macro="" textlink="">
      <xdr:nvSpPr>
        <xdr:cNvPr id="743" name="テキスト ボックス 742"/>
        <xdr:cNvSpPr txBox="1"/>
      </xdr:nvSpPr>
      <xdr:spPr>
        <a:xfrm>
          <a:off x="20277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132320</xdr:rowOff>
    </xdr:from>
    <xdr:to>
      <xdr:col>32</xdr:col>
      <xdr:colOff>187325</xdr:colOff>
      <xdr:row>59</xdr:row>
      <xdr:rowOff>29090</xdr:rowOff>
    </xdr:to>
    <xdr:cxnSp macro="">
      <xdr:nvCxnSpPr>
        <xdr:cNvPr id="778" name="直線コネクタ 777"/>
        <xdr:cNvCxnSpPr/>
      </xdr:nvCxnSpPr>
      <xdr:spPr>
        <a:xfrm flipV="1">
          <a:off x="21323300" y="10076420"/>
          <a:ext cx="8382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9202</xdr:rowOff>
    </xdr:from>
    <xdr:to>
      <xdr:col>31</xdr:col>
      <xdr:colOff>34925</xdr:colOff>
      <xdr:row>59</xdr:row>
      <xdr:rowOff>29090</xdr:rowOff>
    </xdr:to>
    <xdr:cxnSp macro="">
      <xdr:nvCxnSpPr>
        <xdr:cNvPr id="781" name="直線コネクタ 780"/>
        <xdr:cNvCxnSpPr/>
      </xdr:nvCxnSpPr>
      <xdr:spPr>
        <a:xfrm>
          <a:off x="20434300" y="9781852"/>
          <a:ext cx="889000" cy="3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9202</xdr:rowOff>
    </xdr:from>
    <xdr:to>
      <xdr:col>29</xdr:col>
      <xdr:colOff>517525</xdr:colOff>
      <xdr:row>59</xdr:row>
      <xdr:rowOff>62140</xdr:rowOff>
    </xdr:to>
    <xdr:cxnSp macro="">
      <xdr:nvCxnSpPr>
        <xdr:cNvPr id="784" name="直線コネクタ 783"/>
        <xdr:cNvCxnSpPr/>
      </xdr:nvCxnSpPr>
      <xdr:spPr>
        <a:xfrm flipV="1">
          <a:off x="19545300" y="9781852"/>
          <a:ext cx="889000" cy="3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137708</xdr:rowOff>
    </xdr:from>
    <xdr:to>
      <xdr:col>28</xdr:col>
      <xdr:colOff>314325</xdr:colOff>
      <xdr:row>59</xdr:row>
      <xdr:rowOff>62140</xdr:rowOff>
    </xdr:to>
    <xdr:cxnSp macro="">
      <xdr:nvCxnSpPr>
        <xdr:cNvPr id="787" name="直線コネクタ 786"/>
        <xdr:cNvCxnSpPr/>
      </xdr:nvCxnSpPr>
      <xdr:spPr>
        <a:xfrm>
          <a:off x="18656300" y="10081808"/>
          <a:ext cx="889000" cy="9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81520</xdr:rowOff>
    </xdr:from>
    <xdr:to>
      <xdr:col>32</xdr:col>
      <xdr:colOff>238125</xdr:colOff>
      <xdr:row>59</xdr:row>
      <xdr:rowOff>11670</xdr:rowOff>
    </xdr:to>
    <xdr:sp macro="" textlink="">
      <xdr:nvSpPr>
        <xdr:cNvPr id="797" name="円/楕円 796"/>
        <xdr:cNvSpPr/>
      </xdr:nvSpPr>
      <xdr:spPr>
        <a:xfrm>
          <a:off x="22110700" y="10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104397</xdr:rowOff>
    </xdr:from>
    <xdr:ext cx="469744" cy="259045"/>
    <xdr:sp macro="" textlink="">
      <xdr:nvSpPr>
        <xdr:cNvPr id="798" name="貸付金該当値テキスト"/>
        <xdr:cNvSpPr txBox="1"/>
      </xdr:nvSpPr>
      <xdr:spPr>
        <a:xfrm>
          <a:off x="22212300" y="9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149740</xdr:rowOff>
    </xdr:from>
    <xdr:to>
      <xdr:col>31</xdr:col>
      <xdr:colOff>85725</xdr:colOff>
      <xdr:row>59</xdr:row>
      <xdr:rowOff>79890</xdr:rowOff>
    </xdr:to>
    <xdr:sp macro="" textlink="">
      <xdr:nvSpPr>
        <xdr:cNvPr id="799" name="円/楕円 798"/>
        <xdr:cNvSpPr/>
      </xdr:nvSpPr>
      <xdr:spPr>
        <a:xfrm>
          <a:off x="21272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71017</xdr:rowOff>
    </xdr:from>
    <xdr:ext cx="469744" cy="259045"/>
    <xdr:sp macro="" textlink="">
      <xdr:nvSpPr>
        <xdr:cNvPr id="800" name="テキスト ボックス 799"/>
        <xdr:cNvSpPr txBox="1"/>
      </xdr:nvSpPr>
      <xdr:spPr>
        <a:xfrm>
          <a:off x="21088427" y="101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129852</xdr:rowOff>
    </xdr:from>
    <xdr:to>
      <xdr:col>29</xdr:col>
      <xdr:colOff>568325</xdr:colOff>
      <xdr:row>57</xdr:row>
      <xdr:rowOff>60002</xdr:rowOff>
    </xdr:to>
    <xdr:sp macro="" textlink="">
      <xdr:nvSpPr>
        <xdr:cNvPr id="801" name="円/楕円 800"/>
        <xdr:cNvSpPr/>
      </xdr:nvSpPr>
      <xdr:spPr>
        <a:xfrm>
          <a:off x="20383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76529</xdr:rowOff>
    </xdr:from>
    <xdr:ext cx="534377" cy="259045"/>
    <xdr:sp macro="" textlink="">
      <xdr:nvSpPr>
        <xdr:cNvPr id="802" name="テキスト ボックス 801"/>
        <xdr:cNvSpPr txBox="1"/>
      </xdr:nvSpPr>
      <xdr:spPr>
        <a:xfrm>
          <a:off x="20167111" y="95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11340</xdr:rowOff>
    </xdr:from>
    <xdr:to>
      <xdr:col>28</xdr:col>
      <xdr:colOff>365125</xdr:colOff>
      <xdr:row>59</xdr:row>
      <xdr:rowOff>112940</xdr:rowOff>
    </xdr:to>
    <xdr:sp macro="" textlink="">
      <xdr:nvSpPr>
        <xdr:cNvPr id="803" name="円/楕円 802"/>
        <xdr:cNvSpPr/>
      </xdr:nvSpPr>
      <xdr:spPr>
        <a:xfrm>
          <a:off x="19494500" y="10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104067</xdr:rowOff>
    </xdr:from>
    <xdr:ext cx="469744" cy="259045"/>
    <xdr:sp macro="" textlink="">
      <xdr:nvSpPr>
        <xdr:cNvPr id="804" name="テキスト ボックス 803"/>
        <xdr:cNvSpPr txBox="1"/>
      </xdr:nvSpPr>
      <xdr:spPr>
        <a:xfrm>
          <a:off x="19310427" y="102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86908</xdr:rowOff>
    </xdr:from>
    <xdr:to>
      <xdr:col>27</xdr:col>
      <xdr:colOff>161925</xdr:colOff>
      <xdr:row>59</xdr:row>
      <xdr:rowOff>17058</xdr:rowOff>
    </xdr:to>
    <xdr:sp macro="" textlink="">
      <xdr:nvSpPr>
        <xdr:cNvPr id="805" name="円/楕円 804"/>
        <xdr:cNvSpPr/>
      </xdr:nvSpPr>
      <xdr:spPr>
        <a:xfrm>
          <a:off x="18605500" y="100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8185</xdr:rowOff>
    </xdr:from>
    <xdr:ext cx="469744" cy="259045"/>
    <xdr:sp macro="" textlink="">
      <xdr:nvSpPr>
        <xdr:cNvPr id="806" name="テキスト ボックス 805"/>
        <xdr:cNvSpPr txBox="1"/>
      </xdr:nvSpPr>
      <xdr:spPr>
        <a:xfrm>
          <a:off x="18421427" y="101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128858</xdr:rowOff>
    </xdr:from>
    <xdr:to>
      <xdr:col>32</xdr:col>
      <xdr:colOff>187325</xdr:colOff>
      <xdr:row>73</xdr:row>
      <xdr:rowOff>132940</xdr:rowOff>
    </xdr:to>
    <xdr:cxnSp macro="">
      <xdr:nvCxnSpPr>
        <xdr:cNvPr id="838" name="直線コネクタ 837"/>
        <xdr:cNvCxnSpPr/>
      </xdr:nvCxnSpPr>
      <xdr:spPr>
        <a:xfrm>
          <a:off x="21323300" y="12644708"/>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128858</xdr:rowOff>
    </xdr:from>
    <xdr:to>
      <xdr:col>31</xdr:col>
      <xdr:colOff>34925</xdr:colOff>
      <xdr:row>74</xdr:row>
      <xdr:rowOff>48456</xdr:rowOff>
    </xdr:to>
    <xdr:cxnSp macro="">
      <xdr:nvCxnSpPr>
        <xdr:cNvPr id="841" name="直線コネクタ 840"/>
        <xdr:cNvCxnSpPr/>
      </xdr:nvCxnSpPr>
      <xdr:spPr>
        <a:xfrm flipV="1">
          <a:off x="20434300" y="12644708"/>
          <a:ext cx="889000" cy="9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48456</xdr:rowOff>
    </xdr:from>
    <xdr:to>
      <xdr:col>29</xdr:col>
      <xdr:colOff>517525</xdr:colOff>
      <xdr:row>74</xdr:row>
      <xdr:rowOff>107206</xdr:rowOff>
    </xdr:to>
    <xdr:cxnSp macro="">
      <xdr:nvCxnSpPr>
        <xdr:cNvPr id="844" name="直線コネクタ 843"/>
        <xdr:cNvCxnSpPr/>
      </xdr:nvCxnSpPr>
      <xdr:spPr>
        <a:xfrm flipV="1">
          <a:off x="19545300" y="12735756"/>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107206</xdr:rowOff>
    </xdr:from>
    <xdr:to>
      <xdr:col>28</xdr:col>
      <xdr:colOff>314325</xdr:colOff>
      <xdr:row>74</xdr:row>
      <xdr:rowOff>134050</xdr:rowOff>
    </xdr:to>
    <xdr:cxnSp macro="">
      <xdr:nvCxnSpPr>
        <xdr:cNvPr id="847" name="直線コネクタ 846"/>
        <xdr:cNvCxnSpPr/>
      </xdr:nvCxnSpPr>
      <xdr:spPr>
        <a:xfrm flipV="1">
          <a:off x="18656300" y="12794506"/>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82140</xdr:rowOff>
    </xdr:from>
    <xdr:to>
      <xdr:col>32</xdr:col>
      <xdr:colOff>238125</xdr:colOff>
      <xdr:row>74</xdr:row>
      <xdr:rowOff>12290</xdr:rowOff>
    </xdr:to>
    <xdr:sp macro="" textlink="">
      <xdr:nvSpPr>
        <xdr:cNvPr id="857" name="円/楕円 856"/>
        <xdr:cNvSpPr/>
      </xdr:nvSpPr>
      <xdr:spPr>
        <a:xfrm>
          <a:off x="22110700" y="125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105017</xdr:rowOff>
    </xdr:from>
    <xdr:ext cx="534377" cy="259045"/>
    <xdr:sp macro="" textlink="">
      <xdr:nvSpPr>
        <xdr:cNvPr id="858" name="繰出金該当値テキスト"/>
        <xdr:cNvSpPr txBox="1"/>
      </xdr:nvSpPr>
      <xdr:spPr>
        <a:xfrm>
          <a:off x="22212300" y="124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78058</xdr:rowOff>
    </xdr:from>
    <xdr:to>
      <xdr:col>31</xdr:col>
      <xdr:colOff>85725</xdr:colOff>
      <xdr:row>74</xdr:row>
      <xdr:rowOff>8208</xdr:rowOff>
    </xdr:to>
    <xdr:sp macro="" textlink="">
      <xdr:nvSpPr>
        <xdr:cNvPr id="859" name="円/楕円 858"/>
        <xdr:cNvSpPr/>
      </xdr:nvSpPr>
      <xdr:spPr>
        <a:xfrm>
          <a:off x="21272500" y="125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24735</xdr:rowOff>
    </xdr:from>
    <xdr:ext cx="534377" cy="259045"/>
    <xdr:sp macro="" textlink="">
      <xdr:nvSpPr>
        <xdr:cNvPr id="860" name="テキスト ボックス 859"/>
        <xdr:cNvSpPr txBox="1"/>
      </xdr:nvSpPr>
      <xdr:spPr>
        <a:xfrm>
          <a:off x="21056111" y="123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169106</xdr:rowOff>
    </xdr:from>
    <xdr:to>
      <xdr:col>29</xdr:col>
      <xdr:colOff>568325</xdr:colOff>
      <xdr:row>74</xdr:row>
      <xdr:rowOff>99256</xdr:rowOff>
    </xdr:to>
    <xdr:sp macro="" textlink="">
      <xdr:nvSpPr>
        <xdr:cNvPr id="861" name="円/楕円 860"/>
        <xdr:cNvSpPr/>
      </xdr:nvSpPr>
      <xdr:spPr>
        <a:xfrm>
          <a:off x="20383500" y="126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115783</xdr:rowOff>
    </xdr:from>
    <xdr:ext cx="534377" cy="259045"/>
    <xdr:sp macro="" textlink="">
      <xdr:nvSpPr>
        <xdr:cNvPr id="862" name="テキスト ボックス 861"/>
        <xdr:cNvSpPr txBox="1"/>
      </xdr:nvSpPr>
      <xdr:spPr>
        <a:xfrm>
          <a:off x="20167111" y="124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56406</xdr:rowOff>
    </xdr:from>
    <xdr:to>
      <xdr:col>28</xdr:col>
      <xdr:colOff>365125</xdr:colOff>
      <xdr:row>74</xdr:row>
      <xdr:rowOff>158006</xdr:rowOff>
    </xdr:to>
    <xdr:sp macro="" textlink="">
      <xdr:nvSpPr>
        <xdr:cNvPr id="863" name="円/楕円 862"/>
        <xdr:cNvSpPr/>
      </xdr:nvSpPr>
      <xdr:spPr>
        <a:xfrm>
          <a:off x="19494500" y="127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3083</xdr:rowOff>
    </xdr:from>
    <xdr:ext cx="534377" cy="259045"/>
    <xdr:sp macro="" textlink="">
      <xdr:nvSpPr>
        <xdr:cNvPr id="864" name="テキスト ボックス 863"/>
        <xdr:cNvSpPr txBox="1"/>
      </xdr:nvSpPr>
      <xdr:spPr>
        <a:xfrm>
          <a:off x="19278111" y="125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83250</xdr:rowOff>
    </xdr:from>
    <xdr:to>
      <xdr:col>27</xdr:col>
      <xdr:colOff>161925</xdr:colOff>
      <xdr:row>75</xdr:row>
      <xdr:rowOff>13400</xdr:rowOff>
    </xdr:to>
    <xdr:sp macro="" textlink="">
      <xdr:nvSpPr>
        <xdr:cNvPr id="865" name="円/楕円 864"/>
        <xdr:cNvSpPr/>
      </xdr:nvSpPr>
      <xdr:spPr>
        <a:xfrm>
          <a:off x="18605500" y="12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29927</xdr:rowOff>
    </xdr:from>
    <xdr:ext cx="534377" cy="259045"/>
    <xdr:sp macro="" textlink="">
      <xdr:nvSpPr>
        <xdr:cNvPr id="866" name="テキスト ボックス 865"/>
        <xdr:cNvSpPr txBox="1"/>
      </xdr:nvSpPr>
      <xdr:spPr>
        <a:xfrm>
          <a:off x="18389111" y="125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0" name="テキスト ボックス 879"/>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2" name="テキスト ボックス 881"/>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4" name="テキスト ボックス 883"/>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92727</xdr:rowOff>
    </xdr:from>
    <xdr:ext cx="467179" cy="259045"/>
    <xdr:sp macro="" textlink="">
      <xdr:nvSpPr>
        <xdr:cNvPr id="886" name="テキスト ボックス 885"/>
        <xdr:cNvSpPr txBox="1"/>
      </xdr:nvSpPr>
      <xdr:spPr>
        <a:xfrm>
          <a:off x="17820821" y="1535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88" name="テキスト ボックス 887"/>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70358</xdr:rowOff>
    </xdr:from>
    <xdr:to>
      <xdr:col>28</xdr:col>
      <xdr:colOff>314325</xdr:colOff>
      <xdr:row>99</xdr:row>
      <xdr:rowOff>44450</xdr:rowOff>
    </xdr:to>
    <xdr:cxnSp macro="">
      <xdr:nvCxnSpPr>
        <xdr:cNvPr id="904" name="直線コネクタ 903"/>
        <xdr:cNvCxnSpPr/>
      </xdr:nvCxnSpPr>
      <xdr:spPr>
        <a:xfrm>
          <a:off x="18656300" y="15500858"/>
          <a:ext cx="889000" cy="15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150622</xdr:rowOff>
    </xdr:from>
    <xdr:to>
      <xdr:col>27</xdr:col>
      <xdr:colOff>161925</xdr:colOff>
      <xdr:row>99</xdr:row>
      <xdr:rowOff>80772</xdr:rowOff>
    </xdr:to>
    <xdr:sp macro="" textlink="">
      <xdr:nvSpPr>
        <xdr:cNvPr id="907" name="フローチャート : 判断 906"/>
        <xdr:cNvSpPr/>
      </xdr:nvSpPr>
      <xdr:spPr>
        <a:xfrm>
          <a:off x="18605500" y="169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99</xdr:row>
      <xdr:rowOff>71899</xdr:rowOff>
    </xdr:from>
    <xdr:ext cx="313932" cy="259045"/>
    <xdr:sp macro="" textlink="">
      <xdr:nvSpPr>
        <xdr:cNvPr id="908" name="テキスト ボックス 907"/>
        <xdr:cNvSpPr txBox="1"/>
      </xdr:nvSpPr>
      <xdr:spPr>
        <a:xfrm>
          <a:off x="18499333" y="17045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19558</xdr:rowOff>
    </xdr:from>
    <xdr:to>
      <xdr:col>27</xdr:col>
      <xdr:colOff>161925</xdr:colOff>
      <xdr:row>90</xdr:row>
      <xdr:rowOff>121158</xdr:rowOff>
    </xdr:to>
    <xdr:sp macro="" textlink="">
      <xdr:nvSpPr>
        <xdr:cNvPr id="922" name="円/楕円 921"/>
        <xdr:cNvSpPr/>
      </xdr:nvSpPr>
      <xdr:spPr>
        <a:xfrm>
          <a:off x="18605500" y="154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88</xdr:row>
      <xdr:rowOff>137685</xdr:rowOff>
    </xdr:from>
    <xdr:ext cx="469744" cy="259045"/>
    <xdr:sp macro="" textlink="">
      <xdr:nvSpPr>
        <xdr:cNvPr id="923" name="テキスト ボックス 922"/>
        <xdr:cNvSpPr txBox="1"/>
      </xdr:nvSpPr>
      <xdr:spPr>
        <a:xfrm>
          <a:off x="18421427" y="1522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574,689</a:t>
          </a:r>
          <a:r>
            <a:rPr kumimoji="1" lang="ja-JP" altLang="ja-JP" sz="1400">
              <a:solidFill>
                <a:schemeClr val="dk1"/>
              </a:solidFill>
              <a:effectLst/>
              <a:latin typeface="+mn-lt"/>
              <a:ea typeface="+mn-ea"/>
              <a:cs typeface="+mn-cs"/>
            </a:rPr>
            <a:t>円となっているが、そのうち性質別歳出項目で類似団体</a:t>
          </a:r>
          <a:r>
            <a:rPr kumimoji="1" lang="ja-JP" altLang="en-US" sz="1400">
              <a:solidFill>
                <a:schemeClr val="dk1"/>
              </a:solidFill>
              <a:effectLst/>
              <a:latin typeface="+mn-lt"/>
              <a:ea typeface="+mn-ea"/>
              <a:cs typeface="+mn-cs"/>
            </a:rPr>
            <a:t>内</a:t>
          </a:r>
          <a:r>
            <a:rPr kumimoji="1" lang="ja-JP" altLang="ja-JP" sz="1400">
              <a:solidFill>
                <a:schemeClr val="dk1"/>
              </a:solidFill>
              <a:effectLst/>
              <a:latin typeface="+mn-lt"/>
              <a:ea typeface="+mn-ea"/>
              <a:cs typeface="+mn-cs"/>
            </a:rPr>
            <a:t>平均</a:t>
          </a:r>
          <a:r>
            <a:rPr kumimoji="1" lang="ja-JP" altLang="en-US" sz="1400">
              <a:solidFill>
                <a:schemeClr val="dk1"/>
              </a:solidFill>
              <a:effectLst/>
              <a:latin typeface="+mn-lt"/>
              <a:ea typeface="+mn-ea"/>
              <a:cs typeface="+mn-cs"/>
            </a:rPr>
            <a:t>値</a:t>
          </a:r>
          <a:r>
            <a:rPr kumimoji="1" lang="ja-JP" altLang="ja-JP" sz="1400">
              <a:solidFill>
                <a:schemeClr val="dk1"/>
              </a:solidFill>
              <a:effectLst/>
              <a:latin typeface="+mn-lt"/>
              <a:ea typeface="+mn-ea"/>
              <a:cs typeface="+mn-cs"/>
            </a:rPr>
            <a:t>を上回っているのは、</a:t>
          </a:r>
          <a:r>
            <a:rPr kumimoji="1" lang="ja-JP" altLang="ja-JP" sz="1400">
              <a:solidFill>
                <a:sysClr val="windowText" lastClr="000000"/>
              </a:solidFill>
              <a:effectLst/>
              <a:latin typeface="+mn-lt"/>
              <a:ea typeface="+mn-ea"/>
              <a:cs typeface="+mn-cs"/>
            </a:rPr>
            <a:t>公債費、</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積立金、</a:t>
          </a:r>
          <a:r>
            <a:rPr kumimoji="1" lang="ja-JP" altLang="ja-JP" sz="1400">
              <a:solidFill>
                <a:sysClr val="windowText" lastClr="000000"/>
              </a:solidFill>
              <a:effectLst/>
              <a:latin typeface="+mn-lt"/>
              <a:ea typeface="+mn-ea"/>
              <a:cs typeface="+mn-cs"/>
            </a:rPr>
            <a:t>補助費等、繰出金</a:t>
          </a:r>
          <a:r>
            <a:rPr kumimoji="1" lang="ja-JP" altLang="en-US" sz="1400">
              <a:solidFill>
                <a:sysClr val="windowText" lastClr="000000"/>
              </a:solidFill>
              <a:effectLst/>
              <a:latin typeface="+mn-lt"/>
              <a:ea typeface="+mn-ea"/>
              <a:cs typeface="+mn-cs"/>
            </a:rPr>
            <a:t>、</a:t>
          </a:r>
          <a:r>
            <a:rPr kumimoji="1" lang="ja-JP" altLang="ja-JP" sz="1400">
              <a:solidFill>
                <a:schemeClr val="dk1"/>
              </a:solidFill>
              <a:effectLst/>
              <a:latin typeface="+mn-lt"/>
              <a:ea typeface="+mn-ea"/>
              <a:cs typeface="+mn-cs"/>
            </a:rPr>
            <a:t>物件費、</a:t>
          </a:r>
          <a:r>
            <a:rPr kumimoji="1" lang="ja-JP" altLang="ja-JP" sz="1400">
              <a:solidFill>
                <a:sysClr val="windowText" lastClr="000000"/>
              </a:solidFill>
              <a:effectLst/>
              <a:latin typeface="+mn-lt"/>
              <a:ea typeface="+mn-ea"/>
              <a:cs typeface="+mn-cs"/>
            </a:rPr>
            <a:t>扶助費</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貸付金</a:t>
          </a:r>
          <a:r>
            <a:rPr kumimoji="1" lang="ja-JP" altLang="ja-JP" sz="1400">
              <a:solidFill>
                <a:sysClr val="windowText" lastClr="000000"/>
              </a:solidFill>
              <a:effectLst/>
              <a:latin typeface="+mn-lt"/>
              <a:ea typeface="+mn-ea"/>
              <a:cs typeface="+mn-cs"/>
            </a:rPr>
            <a:t>である。積立金</a:t>
          </a:r>
          <a:r>
            <a:rPr kumimoji="1" lang="ja-JP" altLang="en-US" sz="1400">
              <a:solidFill>
                <a:sysClr val="windowText" lastClr="000000"/>
              </a:solidFill>
              <a:effectLst/>
              <a:latin typeface="+mn-lt"/>
              <a:ea typeface="+mn-ea"/>
              <a:cs typeface="+mn-cs"/>
            </a:rPr>
            <a:t>については</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前年度に比べ大幅に減額となっているが、これは、前年度セール</a:t>
          </a:r>
          <a:r>
            <a:rPr kumimoji="1" lang="ja-JP" altLang="ja-JP" sz="1400">
              <a:solidFill>
                <a:sysClr val="windowText" lastClr="000000"/>
              </a:solidFill>
              <a:effectLst/>
              <a:latin typeface="+mn-lt"/>
              <a:ea typeface="+mn-ea"/>
              <a:cs typeface="+mn-cs"/>
            </a:rPr>
            <a:t>アンドリースバック方式による総合文化センターの売払収入を減債基金に積立てたことによ</a:t>
          </a:r>
          <a:r>
            <a:rPr kumimoji="1" lang="ja-JP" altLang="en-US" sz="1400">
              <a:solidFill>
                <a:sysClr val="windowText" lastClr="000000"/>
              </a:solidFill>
              <a:effectLst/>
              <a:latin typeface="+mn-lt"/>
              <a:ea typeface="+mn-ea"/>
              <a:cs typeface="+mn-cs"/>
            </a:rPr>
            <a:t>る。しかし、ふるさと応援寄附の増加により公共施設整備基金へ積立てたため、なお類似団体と比較すると高い水準である。</a:t>
          </a:r>
          <a:r>
            <a:rPr kumimoji="1" lang="ja-JP" altLang="ja-JP" sz="1400">
              <a:solidFill>
                <a:sysClr val="windowText" lastClr="000000"/>
              </a:solidFill>
              <a:effectLst/>
              <a:latin typeface="+mn-lt"/>
              <a:ea typeface="+mn-ea"/>
              <a:cs typeface="+mn-cs"/>
            </a:rPr>
            <a:t>公債費は、空港関連の都市基盤整備等の財源として地方債を活用した影響に加え、平成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年度は前述の売却収入により繰上償還を行ったことで、類似団体</a:t>
          </a:r>
          <a:r>
            <a:rPr kumimoji="1" lang="ja-JP" altLang="en-US" sz="1400">
              <a:solidFill>
                <a:sysClr val="windowText" lastClr="000000"/>
              </a:solidFill>
              <a:effectLst/>
              <a:latin typeface="+mn-lt"/>
              <a:ea typeface="+mn-ea"/>
              <a:cs typeface="+mn-cs"/>
            </a:rPr>
            <a:t>内</a:t>
          </a:r>
          <a:r>
            <a:rPr kumimoji="1" lang="ja-JP" altLang="ja-JP" sz="1400">
              <a:solidFill>
                <a:sysClr val="windowText" lastClr="000000"/>
              </a:solidFill>
              <a:effectLst/>
              <a:latin typeface="+mn-lt"/>
              <a:ea typeface="+mn-ea"/>
              <a:cs typeface="+mn-cs"/>
            </a:rPr>
            <a:t>平均</a:t>
          </a:r>
          <a:r>
            <a:rPr kumimoji="1" lang="ja-JP" altLang="en-US" sz="1400">
              <a:solidFill>
                <a:sysClr val="windowText" lastClr="000000"/>
              </a:solidFill>
              <a:effectLst/>
              <a:latin typeface="+mn-lt"/>
              <a:ea typeface="+mn-ea"/>
              <a:cs typeface="+mn-cs"/>
            </a:rPr>
            <a:t>値</a:t>
          </a:r>
          <a:r>
            <a:rPr kumimoji="1" lang="ja-JP" altLang="ja-JP" sz="1400">
              <a:solidFill>
                <a:sysClr val="windowText" lastClr="000000"/>
              </a:solidFill>
              <a:effectLst/>
              <a:latin typeface="+mn-lt"/>
              <a:ea typeface="+mn-ea"/>
              <a:cs typeface="+mn-cs"/>
            </a:rPr>
            <a:t>を大きく上回った。補助費等は（独）りんくう総合医療センターや泉州南消防組合、泉佐野市田尻町清掃施設組合などへの補助、繰出金は「りんくうタウン」の造成時に進めた雨水整備に対する下水道事業特別会計への繰出がそれぞれ大きな影響を与えており、類似団体と比較すると高い水準となっている。</a:t>
          </a:r>
          <a:r>
            <a:rPr kumimoji="1" lang="ja-JP" altLang="en-US" sz="1400">
              <a:solidFill>
                <a:sysClr val="windowText" lastClr="000000"/>
              </a:solidFill>
              <a:effectLst/>
              <a:latin typeface="+mn-lt"/>
              <a:ea typeface="+mn-ea"/>
              <a:cs typeface="+mn-cs"/>
            </a:rPr>
            <a:t>物件費は、前述のセールアンドリースバックにより文化会館の賃借料が増加したことやふるさと応援寄附に係る経費が増加したものである。</a:t>
          </a:r>
          <a:r>
            <a:rPr kumimoji="1" lang="ja-JP" altLang="ja-JP" sz="1400">
              <a:solidFill>
                <a:sysClr val="windowText" lastClr="000000"/>
              </a:solidFill>
              <a:effectLst/>
              <a:latin typeface="+mn-lt"/>
              <a:ea typeface="+mn-ea"/>
              <a:cs typeface="+mn-cs"/>
            </a:rPr>
            <a:t>扶助費は</a:t>
          </a:r>
          <a:r>
            <a:rPr kumimoji="1" lang="ja-JP" altLang="en-US" sz="1400">
              <a:solidFill>
                <a:sysClr val="windowText" lastClr="000000"/>
              </a:solidFill>
              <a:effectLst/>
              <a:latin typeface="+mn-lt"/>
              <a:ea typeface="+mn-ea"/>
              <a:cs typeface="+mn-cs"/>
            </a:rPr>
            <a:t>、臨時給付金や</a:t>
          </a:r>
          <a:r>
            <a:rPr kumimoji="1" lang="ja-JP" altLang="ja-JP" sz="1400">
              <a:solidFill>
                <a:sysClr val="windowText" lastClr="000000"/>
              </a:solidFill>
              <a:effectLst/>
              <a:latin typeface="+mn-lt"/>
              <a:ea typeface="+mn-ea"/>
              <a:cs typeface="+mn-cs"/>
            </a:rPr>
            <a:t>障害者に係る扶助費の増により、住民一人当たりの額は前年より増加したものの、類似団体</a:t>
          </a:r>
          <a:r>
            <a:rPr kumimoji="1" lang="ja-JP" altLang="en-US" sz="1400">
              <a:solidFill>
                <a:sysClr val="windowText" lastClr="000000"/>
              </a:solidFill>
              <a:effectLst/>
              <a:latin typeface="+mn-lt"/>
              <a:ea typeface="+mn-ea"/>
              <a:cs typeface="+mn-cs"/>
            </a:rPr>
            <a:t>内</a:t>
          </a:r>
          <a:r>
            <a:rPr kumimoji="1" lang="ja-JP" altLang="ja-JP" sz="1400">
              <a:solidFill>
                <a:sysClr val="windowText" lastClr="000000"/>
              </a:solidFill>
              <a:effectLst/>
              <a:latin typeface="+mn-lt"/>
              <a:ea typeface="+mn-ea"/>
              <a:cs typeface="+mn-cs"/>
            </a:rPr>
            <a:t>平均</a:t>
          </a:r>
          <a:r>
            <a:rPr kumimoji="1" lang="ja-JP" altLang="en-US" sz="1400">
              <a:solidFill>
                <a:sysClr val="windowText" lastClr="000000"/>
              </a:solidFill>
              <a:effectLst/>
              <a:latin typeface="+mn-lt"/>
              <a:ea typeface="+mn-ea"/>
              <a:cs typeface="+mn-cs"/>
            </a:rPr>
            <a:t>値</a:t>
          </a:r>
          <a:r>
            <a:rPr kumimoji="1" lang="ja-JP" altLang="ja-JP" sz="1400">
              <a:solidFill>
                <a:sysClr val="windowText" lastClr="000000"/>
              </a:solidFill>
              <a:effectLst/>
              <a:latin typeface="+mn-lt"/>
              <a:ea typeface="+mn-ea"/>
              <a:cs typeface="+mn-cs"/>
            </a:rPr>
            <a:t>との差は縮まっている。</a:t>
          </a:r>
          <a:endParaRPr lang="ja-JP" altLang="ja-JP" sz="18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大阪府泉佐野市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100,813
99,384
56.51
58,023,106
57,936,158
55,171
22,315,517
65,019,767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20.9
176.2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75692</xdr:rowOff>
    </xdr:from>
    <xdr:to>
      <xdr:col>6</xdr:col>
      <xdr:colOff>511175</xdr:colOff>
      <xdr:row>35</xdr:row>
      <xdr:rowOff>133604</xdr:rowOff>
    </xdr:to>
    <xdr:cxnSp macro="">
      <xdr:nvCxnSpPr>
        <xdr:cNvPr id="61" name="直線コネクタ 60"/>
        <xdr:cNvCxnSpPr/>
      </xdr:nvCxnSpPr>
      <xdr:spPr>
        <a:xfrm>
          <a:off x="3797300" y="5904992"/>
          <a:ext cx="8382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75692</xdr:rowOff>
    </xdr:from>
    <xdr:to>
      <xdr:col>5</xdr:col>
      <xdr:colOff>358775</xdr:colOff>
      <xdr:row>36</xdr:row>
      <xdr:rowOff>145796</xdr:rowOff>
    </xdr:to>
    <xdr:cxnSp macro="">
      <xdr:nvCxnSpPr>
        <xdr:cNvPr id="64" name="直線コネクタ 63"/>
        <xdr:cNvCxnSpPr/>
      </xdr:nvCxnSpPr>
      <xdr:spPr>
        <a:xfrm flipV="1">
          <a:off x="2908300" y="5904992"/>
          <a:ext cx="889000" cy="4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145796</xdr:rowOff>
    </xdr:from>
    <xdr:to>
      <xdr:col>4</xdr:col>
      <xdr:colOff>155575</xdr:colOff>
      <xdr:row>37</xdr:row>
      <xdr:rowOff>157226</xdr:rowOff>
    </xdr:to>
    <xdr:cxnSp macro="">
      <xdr:nvCxnSpPr>
        <xdr:cNvPr id="67" name="直線コネクタ 66"/>
        <xdr:cNvCxnSpPr/>
      </xdr:nvCxnSpPr>
      <xdr:spPr>
        <a:xfrm flipV="1">
          <a:off x="2019300" y="63179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66548</xdr:rowOff>
    </xdr:from>
    <xdr:to>
      <xdr:col>2</xdr:col>
      <xdr:colOff>638175</xdr:colOff>
      <xdr:row>37</xdr:row>
      <xdr:rowOff>157226</xdr:rowOff>
    </xdr:to>
    <xdr:cxnSp macro="">
      <xdr:nvCxnSpPr>
        <xdr:cNvPr id="70" name="直線コネクタ 69"/>
        <xdr:cNvCxnSpPr/>
      </xdr:nvCxnSpPr>
      <xdr:spPr>
        <a:xfrm>
          <a:off x="1130300" y="6410198"/>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82804</xdr:rowOff>
    </xdr:from>
    <xdr:to>
      <xdr:col>6</xdr:col>
      <xdr:colOff>561975</xdr:colOff>
      <xdr:row>36</xdr:row>
      <xdr:rowOff>12954</xdr:rowOff>
    </xdr:to>
    <xdr:sp macro="" textlink="">
      <xdr:nvSpPr>
        <xdr:cNvPr id="80" name="円/楕円 79"/>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105681</xdr:rowOff>
    </xdr:from>
    <xdr:ext cx="469744" cy="259045"/>
    <xdr:sp macro="" textlink="">
      <xdr:nvSpPr>
        <xdr:cNvPr id="81" name="議会費該当値テキスト"/>
        <xdr:cNvSpPr txBox="1"/>
      </xdr:nvSpPr>
      <xdr:spPr>
        <a:xfrm>
          <a:off x="4686300"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24892</xdr:rowOff>
    </xdr:from>
    <xdr:to>
      <xdr:col>5</xdr:col>
      <xdr:colOff>409575</xdr:colOff>
      <xdr:row>34</xdr:row>
      <xdr:rowOff>126492</xdr:rowOff>
    </xdr:to>
    <xdr:sp macro="" textlink="">
      <xdr:nvSpPr>
        <xdr:cNvPr id="82" name="円/楕円 81"/>
        <xdr:cNvSpPr/>
      </xdr:nvSpPr>
      <xdr:spPr>
        <a:xfrm>
          <a:off x="3746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143019</xdr:rowOff>
    </xdr:from>
    <xdr:ext cx="469744" cy="259045"/>
    <xdr:sp macro="" textlink="">
      <xdr:nvSpPr>
        <xdr:cNvPr id="83" name="テキスト ボックス 82"/>
        <xdr:cNvSpPr txBox="1"/>
      </xdr:nvSpPr>
      <xdr:spPr>
        <a:xfrm>
          <a:off x="3562427"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94996</xdr:rowOff>
    </xdr:from>
    <xdr:to>
      <xdr:col>4</xdr:col>
      <xdr:colOff>206375</xdr:colOff>
      <xdr:row>37</xdr:row>
      <xdr:rowOff>25146</xdr:rowOff>
    </xdr:to>
    <xdr:sp macro="" textlink="">
      <xdr:nvSpPr>
        <xdr:cNvPr id="84" name="円/楕円 83"/>
        <xdr:cNvSpPr/>
      </xdr:nvSpPr>
      <xdr:spPr>
        <a:xfrm>
          <a:off x="2857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16273</xdr:rowOff>
    </xdr:from>
    <xdr:ext cx="469744" cy="259045"/>
    <xdr:sp macro="" textlink="">
      <xdr:nvSpPr>
        <xdr:cNvPr id="85" name="テキスト ボックス 84"/>
        <xdr:cNvSpPr txBox="1"/>
      </xdr:nvSpPr>
      <xdr:spPr>
        <a:xfrm>
          <a:off x="2673427"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106426</xdr:rowOff>
    </xdr:from>
    <xdr:to>
      <xdr:col>3</xdr:col>
      <xdr:colOff>3175</xdr:colOff>
      <xdr:row>38</xdr:row>
      <xdr:rowOff>36576</xdr:rowOff>
    </xdr:to>
    <xdr:sp macro="" textlink="">
      <xdr:nvSpPr>
        <xdr:cNvPr id="86" name="円/楕円 85"/>
        <xdr:cNvSpPr/>
      </xdr:nvSpPr>
      <xdr:spPr>
        <a:xfrm>
          <a:off x="1968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27703</xdr:rowOff>
    </xdr:from>
    <xdr:ext cx="469744" cy="259045"/>
    <xdr:sp macro="" textlink="">
      <xdr:nvSpPr>
        <xdr:cNvPr id="87" name="テキスト ボックス 86"/>
        <xdr:cNvSpPr txBox="1"/>
      </xdr:nvSpPr>
      <xdr:spPr>
        <a:xfrm>
          <a:off x="178442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15748</xdr:rowOff>
    </xdr:from>
    <xdr:to>
      <xdr:col>1</xdr:col>
      <xdr:colOff>485775</xdr:colOff>
      <xdr:row>37</xdr:row>
      <xdr:rowOff>117348</xdr:rowOff>
    </xdr:to>
    <xdr:sp macro="" textlink="">
      <xdr:nvSpPr>
        <xdr:cNvPr id="88" name="円/楕円 87"/>
        <xdr:cNvSpPr/>
      </xdr:nvSpPr>
      <xdr:spPr>
        <a:xfrm>
          <a:off x="1079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108475</xdr:rowOff>
    </xdr:from>
    <xdr:ext cx="469744" cy="259045"/>
    <xdr:sp macro="" textlink="">
      <xdr:nvSpPr>
        <xdr:cNvPr id="89" name="テキスト ボックス 88"/>
        <xdr:cNvSpPr txBox="1"/>
      </xdr:nvSpPr>
      <xdr:spPr>
        <a:xfrm>
          <a:off x="895427"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100388</xdr:rowOff>
    </xdr:from>
    <xdr:to>
      <xdr:col>6</xdr:col>
      <xdr:colOff>510540</xdr:colOff>
      <xdr:row>58</xdr:row>
      <xdr:rowOff>83654</xdr:rowOff>
    </xdr:to>
    <xdr:cxnSp macro="">
      <xdr:nvCxnSpPr>
        <xdr:cNvPr id="115" name="直線コネクタ 114"/>
        <xdr:cNvCxnSpPr/>
      </xdr:nvCxnSpPr>
      <xdr:spPr>
        <a:xfrm flipV="1">
          <a:off x="4633595" y="9530138"/>
          <a:ext cx="1270" cy="49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87481</xdr:rowOff>
    </xdr:from>
    <xdr:ext cx="534377" cy="259045"/>
    <xdr:sp macro="" textlink="">
      <xdr:nvSpPr>
        <xdr:cNvPr id="116" name="総務費最小値テキスト"/>
        <xdr:cNvSpPr txBox="1"/>
      </xdr:nvSpPr>
      <xdr:spPr>
        <a:xfrm>
          <a:off x="4686300" y="100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83654</xdr:rowOff>
    </xdr:from>
    <xdr:to>
      <xdr:col>6</xdr:col>
      <xdr:colOff>600075</xdr:colOff>
      <xdr:row>58</xdr:row>
      <xdr:rowOff>83654</xdr:rowOff>
    </xdr:to>
    <xdr:cxnSp macro="">
      <xdr:nvCxnSpPr>
        <xdr:cNvPr id="117" name="直線コネクタ 116"/>
        <xdr:cNvCxnSpPr/>
      </xdr:nvCxnSpPr>
      <xdr:spPr>
        <a:xfrm>
          <a:off x="4546600" y="1002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47065</xdr:rowOff>
    </xdr:from>
    <xdr:ext cx="599010" cy="259045"/>
    <xdr:sp macro="" textlink="">
      <xdr:nvSpPr>
        <xdr:cNvPr id="118" name="総務費最大値テキスト"/>
        <xdr:cNvSpPr txBox="1"/>
      </xdr:nvSpPr>
      <xdr:spPr>
        <a:xfrm>
          <a:off x="4686300" y="930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55</xdr:row>
      <xdr:rowOff>100388</xdr:rowOff>
    </xdr:from>
    <xdr:to>
      <xdr:col>6</xdr:col>
      <xdr:colOff>600075</xdr:colOff>
      <xdr:row>55</xdr:row>
      <xdr:rowOff>100388</xdr:rowOff>
    </xdr:to>
    <xdr:cxnSp macro="">
      <xdr:nvCxnSpPr>
        <xdr:cNvPr id="119" name="直線コネクタ 118"/>
        <xdr:cNvCxnSpPr/>
      </xdr:nvCxnSpPr>
      <xdr:spPr>
        <a:xfrm>
          <a:off x="4546600" y="953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27614</xdr:rowOff>
    </xdr:from>
    <xdr:to>
      <xdr:col>6</xdr:col>
      <xdr:colOff>511175</xdr:colOff>
      <xdr:row>55</xdr:row>
      <xdr:rowOff>100388</xdr:rowOff>
    </xdr:to>
    <xdr:cxnSp macro="">
      <xdr:nvCxnSpPr>
        <xdr:cNvPr id="120" name="直線コネクタ 119"/>
        <xdr:cNvCxnSpPr/>
      </xdr:nvCxnSpPr>
      <xdr:spPr>
        <a:xfrm>
          <a:off x="3797300" y="8771564"/>
          <a:ext cx="838200" cy="75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74068</xdr:rowOff>
    </xdr:from>
    <xdr:ext cx="534377" cy="259045"/>
    <xdr:sp macro="" textlink="">
      <xdr:nvSpPr>
        <xdr:cNvPr id="121" name="総務費平均値テキスト"/>
        <xdr:cNvSpPr txBox="1"/>
      </xdr:nvSpPr>
      <xdr:spPr>
        <a:xfrm>
          <a:off x="4686300" y="9846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95641</xdr:rowOff>
    </xdr:from>
    <xdr:to>
      <xdr:col>6</xdr:col>
      <xdr:colOff>561975</xdr:colOff>
      <xdr:row>58</xdr:row>
      <xdr:rowOff>25791</xdr:rowOff>
    </xdr:to>
    <xdr:sp macro="" textlink="">
      <xdr:nvSpPr>
        <xdr:cNvPr id="122" name="フローチャート : 判断 121"/>
        <xdr:cNvSpPr/>
      </xdr:nvSpPr>
      <xdr:spPr>
        <a:xfrm>
          <a:off x="4584700" y="98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27614</xdr:rowOff>
    </xdr:from>
    <xdr:to>
      <xdr:col>5</xdr:col>
      <xdr:colOff>358775</xdr:colOff>
      <xdr:row>57</xdr:row>
      <xdr:rowOff>111445</xdr:rowOff>
    </xdr:to>
    <xdr:cxnSp macro="">
      <xdr:nvCxnSpPr>
        <xdr:cNvPr id="123" name="直線コネクタ 122"/>
        <xdr:cNvCxnSpPr/>
      </xdr:nvCxnSpPr>
      <xdr:spPr>
        <a:xfrm flipV="1">
          <a:off x="2908300" y="8771564"/>
          <a:ext cx="889000" cy="11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94896</xdr:rowOff>
    </xdr:from>
    <xdr:to>
      <xdr:col>5</xdr:col>
      <xdr:colOff>409575</xdr:colOff>
      <xdr:row>58</xdr:row>
      <xdr:rowOff>25046</xdr:rowOff>
    </xdr:to>
    <xdr:sp macro="" textlink="">
      <xdr:nvSpPr>
        <xdr:cNvPr id="124" name="フローチャート : 判断 123"/>
        <xdr:cNvSpPr/>
      </xdr:nvSpPr>
      <xdr:spPr>
        <a:xfrm>
          <a:off x="37465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16173</xdr:rowOff>
    </xdr:from>
    <xdr:ext cx="534377" cy="259045"/>
    <xdr:sp macro="" textlink="">
      <xdr:nvSpPr>
        <xdr:cNvPr id="125" name="テキスト ボックス 124"/>
        <xdr:cNvSpPr txBox="1"/>
      </xdr:nvSpPr>
      <xdr:spPr>
        <a:xfrm>
          <a:off x="3530111" y="99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111445</xdr:rowOff>
    </xdr:from>
    <xdr:to>
      <xdr:col>4</xdr:col>
      <xdr:colOff>155575</xdr:colOff>
      <xdr:row>57</xdr:row>
      <xdr:rowOff>132659</xdr:rowOff>
    </xdr:to>
    <xdr:cxnSp macro="">
      <xdr:nvCxnSpPr>
        <xdr:cNvPr id="126" name="直線コネクタ 125"/>
        <xdr:cNvCxnSpPr/>
      </xdr:nvCxnSpPr>
      <xdr:spPr>
        <a:xfrm flipV="1">
          <a:off x="2019300" y="9884095"/>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89971</xdr:rowOff>
    </xdr:from>
    <xdr:to>
      <xdr:col>4</xdr:col>
      <xdr:colOff>206375</xdr:colOff>
      <xdr:row>58</xdr:row>
      <xdr:rowOff>20121</xdr:rowOff>
    </xdr:to>
    <xdr:sp macro="" textlink="">
      <xdr:nvSpPr>
        <xdr:cNvPr id="127" name="フローチャート : 判断 126"/>
        <xdr:cNvSpPr/>
      </xdr:nvSpPr>
      <xdr:spPr>
        <a:xfrm>
          <a:off x="2857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11248</xdr:rowOff>
    </xdr:from>
    <xdr:ext cx="534377" cy="259045"/>
    <xdr:sp macro="" textlink="">
      <xdr:nvSpPr>
        <xdr:cNvPr id="128" name="テキスト ボックス 127"/>
        <xdr:cNvSpPr txBox="1"/>
      </xdr:nvSpPr>
      <xdr:spPr>
        <a:xfrm>
          <a:off x="2641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109303</xdr:rowOff>
    </xdr:from>
    <xdr:to>
      <xdr:col>2</xdr:col>
      <xdr:colOff>638175</xdr:colOff>
      <xdr:row>57</xdr:row>
      <xdr:rowOff>132659</xdr:rowOff>
    </xdr:to>
    <xdr:cxnSp macro="">
      <xdr:nvCxnSpPr>
        <xdr:cNvPr id="129" name="直線コネクタ 128"/>
        <xdr:cNvCxnSpPr/>
      </xdr:nvCxnSpPr>
      <xdr:spPr>
        <a:xfrm>
          <a:off x="1130300" y="9881953"/>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83270</xdr:rowOff>
    </xdr:from>
    <xdr:to>
      <xdr:col>3</xdr:col>
      <xdr:colOff>3175</xdr:colOff>
      <xdr:row>58</xdr:row>
      <xdr:rowOff>13420</xdr:rowOff>
    </xdr:to>
    <xdr:sp macro="" textlink="">
      <xdr:nvSpPr>
        <xdr:cNvPr id="130" name="フローチャート : 判断 129"/>
        <xdr:cNvSpPr/>
      </xdr:nvSpPr>
      <xdr:spPr>
        <a:xfrm>
          <a:off x="1968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4547</xdr:rowOff>
    </xdr:from>
    <xdr:ext cx="534377" cy="259045"/>
    <xdr:sp macro="" textlink="">
      <xdr:nvSpPr>
        <xdr:cNvPr id="131" name="テキスト ボックス 130"/>
        <xdr:cNvSpPr txBox="1"/>
      </xdr:nvSpPr>
      <xdr:spPr>
        <a:xfrm>
          <a:off x="1752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105327</xdr:rowOff>
    </xdr:from>
    <xdr:to>
      <xdr:col>1</xdr:col>
      <xdr:colOff>485775</xdr:colOff>
      <xdr:row>58</xdr:row>
      <xdr:rowOff>35477</xdr:rowOff>
    </xdr:to>
    <xdr:sp macro="" textlink="">
      <xdr:nvSpPr>
        <xdr:cNvPr id="132" name="フローチャート : 判断 131"/>
        <xdr:cNvSpPr/>
      </xdr:nvSpPr>
      <xdr:spPr>
        <a:xfrm>
          <a:off x="1079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26604</xdr:rowOff>
    </xdr:from>
    <xdr:ext cx="534377" cy="259045"/>
    <xdr:sp macro="" textlink="">
      <xdr:nvSpPr>
        <xdr:cNvPr id="133" name="テキスト ボックス 132"/>
        <xdr:cNvSpPr txBox="1"/>
      </xdr:nvSpPr>
      <xdr:spPr>
        <a:xfrm>
          <a:off x="863111" y="99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49588</xdr:rowOff>
    </xdr:from>
    <xdr:to>
      <xdr:col>6</xdr:col>
      <xdr:colOff>561975</xdr:colOff>
      <xdr:row>55</xdr:row>
      <xdr:rowOff>151188</xdr:rowOff>
    </xdr:to>
    <xdr:sp macro="" textlink="">
      <xdr:nvSpPr>
        <xdr:cNvPr id="139" name="円/楕円 138"/>
        <xdr:cNvSpPr/>
      </xdr:nvSpPr>
      <xdr:spPr>
        <a:xfrm>
          <a:off x="4584700" y="94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2615</xdr:rowOff>
    </xdr:from>
    <xdr:ext cx="599010" cy="259045"/>
    <xdr:sp macro="" textlink="">
      <xdr:nvSpPr>
        <xdr:cNvPr id="140" name="総務費該当値テキスト"/>
        <xdr:cNvSpPr txBox="1"/>
      </xdr:nvSpPr>
      <xdr:spPr>
        <a:xfrm>
          <a:off x="4686300" y="943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104,769</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148264</xdr:rowOff>
    </xdr:from>
    <xdr:to>
      <xdr:col>5</xdr:col>
      <xdr:colOff>409575</xdr:colOff>
      <xdr:row>51</xdr:row>
      <xdr:rowOff>78414</xdr:rowOff>
    </xdr:to>
    <xdr:sp macro="" textlink="">
      <xdr:nvSpPr>
        <xdr:cNvPr id="141" name="円/楕円 140"/>
        <xdr:cNvSpPr/>
      </xdr:nvSpPr>
      <xdr:spPr>
        <a:xfrm>
          <a:off x="3746500" y="87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94941</xdr:rowOff>
    </xdr:from>
    <xdr:ext cx="599010" cy="259045"/>
    <xdr:sp macro="" textlink="">
      <xdr:nvSpPr>
        <xdr:cNvPr id="142" name="テキスト ボックス 141"/>
        <xdr:cNvSpPr txBox="1"/>
      </xdr:nvSpPr>
      <xdr:spPr>
        <a:xfrm>
          <a:off x="3497794" y="849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60645</xdr:rowOff>
    </xdr:from>
    <xdr:to>
      <xdr:col>4</xdr:col>
      <xdr:colOff>206375</xdr:colOff>
      <xdr:row>57</xdr:row>
      <xdr:rowOff>162245</xdr:rowOff>
    </xdr:to>
    <xdr:sp macro="" textlink="">
      <xdr:nvSpPr>
        <xdr:cNvPr id="143" name="円/楕円 142"/>
        <xdr:cNvSpPr/>
      </xdr:nvSpPr>
      <xdr:spPr>
        <a:xfrm>
          <a:off x="2857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7322</xdr:rowOff>
    </xdr:from>
    <xdr:ext cx="534377" cy="259045"/>
    <xdr:sp macro="" textlink="">
      <xdr:nvSpPr>
        <xdr:cNvPr id="144" name="テキスト ボックス 143"/>
        <xdr:cNvSpPr txBox="1"/>
      </xdr:nvSpPr>
      <xdr:spPr>
        <a:xfrm>
          <a:off x="2641111" y="96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81859</xdr:rowOff>
    </xdr:from>
    <xdr:to>
      <xdr:col>3</xdr:col>
      <xdr:colOff>3175</xdr:colOff>
      <xdr:row>58</xdr:row>
      <xdr:rowOff>12009</xdr:rowOff>
    </xdr:to>
    <xdr:sp macro="" textlink="">
      <xdr:nvSpPr>
        <xdr:cNvPr id="145" name="円/楕円 144"/>
        <xdr:cNvSpPr/>
      </xdr:nvSpPr>
      <xdr:spPr>
        <a:xfrm>
          <a:off x="1968500" y="9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28536</xdr:rowOff>
    </xdr:from>
    <xdr:ext cx="534377" cy="259045"/>
    <xdr:sp macro="" textlink="">
      <xdr:nvSpPr>
        <xdr:cNvPr id="146" name="テキスト ボックス 145"/>
        <xdr:cNvSpPr txBox="1"/>
      </xdr:nvSpPr>
      <xdr:spPr>
        <a:xfrm>
          <a:off x="1752111" y="96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58503</xdr:rowOff>
    </xdr:from>
    <xdr:to>
      <xdr:col>1</xdr:col>
      <xdr:colOff>485775</xdr:colOff>
      <xdr:row>57</xdr:row>
      <xdr:rowOff>160103</xdr:rowOff>
    </xdr:to>
    <xdr:sp macro="" textlink="">
      <xdr:nvSpPr>
        <xdr:cNvPr id="147" name="円/楕円 146"/>
        <xdr:cNvSpPr/>
      </xdr:nvSpPr>
      <xdr:spPr>
        <a:xfrm>
          <a:off x="1079500" y="98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5180</xdr:rowOff>
    </xdr:from>
    <xdr:ext cx="534377" cy="259045"/>
    <xdr:sp macro="" textlink="">
      <xdr:nvSpPr>
        <xdr:cNvPr id="148" name="テキスト ボックス 147"/>
        <xdr:cNvSpPr txBox="1"/>
      </xdr:nvSpPr>
      <xdr:spPr>
        <a:xfrm>
          <a:off x="863111" y="96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5" name="直線コネクタ 174"/>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6"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7" name="直線コネクタ 176"/>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8"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9" name="直線コネクタ 178"/>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1506</xdr:rowOff>
    </xdr:from>
    <xdr:to>
      <xdr:col>6</xdr:col>
      <xdr:colOff>511175</xdr:colOff>
      <xdr:row>75</xdr:row>
      <xdr:rowOff>52484</xdr:rowOff>
    </xdr:to>
    <xdr:cxnSp macro="">
      <xdr:nvCxnSpPr>
        <xdr:cNvPr id="180" name="直線コネクタ 179"/>
        <xdr:cNvCxnSpPr/>
      </xdr:nvCxnSpPr>
      <xdr:spPr>
        <a:xfrm flipV="1">
          <a:off x="3797300" y="12860256"/>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1"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2" name="フローチャート : 判断 181"/>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24485</xdr:rowOff>
    </xdr:from>
    <xdr:to>
      <xdr:col>5</xdr:col>
      <xdr:colOff>358775</xdr:colOff>
      <xdr:row>75</xdr:row>
      <xdr:rowOff>52484</xdr:rowOff>
    </xdr:to>
    <xdr:cxnSp macro="">
      <xdr:nvCxnSpPr>
        <xdr:cNvPr id="183" name="直線コネクタ 182"/>
        <xdr:cNvCxnSpPr/>
      </xdr:nvCxnSpPr>
      <xdr:spPr>
        <a:xfrm>
          <a:off x="2908300" y="12883235"/>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4" name="フローチャート : 判断 183"/>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5" name="テキスト ボックス 184"/>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24485</xdr:rowOff>
    </xdr:from>
    <xdr:to>
      <xdr:col>4</xdr:col>
      <xdr:colOff>155575</xdr:colOff>
      <xdr:row>75</xdr:row>
      <xdr:rowOff>159762</xdr:rowOff>
    </xdr:to>
    <xdr:cxnSp macro="">
      <xdr:nvCxnSpPr>
        <xdr:cNvPr id="186" name="直線コネクタ 185"/>
        <xdr:cNvCxnSpPr/>
      </xdr:nvCxnSpPr>
      <xdr:spPr>
        <a:xfrm flipV="1">
          <a:off x="2019300" y="12883235"/>
          <a:ext cx="889000" cy="1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7" name="フローチャート : 判断 186"/>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8" name="テキスト ボックス 187"/>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159762</xdr:rowOff>
    </xdr:from>
    <xdr:to>
      <xdr:col>2</xdr:col>
      <xdr:colOff>638175</xdr:colOff>
      <xdr:row>76</xdr:row>
      <xdr:rowOff>39148</xdr:rowOff>
    </xdr:to>
    <xdr:cxnSp macro="">
      <xdr:nvCxnSpPr>
        <xdr:cNvPr id="189" name="直線コネクタ 188"/>
        <xdr:cNvCxnSpPr/>
      </xdr:nvCxnSpPr>
      <xdr:spPr>
        <a:xfrm flipV="1">
          <a:off x="1130300" y="13018512"/>
          <a:ext cx="889000" cy="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90" name="フローチャート : 判断 189"/>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1" name="テキスト ボックス 190"/>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2" name="フローチャート : 判断 191"/>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3" name="テキスト ボックス 192"/>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122156</xdr:rowOff>
    </xdr:from>
    <xdr:to>
      <xdr:col>6</xdr:col>
      <xdr:colOff>561975</xdr:colOff>
      <xdr:row>75</xdr:row>
      <xdr:rowOff>52306</xdr:rowOff>
    </xdr:to>
    <xdr:sp macro="" textlink="">
      <xdr:nvSpPr>
        <xdr:cNvPr id="199" name="円/楕円 198"/>
        <xdr:cNvSpPr/>
      </xdr:nvSpPr>
      <xdr:spPr>
        <a:xfrm>
          <a:off x="4584700" y="128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145033</xdr:rowOff>
    </xdr:from>
    <xdr:ext cx="599010" cy="259045"/>
    <xdr:sp macro="" textlink="">
      <xdr:nvSpPr>
        <xdr:cNvPr id="200" name="民生費該当値テキスト"/>
        <xdr:cNvSpPr txBox="1"/>
      </xdr:nvSpPr>
      <xdr:spPr>
        <a:xfrm>
          <a:off x="4686300" y="126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1684</xdr:rowOff>
    </xdr:from>
    <xdr:to>
      <xdr:col>5</xdr:col>
      <xdr:colOff>409575</xdr:colOff>
      <xdr:row>75</xdr:row>
      <xdr:rowOff>103284</xdr:rowOff>
    </xdr:to>
    <xdr:sp macro="" textlink="">
      <xdr:nvSpPr>
        <xdr:cNvPr id="201" name="円/楕円 200"/>
        <xdr:cNvSpPr/>
      </xdr:nvSpPr>
      <xdr:spPr>
        <a:xfrm>
          <a:off x="37465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119811</xdr:rowOff>
    </xdr:from>
    <xdr:ext cx="599010" cy="259045"/>
    <xdr:sp macro="" textlink="">
      <xdr:nvSpPr>
        <xdr:cNvPr id="202" name="テキスト ボックス 201"/>
        <xdr:cNvSpPr txBox="1"/>
      </xdr:nvSpPr>
      <xdr:spPr>
        <a:xfrm>
          <a:off x="3497794" y="12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145135</xdr:rowOff>
    </xdr:from>
    <xdr:to>
      <xdr:col>4</xdr:col>
      <xdr:colOff>206375</xdr:colOff>
      <xdr:row>75</xdr:row>
      <xdr:rowOff>75285</xdr:rowOff>
    </xdr:to>
    <xdr:sp macro="" textlink="">
      <xdr:nvSpPr>
        <xdr:cNvPr id="203" name="円/楕円 202"/>
        <xdr:cNvSpPr/>
      </xdr:nvSpPr>
      <xdr:spPr>
        <a:xfrm>
          <a:off x="2857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91812</xdr:rowOff>
    </xdr:from>
    <xdr:ext cx="599010" cy="259045"/>
    <xdr:sp macro="" textlink="">
      <xdr:nvSpPr>
        <xdr:cNvPr id="204" name="テキスト ボックス 203"/>
        <xdr:cNvSpPr txBox="1"/>
      </xdr:nvSpPr>
      <xdr:spPr>
        <a:xfrm>
          <a:off x="2608794" y="126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159,834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108962</xdr:rowOff>
    </xdr:from>
    <xdr:to>
      <xdr:col>3</xdr:col>
      <xdr:colOff>3175</xdr:colOff>
      <xdr:row>76</xdr:row>
      <xdr:rowOff>39112</xdr:rowOff>
    </xdr:to>
    <xdr:sp macro="" textlink="">
      <xdr:nvSpPr>
        <xdr:cNvPr id="205" name="円/楕円 204"/>
        <xdr:cNvSpPr/>
      </xdr:nvSpPr>
      <xdr:spPr>
        <a:xfrm>
          <a:off x="1968500" y="12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55639</xdr:rowOff>
    </xdr:from>
    <xdr:ext cx="599010" cy="259045"/>
    <xdr:sp macro="" textlink="">
      <xdr:nvSpPr>
        <xdr:cNvPr id="206" name="テキスト ボックス 205"/>
        <xdr:cNvSpPr txBox="1"/>
      </xdr:nvSpPr>
      <xdr:spPr>
        <a:xfrm>
          <a:off x="1719794" y="127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159798</xdr:rowOff>
    </xdr:from>
    <xdr:to>
      <xdr:col>1</xdr:col>
      <xdr:colOff>485775</xdr:colOff>
      <xdr:row>76</xdr:row>
      <xdr:rowOff>89948</xdr:rowOff>
    </xdr:to>
    <xdr:sp macro="" textlink="">
      <xdr:nvSpPr>
        <xdr:cNvPr id="207" name="円/楕円 206"/>
        <xdr:cNvSpPr/>
      </xdr:nvSpPr>
      <xdr:spPr>
        <a:xfrm>
          <a:off x="1079500" y="130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106476</xdr:rowOff>
    </xdr:from>
    <xdr:ext cx="599010" cy="259045"/>
    <xdr:sp macro="" textlink="">
      <xdr:nvSpPr>
        <xdr:cNvPr id="208" name="テキスト ボックス 207"/>
        <xdr:cNvSpPr txBox="1"/>
      </xdr:nvSpPr>
      <xdr:spPr>
        <a:xfrm>
          <a:off x="830794" y="1279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1" name="直線コネクタ 230"/>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2"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3" name="直線コネクタ 232"/>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4"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5" name="直線コネクタ 234"/>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108725</xdr:rowOff>
    </xdr:from>
    <xdr:to>
      <xdr:col>6</xdr:col>
      <xdr:colOff>511175</xdr:colOff>
      <xdr:row>96</xdr:row>
      <xdr:rowOff>27229</xdr:rowOff>
    </xdr:to>
    <xdr:cxnSp macro="">
      <xdr:nvCxnSpPr>
        <xdr:cNvPr id="236" name="直線コネクタ 235"/>
        <xdr:cNvCxnSpPr/>
      </xdr:nvCxnSpPr>
      <xdr:spPr>
        <a:xfrm flipV="1">
          <a:off x="3797300" y="16396475"/>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7"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8" name="フローチャート : 判断 237"/>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144729</xdr:rowOff>
    </xdr:from>
    <xdr:to>
      <xdr:col>5</xdr:col>
      <xdr:colOff>358775</xdr:colOff>
      <xdr:row>96</xdr:row>
      <xdr:rowOff>27229</xdr:rowOff>
    </xdr:to>
    <xdr:cxnSp macro="">
      <xdr:nvCxnSpPr>
        <xdr:cNvPr id="239" name="直線コネクタ 238"/>
        <xdr:cNvCxnSpPr/>
      </xdr:nvCxnSpPr>
      <xdr:spPr>
        <a:xfrm>
          <a:off x="2908300" y="16261029"/>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40" name="フローチャート : 判断 239"/>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1" name="テキスト ボックス 240"/>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144729</xdr:rowOff>
    </xdr:from>
    <xdr:to>
      <xdr:col>4</xdr:col>
      <xdr:colOff>155575</xdr:colOff>
      <xdr:row>96</xdr:row>
      <xdr:rowOff>41836</xdr:rowOff>
    </xdr:to>
    <xdr:cxnSp macro="">
      <xdr:nvCxnSpPr>
        <xdr:cNvPr id="242" name="直線コネクタ 241"/>
        <xdr:cNvCxnSpPr/>
      </xdr:nvCxnSpPr>
      <xdr:spPr>
        <a:xfrm flipV="1">
          <a:off x="2019300" y="16261029"/>
          <a:ext cx="889000" cy="24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3" name="フローチャート : 判断 242"/>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4" name="テキスト ボックス 243"/>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60261</xdr:rowOff>
    </xdr:from>
    <xdr:to>
      <xdr:col>2</xdr:col>
      <xdr:colOff>638175</xdr:colOff>
      <xdr:row>96</xdr:row>
      <xdr:rowOff>41836</xdr:rowOff>
    </xdr:to>
    <xdr:cxnSp macro="">
      <xdr:nvCxnSpPr>
        <xdr:cNvPr id="245" name="直線コネクタ 244"/>
        <xdr:cNvCxnSpPr/>
      </xdr:nvCxnSpPr>
      <xdr:spPr>
        <a:xfrm>
          <a:off x="1130300" y="16348011"/>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6" name="フローチャート : 判断 245"/>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7" name="テキスト ボックス 246"/>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8" name="フローチャート : 判断 247"/>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9" name="テキスト ボックス 248"/>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57925</xdr:rowOff>
    </xdr:from>
    <xdr:to>
      <xdr:col>6</xdr:col>
      <xdr:colOff>561975</xdr:colOff>
      <xdr:row>95</xdr:row>
      <xdr:rowOff>159525</xdr:rowOff>
    </xdr:to>
    <xdr:sp macro="" textlink="">
      <xdr:nvSpPr>
        <xdr:cNvPr id="255" name="円/楕円 254"/>
        <xdr:cNvSpPr/>
      </xdr:nvSpPr>
      <xdr:spPr>
        <a:xfrm>
          <a:off x="45847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80802</xdr:rowOff>
    </xdr:from>
    <xdr:ext cx="534377" cy="259045"/>
    <xdr:sp macro="" textlink="">
      <xdr:nvSpPr>
        <xdr:cNvPr id="256" name="衛生費該当値テキスト"/>
        <xdr:cNvSpPr txBox="1"/>
      </xdr:nvSpPr>
      <xdr:spPr>
        <a:xfrm>
          <a:off x="4686300" y="161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147879</xdr:rowOff>
    </xdr:from>
    <xdr:to>
      <xdr:col>5</xdr:col>
      <xdr:colOff>409575</xdr:colOff>
      <xdr:row>96</xdr:row>
      <xdr:rowOff>78029</xdr:rowOff>
    </xdr:to>
    <xdr:sp macro="" textlink="">
      <xdr:nvSpPr>
        <xdr:cNvPr id="257" name="円/楕円 256"/>
        <xdr:cNvSpPr/>
      </xdr:nvSpPr>
      <xdr:spPr>
        <a:xfrm>
          <a:off x="3746500" y="164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94556</xdr:rowOff>
    </xdr:from>
    <xdr:ext cx="534377" cy="259045"/>
    <xdr:sp macro="" textlink="">
      <xdr:nvSpPr>
        <xdr:cNvPr id="258" name="テキスト ボックス 257"/>
        <xdr:cNvSpPr txBox="1"/>
      </xdr:nvSpPr>
      <xdr:spPr>
        <a:xfrm>
          <a:off x="3530111" y="162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93929</xdr:rowOff>
    </xdr:from>
    <xdr:to>
      <xdr:col>4</xdr:col>
      <xdr:colOff>206375</xdr:colOff>
      <xdr:row>95</xdr:row>
      <xdr:rowOff>24079</xdr:rowOff>
    </xdr:to>
    <xdr:sp macro="" textlink="">
      <xdr:nvSpPr>
        <xdr:cNvPr id="259" name="円/楕円 258"/>
        <xdr:cNvSpPr/>
      </xdr:nvSpPr>
      <xdr:spPr>
        <a:xfrm>
          <a:off x="2857500" y="162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40606</xdr:rowOff>
    </xdr:from>
    <xdr:ext cx="534377" cy="259045"/>
    <xdr:sp macro="" textlink="">
      <xdr:nvSpPr>
        <xdr:cNvPr id="260" name="テキスト ボックス 259"/>
        <xdr:cNvSpPr txBox="1"/>
      </xdr:nvSpPr>
      <xdr:spPr>
        <a:xfrm>
          <a:off x="2641111" y="159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162486</xdr:rowOff>
    </xdr:from>
    <xdr:to>
      <xdr:col>3</xdr:col>
      <xdr:colOff>3175</xdr:colOff>
      <xdr:row>96</xdr:row>
      <xdr:rowOff>92636</xdr:rowOff>
    </xdr:to>
    <xdr:sp macro="" textlink="">
      <xdr:nvSpPr>
        <xdr:cNvPr id="261" name="円/楕円 260"/>
        <xdr:cNvSpPr/>
      </xdr:nvSpPr>
      <xdr:spPr>
        <a:xfrm>
          <a:off x="1968500" y="16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109163</xdr:rowOff>
    </xdr:from>
    <xdr:ext cx="534377" cy="259045"/>
    <xdr:sp macro="" textlink="">
      <xdr:nvSpPr>
        <xdr:cNvPr id="262" name="テキスト ボックス 261"/>
        <xdr:cNvSpPr txBox="1"/>
      </xdr:nvSpPr>
      <xdr:spPr>
        <a:xfrm>
          <a:off x="1752111" y="162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9461</xdr:rowOff>
    </xdr:from>
    <xdr:to>
      <xdr:col>1</xdr:col>
      <xdr:colOff>485775</xdr:colOff>
      <xdr:row>95</xdr:row>
      <xdr:rowOff>111061</xdr:rowOff>
    </xdr:to>
    <xdr:sp macro="" textlink="">
      <xdr:nvSpPr>
        <xdr:cNvPr id="263" name="円/楕円 262"/>
        <xdr:cNvSpPr/>
      </xdr:nvSpPr>
      <xdr:spPr>
        <a:xfrm>
          <a:off x="1079500" y="162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127588</xdr:rowOff>
    </xdr:from>
    <xdr:ext cx="534377" cy="259045"/>
    <xdr:sp macro="" textlink="">
      <xdr:nvSpPr>
        <xdr:cNvPr id="264" name="テキスト ボックス 263"/>
        <xdr:cNvSpPr txBox="1"/>
      </xdr:nvSpPr>
      <xdr:spPr>
        <a:xfrm>
          <a:off x="863111" y="160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35524</xdr:rowOff>
    </xdr:from>
    <xdr:to>
      <xdr:col>15</xdr:col>
      <xdr:colOff>180340</xdr:colOff>
      <xdr:row>39</xdr:row>
      <xdr:rowOff>97572</xdr:rowOff>
    </xdr:to>
    <xdr:cxnSp macro="">
      <xdr:nvCxnSpPr>
        <xdr:cNvPr id="290" name="直線コネクタ 289"/>
        <xdr:cNvCxnSpPr/>
      </xdr:nvCxnSpPr>
      <xdr:spPr>
        <a:xfrm flipV="1">
          <a:off x="10475595" y="5693374"/>
          <a:ext cx="127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101399</xdr:rowOff>
    </xdr:from>
    <xdr:ext cx="249299" cy="259045"/>
    <xdr:sp macro="" textlink="">
      <xdr:nvSpPr>
        <xdr:cNvPr id="291" name="労働費最小値テキスト"/>
        <xdr:cNvSpPr txBox="1"/>
      </xdr:nvSpPr>
      <xdr:spPr>
        <a:xfrm>
          <a:off x="10528300" y="678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97572</xdr:rowOff>
    </xdr:from>
    <xdr:to>
      <xdr:col>15</xdr:col>
      <xdr:colOff>269875</xdr:colOff>
      <xdr:row>39</xdr:row>
      <xdr:rowOff>97572</xdr:rowOff>
    </xdr:to>
    <xdr:cxnSp macro="">
      <xdr:nvCxnSpPr>
        <xdr:cNvPr id="292" name="直線コネクタ 291"/>
        <xdr:cNvCxnSpPr/>
      </xdr:nvCxnSpPr>
      <xdr:spPr>
        <a:xfrm>
          <a:off x="10388600" y="6784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153651</xdr:rowOff>
    </xdr:from>
    <xdr:ext cx="469744" cy="259045"/>
    <xdr:sp macro="" textlink="">
      <xdr:nvSpPr>
        <xdr:cNvPr id="293" name="労働費最大値テキスト"/>
        <xdr:cNvSpPr txBox="1"/>
      </xdr:nvSpPr>
      <xdr:spPr>
        <a:xfrm>
          <a:off x="10528300" y="546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33</xdr:row>
      <xdr:rowOff>35524</xdr:rowOff>
    </xdr:from>
    <xdr:to>
      <xdr:col>15</xdr:col>
      <xdr:colOff>269875</xdr:colOff>
      <xdr:row>33</xdr:row>
      <xdr:rowOff>35524</xdr:rowOff>
    </xdr:to>
    <xdr:cxnSp macro="">
      <xdr:nvCxnSpPr>
        <xdr:cNvPr id="294" name="直線コネクタ 293"/>
        <xdr:cNvCxnSpPr/>
      </xdr:nvCxnSpPr>
      <xdr:spPr>
        <a:xfrm>
          <a:off x="10388600" y="569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58384</xdr:rowOff>
    </xdr:from>
    <xdr:to>
      <xdr:col>15</xdr:col>
      <xdr:colOff>180975</xdr:colOff>
      <xdr:row>37</xdr:row>
      <xdr:rowOff>150150</xdr:rowOff>
    </xdr:to>
    <xdr:cxnSp macro="">
      <xdr:nvCxnSpPr>
        <xdr:cNvPr id="295" name="直線コネクタ 294"/>
        <xdr:cNvCxnSpPr/>
      </xdr:nvCxnSpPr>
      <xdr:spPr>
        <a:xfrm>
          <a:off x="9639300" y="5887684"/>
          <a:ext cx="838200" cy="60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118961</xdr:rowOff>
    </xdr:from>
    <xdr:ext cx="378565" cy="259045"/>
    <xdr:sp macro="" textlink="">
      <xdr:nvSpPr>
        <xdr:cNvPr id="296" name="労働費平均値テキスト"/>
        <xdr:cNvSpPr txBox="1"/>
      </xdr:nvSpPr>
      <xdr:spPr>
        <a:xfrm>
          <a:off x="10528300" y="62911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96084</xdr:rowOff>
    </xdr:from>
    <xdr:to>
      <xdr:col>15</xdr:col>
      <xdr:colOff>231775</xdr:colOff>
      <xdr:row>38</xdr:row>
      <xdr:rowOff>26234</xdr:rowOff>
    </xdr:to>
    <xdr:sp macro="" textlink="">
      <xdr:nvSpPr>
        <xdr:cNvPr id="297" name="フローチャート : 判断 296"/>
        <xdr:cNvSpPr/>
      </xdr:nvSpPr>
      <xdr:spPr>
        <a:xfrm>
          <a:off x="10426700" y="643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99532</xdr:rowOff>
    </xdr:from>
    <xdr:to>
      <xdr:col>14</xdr:col>
      <xdr:colOff>28575</xdr:colOff>
      <xdr:row>34</xdr:row>
      <xdr:rowOff>58384</xdr:rowOff>
    </xdr:to>
    <xdr:cxnSp macro="">
      <xdr:nvCxnSpPr>
        <xdr:cNvPr id="298" name="直線コネクタ 297"/>
        <xdr:cNvCxnSpPr/>
      </xdr:nvCxnSpPr>
      <xdr:spPr>
        <a:xfrm>
          <a:off x="8750300" y="5414482"/>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73551</xdr:rowOff>
    </xdr:from>
    <xdr:to>
      <xdr:col>14</xdr:col>
      <xdr:colOff>79375</xdr:colOff>
      <xdr:row>38</xdr:row>
      <xdr:rowOff>3701</xdr:rowOff>
    </xdr:to>
    <xdr:sp macro="" textlink="">
      <xdr:nvSpPr>
        <xdr:cNvPr id="299" name="フローチャート : 判断 298"/>
        <xdr:cNvSpPr/>
      </xdr:nvSpPr>
      <xdr:spPr>
        <a:xfrm>
          <a:off x="9588500" y="641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166278</xdr:rowOff>
    </xdr:from>
    <xdr:ext cx="378565" cy="259045"/>
    <xdr:sp macro="" textlink="">
      <xdr:nvSpPr>
        <xdr:cNvPr id="300" name="テキスト ボックス 299"/>
        <xdr:cNvSpPr txBox="1"/>
      </xdr:nvSpPr>
      <xdr:spPr>
        <a:xfrm>
          <a:off x="9450017" y="650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56751</xdr:rowOff>
    </xdr:from>
    <xdr:to>
      <xdr:col>12</xdr:col>
      <xdr:colOff>511175</xdr:colOff>
      <xdr:row>31</xdr:row>
      <xdr:rowOff>99532</xdr:rowOff>
    </xdr:to>
    <xdr:cxnSp macro="">
      <xdr:nvCxnSpPr>
        <xdr:cNvPr id="301" name="直線コネクタ 300"/>
        <xdr:cNvCxnSpPr/>
      </xdr:nvCxnSpPr>
      <xdr:spPr>
        <a:xfrm>
          <a:off x="7861300" y="5200251"/>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164338</xdr:rowOff>
    </xdr:from>
    <xdr:to>
      <xdr:col>12</xdr:col>
      <xdr:colOff>561975</xdr:colOff>
      <xdr:row>36</xdr:row>
      <xdr:rowOff>94488</xdr:rowOff>
    </xdr:to>
    <xdr:sp macro="" textlink="">
      <xdr:nvSpPr>
        <xdr:cNvPr id="302" name="フローチャート : 判断 301"/>
        <xdr:cNvSpPr/>
      </xdr:nvSpPr>
      <xdr:spPr>
        <a:xfrm>
          <a:off x="8699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85615</xdr:rowOff>
    </xdr:from>
    <xdr:ext cx="469744" cy="259045"/>
    <xdr:sp macro="" textlink="">
      <xdr:nvSpPr>
        <xdr:cNvPr id="303" name="テキスト ボックス 302"/>
        <xdr:cNvSpPr txBox="1"/>
      </xdr:nvSpPr>
      <xdr:spPr>
        <a:xfrm>
          <a:off x="8515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56751</xdr:rowOff>
    </xdr:from>
    <xdr:to>
      <xdr:col>11</xdr:col>
      <xdr:colOff>307975</xdr:colOff>
      <xdr:row>35</xdr:row>
      <xdr:rowOff>54792</xdr:rowOff>
    </xdr:to>
    <xdr:cxnSp macro="">
      <xdr:nvCxnSpPr>
        <xdr:cNvPr id="304" name="直線コネクタ 303"/>
        <xdr:cNvCxnSpPr/>
      </xdr:nvCxnSpPr>
      <xdr:spPr>
        <a:xfrm flipV="1">
          <a:off x="6972300" y="5200251"/>
          <a:ext cx="889000" cy="8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98697</xdr:rowOff>
    </xdr:from>
    <xdr:to>
      <xdr:col>11</xdr:col>
      <xdr:colOff>358775</xdr:colOff>
      <xdr:row>36</xdr:row>
      <xdr:rowOff>28847</xdr:rowOff>
    </xdr:to>
    <xdr:sp macro="" textlink="">
      <xdr:nvSpPr>
        <xdr:cNvPr id="305" name="フローチャート : 判断 304"/>
        <xdr:cNvSpPr/>
      </xdr:nvSpPr>
      <xdr:spPr>
        <a:xfrm>
          <a:off x="7810500" y="60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19974</xdr:rowOff>
    </xdr:from>
    <xdr:ext cx="469744" cy="259045"/>
    <xdr:sp macro="" textlink="">
      <xdr:nvSpPr>
        <xdr:cNvPr id="306" name="テキスト ボックス 305"/>
        <xdr:cNvSpPr txBox="1"/>
      </xdr:nvSpPr>
      <xdr:spPr>
        <a:xfrm>
          <a:off x="7626427"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19993</xdr:rowOff>
    </xdr:from>
    <xdr:to>
      <xdr:col>10</xdr:col>
      <xdr:colOff>155575</xdr:colOff>
      <xdr:row>35</xdr:row>
      <xdr:rowOff>121593</xdr:rowOff>
    </xdr:to>
    <xdr:sp macro="" textlink="">
      <xdr:nvSpPr>
        <xdr:cNvPr id="307" name="フローチャート : 判断 306"/>
        <xdr:cNvSpPr/>
      </xdr:nvSpPr>
      <xdr:spPr>
        <a:xfrm>
          <a:off x="6921500" y="602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112720</xdr:rowOff>
    </xdr:from>
    <xdr:ext cx="469744" cy="259045"/>
    <xdr:sp macro="" textlink="">
      <xdr:nvSpPr>
        <xdr:cNvPr id="308" name="テキスト ボックス 307"/>
        <xdr:cNvSpPr txBox="1"/>
      </xdr:nvSpPr>
      <xdr:spPr>
        <a:xfrm>
          <a:off x="6737427" y="611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99350</xdr:rowOff>
    </xdr:from>
    <xdr:to>
      <xdr:col>15</xdr:col>
      <xdr:colOff>231775</xdr:colOff>
      <xdr:row>38</xdr:row>
      <xdr:rowOff>29501</xdr:rowOff>
    </xdr:to>
    <xdr:sp macro="" textlink="">
      <xdr:nvSpPr>
        <xdr:cNvPr id="314" name="円/楕円 313"/>
        <xdr:cNvSpPr/>
      </xdr:nvSpPr>
      <xdr:spPr>
        <a:xfrm>
          <a:off x="104267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77777</xdr:rowOff>
    </xdr:from>
    <xdr:ext cx="378565" cy="259045"/>
    <xdr:sp macro="" textlink="">
      <xdr:nvSpPr>
        <xdr:cNvPr id="315" name="労働費該当値テキスト"/>
        <xdr:cNvSpPr txBox="1"/>
      </xdr:nvSpPr>
      <xdr:spPr>
        <a:xfrm>
          <a:off x="10528300" y="642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7584</xdr:rowOff>
    </xdr:from>
    <xdr:to>
      <xdr:col>14</xdr:col>
      <xdr:colOff>79375</xdr:colOff>
      <xdr:row>34</xdr:row>
      <xdr:rowOff>109184</xdr:rowOff>
    </xdr:to>
    <xdr:sp macro="" textlink="">
      <xdr:nvSpPr>
        <xdr:cNvPr id="316" name="円/楕円 315"/>
        <xdr:cNvSpPr/>
      </xdr:nvSpPr>
      <xdr:spPr>
        <a:xfrm>
          <a:off x="9588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125711</xdr:rowOff>
    </xdr:from>
    <xdr:ext cx="469744" cy="259045"/>
    <xdr:sp macro="" textlink="">
      <xdr:nvSpPr>
        <xdr:cNvPr id="317" name="テキスト ボックス 316"/>
        <xdr:cNvSpPr txBox="1"/>
      </xdr:nvSpPr>
      <xdr:spPr>
        <a:xfrm>
          <a:off x="9404427" y="56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48732</xdr:rowOff>
    </xdr:from>
    <xdr:to>
      <xdr:col>12</xdr:col>
      <xdr:colOff>561975</xdr:colOff>
      <xdr:row>31</xdr:row>
      <xdr:rowOff>150332</xdr:rowOff>
    </xdr:to>
    <xdr:sp macro="" textlink="">
      <xdr:nvSpPr>
        <xdr:cNvPr id="318" name="円/楕円 317"/>
        <xdr:cNvSpPr/>
      </xdr:nvSpPr>
      <xdr:spPr>
        <a:xfrm>
          <a:off x="8699500" y="53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166859</xdr:rowOff>
    </xdr:from>
    <xdr:ext cx="469744" cy="259045"/>
    <xdr:sp macro="" textlink="">
      <xdr:nvSpPr>
        <xdr:cNvPr id="319" name="テキスト ボックス 318"/>
        <xdr:cNvSpPr txBox="1"/>
      </xdr:nvSpPr>
      <xdr:spPr>
        <a:xfrm>
          <a:off x="8515427" y="51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5951</xdr:rowOff>
    </xdr:from>
    <xdr:to>
      <xdr:col>11</xdr:col>
      <xdr:colOff>358775</xdr:colOff>
      <xdr:row>30</xdr:row>
      <xdr:rowOff>107551</xdr:rowOff>
    </xdr:to>
    <xdr:sp macro="" textlink="">
      <xdr:nvSpPr>
        <xdr:cNvPr id="320" name="円/楕円 319"/>
        <xdr:cNvSpPr/>
      </xdr:nvSpPr>
      <xdr:spPr>
        <a:xfrm>
          <a:off x="7810500" y="51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124078</xdr:rowOff>
    </xdr:from>
    <xdr:ext cx="469744" cy="259045"/>
    <xdr:sp macro="" textlink="">
      <xdr:nvSpPr>
        <xdr:cNvPr id="321" name="テキスト ボックス 320"/>
        <xdr:cNvSpPr txBox="1"/>
      </xdr:nvSpPr>
      <xdr:spPr>
        <a:xfrm>
          <a:off x="7626427" y="49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3992</xdr:rowOff>
    </xdr:from>
    <xdr:to>
      <xdr:col>10</xdr:col>
      <xdr:colOff>155575</xdr:colOff>
      <xdr:row>35</xdr:row>
      <xdr:rowOff>105592</xdr:rowOff>
    </xdr:to>
    <xdr:sp macro="" textlink="">
      <xdr:nvSpPr>
        <xdr:cNvPr id="322" name="円/楕円 321"/>
        <xdr:cNvSpPr/>
      </xdr:nvSpPr>
      <xdr:spPr>
        <a:xfrm>
          <a:off x="6921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122119</xdr:rowOff>
    </xdr:from>
    <xdr:ext cx="469744" cy="259045"/>
    <xdr:sp macro="" textlink="">
      <xdr:nvSpPr>
        <xdr:cNvPr id="323" name="テキスト ボックス 322"/>
        <xdr:cNvSpPr txBox="1"/>
      </xdr:nvSpPr>
      <xdr:spPr>
        <a:xfrm>
          <a:off x="6737427" y="57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160182</xdr:rowOff>
    </xdr:from>
    <xdr:to>
      <xdr:col>15</xdr:col>
      <xdr:colOff>180340</xdr:colOff>
      <xdr:row>58</xdr:row>
      <xdr:rowOff>137185</xdr:rowOff>
    </xdr:to>
    <xdr:cxnSp macro="">
      <xdr:nvCxnSpPr>
        <xdr:cNvPr id="345" name="直線コネクタ 344"/>
        <xdr:cNvCxnSpPr/>
      </xdr:nvCxnSpPr>
      <xdr:spPr>
        <a:xfrm flipV="1">
          <a:off x="10475595" y="9075582"/>
          <a:ext cx="1270" cy="1005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141012</xdr:rowOff>
    </xdr:from>
    <xdr:ext cx="313932" cy="259045"/>
    <xdr:sp macro="" textlink="">
      <xdr:nvSpPr>
        <xdr:cNvPr id="346" name="農林水産業費最小値テキスト"/>
        <xdr:cNvSpPr txBox="1"/>
      </xdr:nvSpPr>
      <xdr:spPr>
        <a:xfrm>
          <a:off x="10528300" y="10085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137185</xdr:rowOff>
    </xdr:from>
    <xdr:to>
      <xdr:col>15</xdr:col>
      <xdr:colOff>269875</xdr:colOff>
      <xdr:row>58</xdr:row>
      <xdr:rowOff>137185</xdr:rowOff>
    </xdr:to>
    <xdr:cxnSp macro="">
      <xdr:nvCxnSpPr>
        <xdr:cNvPr id="347" name="直線コネクタ 346"/>
        <xdr:cNvCxnSpPr/>
      </xdr:nvCxnSpPr>
      <xdr:spPr>
        <a:xfrm>
          <a:off x="10388600" y="1008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106859</xdr:rowOff>
    </xdr:from>
    <xdr:ext cx="534377" cy="259045"/>
    <xdr:sp macro="" textlink="">
      <xdr:nvSpPr>
        <xdr:cNvPr id="348" name="農林水産業費最大値テキスト"/>
        <xdr:cNvSpPr txBox="1"/>
      </xdr:nvSpPr>
      <xdr:spPr>
        <a:xfrm>
          <a:off x="10528300" y="88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52</xdr:row>
      <xdr:rowOff>160182</xdr:rowOff>
    </xdr:from>
    <xdr:to>
      <xdr:col>15</xdr:col>
      <xdr:colOff>269875</xdr:colOff>
      <xdr:row>52</xdr:row>
      <xdr:rowOff>160182</xdr:rowOff>
    </xdr:to>
    <xdr:cxnSp macro="">
      <xdr:nvCxnSpPr>
        <xdr:cNvPr id="349" name="直線コネクタ 348"/>
        <xdr:cNvCxnSpPr/>
      </xdr:nvCxnSpPr>
      <xdr:spPr>
        <a:xfrm>
          <a:off x="10388600" y="907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39939</xdr:rowOff>
    </xdr:from>
    <xdr:to>
      <xdr:col>15</xdr:col>
      <xdr:colOff>180975</xdr:colOff>
      <xdr:row>58</xdr:row>
      <xdr:rowOff>49540</xdr:rowOff>
    </xdr:to>
    <xdr:cxnSp macro="">
      <xdr:nvCxnSpPr>
        <xdr:cNvPr id="350" name="直線コネクタ 349"/>
        <xdr:cNvCxnSpPr/>
      </xdr:nvCxnSpPr>
      <xdr:spPr>
        <a:xfrm>
          <a:off x="9639300" y="998403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100758</xdr:rowOff>
    </xdr:from>
    <xdr:ext cx="469744" cy="259045"/>
    <xdr:sp macro="" textlink="">
      <xdr:nvSpPr>
        <xdr:cNvPr id="351" name="農林水産業費平均値テキスト"/>
        <xdr:cNvSpPr txBox="1"/>
      </xdr:nvSpPr>
      <xdr:spPr>
        <a:xfrm>
          <a:off x="10528300" y="9701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77881</xdr:rowOff>
    </xdr:from>
    <xdr:to>
      <xdr:col>15</xdr:col>
      <xdr:colOff>231775</xdr:colOff>
      <xdr:row>58</xdr:row>
      <xdr:rowOff>8031</xdr:rowOff>
    </xdr:to>
    <xdr:sp macro="" textlink="">
      <xdr:nvSpPr>
        <xdr:cNvPr id="352" name="フローチャート : 判断 351"/>
        <xdr:cNvSpPr/>
      </xdr:nvSpPr>
      <xdr:spPr>
        <a:xfrm>
          <a:off x="104267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39939</xdr:rowOff>
    </xdr:from>
    <xdr:to>
      <xdr:col>14</xdr:col>
      <xdr:colOff>28575</xdr:colOff>
      <xdr:row>58</xdr:row>
      <xdr:rowOff>61747</xdr:rowOff>
    </xdr:to>
    <xdr:cxnSp macro="">
      <xdr:nvCxnSpPr>
        <xdr:cNvPr id="353" name="直線コネクタ 352"/>
        <xdr:cNvCxnSpPr/>
      </xdr:nvCxnSpPr>
      <xdr:spPr>
        <a:xfrm flipV="1">
          <a:off x="8750300" y="9984039"/>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107188</xdr:rowOff>
    </xdr:from>
    <xdr:to>
      <xdr:col>14</xdr:col>
      <xdr:colOff>79375</xdr:colOff>
      <xdr:row>58</xdr:row>
      <xdr:rowOff>37338</xdr:rowOff>
    </xdr:to>
    <xdr:sp macro="" textlink="">
      <xdr:nvSpPr>
        <xdr:cNvPr id="354" name="フローチャート : 判断 353"/>
        <xdr:cNvSpPr/>
      </xdr:nvSpPr>
      <xdr:spPr>
        <a:xfrm>
          <a:off x="9588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53865</xdr:rowOff>
    </xdr:from>
    <xdr:ext cx="469744" cy="259045"/>
    <xdr:sp macro="" textlink="">
      <xdr:nvSpPr>
        <xdr:cNvPr id="355" name="テキスト ボックス 354"/>
        <xdr:cNvSpPr txBox="1"/>
      </xdr:nvSpPr>
      <xdr:spPr>
        <a:xfrm>
          <a:off x="9404427"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43734</xdr:rowOff>
    </xdr:from>
    <xdr:to>
      <xdr:col>12</xdr:col>
      <xdr:colOff>511175</xdr:colOff>
      <xdr:row>58</xdr:row>
      <xdr:rowOff>61747</xdr:rowOff>
    </xdr:to>
    <xdr:cxnSp macro="">
      <xdr:nvCxnSpPr>
        <xdr:cNvPr id="356" name="直線コネクタ 355"/>
        <xdr:cNvCxnSpPr/>
      </xdr:nvCxnSpPr>
      <xdr:spPr>
        <a:xfrm>
          <a:off x="7861300" y="9987834"/>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50953</xdr:rowOff>
    </xdr:from>
    <xdr:to>
      <xdr:col>12</xdr:col>
      <xdr:colOff>561975</xdr:colOff>
      <xdr:row>56</xdr:row>
      <xdr:rowOff>152553</xdr:rowOff>
    </xdr:to>
    <xdr:sp macro="" textlink="">
      <xdr:nvSpPr>
        <xdr:cNvPr id="357" name="フローチャート : 判断 356"/>
        <xdr:cNvSpPr/>
      </xdr:nvSpPr>
      <xdr:spPr>
        <a:xfrm>
          <a:off x="8699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169080</xdr:rowOff>
    </xdr:from>
    <xdr:ext cx="469744" cy="259045"/>
    <xdr:sp macro="" textlink="">
      <xdr:nvSpPr>
        <xdr:cNvPr id="358" name="テキスト ボックス 357"/>
        <xdr:cNvSpPr txBox="1"/>
      </xdr:nvSpPr>
      <xdr:spPr>
        <a:xfrm>
          <a:off x="8515427"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4049</xdr:rowOff>
    </xdr:from>
    <xdr:to>
      <xdr:col>11</xdr:col>
      <xdr:colOff>307975</xdr:colOff>
      <xdr:row>58</xdr:row>
      <xdr:rowOff>43734</xdr:rowOff>
    </xdr:to>
    <xdr:cxnSp macro="">
      <xdr:nvCxnSpPr>
        <xdr:cNvPr id="359" name="直線コネクタ 358"/>
        <xdr:cNvCxnSpPr/>
      </xdr:nvCxnSpPr>
      <xdr:spPr>
        <a:xfrm>
          <a:off x="6972300" y="8919449"/>
          <a:ext cx="889000" cy="10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93472</xdr:rowOff>
    </xdr:from>
    <xdr:to>
      <xdr:col>11</xdr:col>
      <xdr:colOff>358775</xdr:colOff>
      <xdr:row>57</xdr:row>
      <xdr:rowOff>23622</xdr:rowOff>
    </xdr:to>
    <xdr:sp macro="" textlink="">
      <xdr:nvSpPr>
        <xdr:cNvPr id="360" name="フローチャート : 判断 359"/>
        <xdr:cNvSpPr/>
      </xdr:nvSpPr>
      <xdr:spPr>
        <a:xfrm>
          <a:off x="7810500" y="96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40149</xdr:rowOff>
    </xdr:from>
    <xdr:ext cx="469744" cy="259045"/>
    <xdr:sp macro="" textlink="">
      <xdr:nvSpPr>
        <xdr:cNvPr id="361" name="テキスト ボックス 360"/>
        <xdr:cNvSpPr txBox="1"/>
      </xdr:nvSpPr>
      <xdr:spPr>
        <a:xfrm>
          <a:off x="7626427"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114000</xdr:rowOff>
    </xdr:from>
    <xdr:to>
      <xdr:col>10</xdr:col>
      <xdr:colOff>155575</xdr:colOff>
      <xdr:row>57</xdr:row>
      <xdr:rowOff>44150</xdr:rowOff>
    </xdr:to>
    <xdr:sp macro="" textlink="">
      <xdr:nvSpPr>
        <xdr:cNvPr id="362" name="フローチャート : 判断 361"/>
        <xdr:cNvSpPr/>
      </xdr:nvSpPr>
      <xdr:spPr>
        <a:xfrm>
          <a:off x="6921500" y="97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35277</xdr:rowOff>
    </xdr:from>
    <xdr:ext cx="469744" cy="259045"/>
    <xdr:sp macro="" textlink="">
      <xdr:nvSpPr>
        <xdr:cNvPr id="363" name="テキスト ボックス 362"/>
        <xdr:cNvSpPr txBox="1"/>
      </xdr:nvSpPr>
      <xdr:spPr>
        <a:xfrm>
          <a:off x="6737427" y="980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170190</xdr:rowOff>
    </xdr:from>
    <xdr:to>
      <xdr:col>15</xdr:col>
      <xdr:colOff>231775</xdr:colOff>
      <xdr:row>58</xdr:row>
      <xdr:rowOff>100340</xdr:rowOff>
    </xdr:to>
    <xdr:sp macro="" textlink="">
      <xdr:nvSpPr>
        <xdr:cNvPr id="369" name="円/楕円 368"/>
        <xdr:cNvSpPr/>
      </xdr:nvSpPr>
      <xdr:spPr>
        <a:xfrm>
          <a:off x="10426700" y="99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85117</xdr:rowOff>
    </xdr:from>
    <xdr:ext cx="469744" cy="259045"/>
    <xdr:sp macro="" textlink="">
      <xdr:nvSpPr>
        <xdr:cNvPr id="370" name="農林水産業費該当値テキスト"/>
        <xdr:cNvSpPr txBox="1"/>
      </xdr:nvSpPr>
      <xdr:spPr>
        <a:xfrm>
          <a:off x="10528300" y="985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160589</xdr:rowOff>
    </xdr:from>
    <xdr:to>
      <xdr:col>14</xdr:col>
      <xdr:colOff>79375</xdr:colOff>
      <xdr:row>58</xdr:row>
      <xdr:rowOff>90739</xdr:rowOff>
    </xdr:to>
    <xdr:sp macro="" textlink="">
      <xdr:nvSpPr>
        <xdr:cNvPr id="371" name="円/楕円 370"/>
        <xdr:cNvSpPr/>
      </xdr:nvSpPr>
      <xdr:spPr>
        <a:xfrm>
          <a:off x="9588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81866</xdr:rowOff>
    </xdr:from>
    <xdr:ext cx="469744" cy="259045"/>
    <xdr:sp macro="" textlink="">
      <xdr:nvSpPr>
        <xdr:cNvPr id="372" name="テキスト ボックス 371"/>
        <xdr:cNvSpPr txBox="1"/>
      </xdr:nvSpPr>
      <xdr:spPr>
        <a:xfrm>
          <a:off x="9404427" y="100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10947</xdr:rowOff>
    </xdr:from>
    <xdr:to>
      <xdr:col>12</xdr:col>
      <xdr:colOff>561975</xdr:colOff>
      <xdr:row>58</xdr:row>
      <xdr:rowOff>112547</xdr:rowOff>
    </xdr:to>
    <xdr:sp macro="" textlink="">
      <xdr:nvSpPr>
        <xdr:cNvPr id="373" name="円/楕円 372"/>
        <xdr:cNvSpPr/>
      </xdr:nvSpPr>
      <xdr:spPr>
        <a:xfrm>
          <a:off x="8699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103674</xdr:rowOff>
    </xdr:from>
    <xdr:ext cx="469744" cy="259045"/>
    <xdr:sp macro="" textlink="">
      <xdr:nvSpPr>
        <xdr:cNvPr id="374" name="テキスト ボックス 373"/>
        <xdr:cNvSpPr txBox="1"/>
      </xdr:nvSpPr>
      <xdr:spPr>
        <a:xfrm>
          <a:off x="8515427"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164384</xdr:rowOff>
    </xdr:from>
    <xdr:to>
      <xdr:col>11</xdr:col>
      <xdr:colOff>358775</xdr:colOff>
      <xdr:row>58</xdr:row>
      <xdr:rowOff>94534</xdr:rowOff>
    </xdr:to>
    <xdr:sp macro="" textlink="">
      <xdr:nvSpPr>
        <xdr:cNvPr id="375" name="円/楕円 374"/>
        <xdr:cNvSpPr/>
      </xdr:nvSpPr>
      <xdr:spPr>
        <a:xfrm>
          <a:off x="7810500" y="99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85661</xdr:rowOff>
    </xdr:from>
    <xdr:ext cx="469744" cy="259045"/>
    <xdr:sp macro="" textlink="">
      <xdr:nvSpPr>
        <xdr:cNvPr id="376" name="テキスト ボックス 375"/>
        <xdr:cNvSpPr txBox="1"/>
      </xdr:nvSpPr>
      <xdr:spPr>
        <a:xfrm>
          <a:off x="7626427" y="1002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124699</xdr:rowOff>
    </xdr:from>
    <xdr:to>
      <xdr:col>10</xdr:col>
      <xdr:colOff>155575</xdr:colOff>
      <xdr:row>52</xdr:row>
      <xdr:rowOff>54849</xdr:rowOff>
    </xdr:to>
    <xdr:sp macro="" textlink="">
      <xdr:nvSpPr>
        <xdr:cNvPr id="377" name="円/楕円 376"/>
        <xdr:cNvSpPr/>
      </xdr:nvSpPr>
      <xdr:spPr>
        <a:xfrm>
          <a:off x="6921500" y="88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71376</xdr:rowOff>
    </xdr:from>
    <xdr:ext cx="534377" cy="259045"/>
    <xdr:sp macro="" textlink="">
      <xdr:nvSpPr>
        <xdr:cNvPr id="378" name="テキスト ボックス 377"/>
        <xdr:cNvSpPr txBox="1"/>
      </xdr:nvSpPr>
      <xdr:spPr>
        <a:xfrm>
          <a:off x="6705111" y="86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400" name="直線コネクタ 399"/>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401"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402" name="直線コネクタ 401"/>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403"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404" name="直線コネクタ 403"/>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107193</xdr:rowOff>
    </xdr:from>
    <xdr:to>
      <xdr:col>15</xdr:col>
      <xdr:colOff>180975</xdr:colOff>
      <xdr:row>77</xdr:row>
      <xdr:rowOff>123172</xdr:rowOff>
    </xdr:to>
    <xdr:cxnSp macro="">
      <xdr:nvCxnSpPr>
        <xdr:cNvPr id="405" name="直線コネクタ 404"/>
        <xdr:cNvCxnSpPr/>
      </xdr:nvCxnSpPr>
      <xdr:spPr>
        <a:xfrm flipV="1">
          <a:off x="9639300" y="1330884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6"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7" name="フローチャート : 判断 406"/>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123172</xdr:rowOff>
    </xdr:from>
    <xdr:to>
      <xdr:col>14</xdr:col>
      <xdr:colOff>28575</xdr:colOff>
      <xdr:row>78</xdr:row>
      <xdr:rowOff>68948</xdr:rowOff>
    </xdr:to>
    <xdr:cxnSp macro="">
      <xdr:nvCxnSpPr>
        <xdr:cNvPr id="408" name="直線コネクタ 407"/>
        <xdr:cNvCxnSpPr/>
      </xdr:nvCxnSpPr>
      <xdr:spPr>
        <a:xfrm flipV="1">
          <a:off x="8750300" y="13324822"/>
          <a:ext cx="8890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9" name="フローチャート : 判断 408"/>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10" name="テキスト ボックス 409"/>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68948</xdr:rowOff>
    </xdr:from>
    <xdr:to>
      <xdr:col>12</xdr:col>
      <xdr:colOff>511175</xdr:colOff>
      <xdr:row>78</xdr:row>
      <xdr:rowOff>98140</xdr:rowOff>
    </xdr:to>
    <xdr:cxnSp macro="">
      <xdr:nvCxnSpPr>
        <xdr:cNvPr id="411" name="直線コネクタ 410"/>
        <xdr:cNvCxnSpPr/>
      </xdr:nvCxnSpPr>
      <xdr:spPr>
        <a:xfrm flipV="1">
          <a:off x="7861300" y="13442048"/>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12" name="フローチャート : 判断 411"/>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13" name="テキスト ボックス 412"/>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98140</xdr:rowOff>
    </xdr:from>
    <xdr:to>
      <xdr:col>11</xdr:col>
      <xdr:colOff>307975</xdr:colOff>
      <xdr:row>78</xdr:row>
      <xdr:rowOff>105273</xdr:rowOff>
    </xdr:to>
    <xdr:cxnSp macro="">
      <xdr:nvCxnSpPr>
        <xdr:cNvPr id="414" name="直線コネクタ 413"/>
        <xdr:cNvCxnSpPr/>
      </xdr:nvCxnSpPr>
      <xdr:spPr>
        <a:xfrm flipV="1">
          <a:off x="6972300" y="13471240"/>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5" name="フローチャート : 判断 414"/>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6" name="テキスト ボックス 415"/>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7" name="フローチャート : 判断 416"/>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8" name="テキスト ボックス 417"/>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56393</xdr:rowOff>
    </xdr:from>
    <xdr:to>
      <xdr:col>15</xdr:col>
      <xdr:colOff>231775</xdr:colOff>
      <xdr:row>77</xdr:row>
      <xdr:rowOff>157993</xdr:rowOff>
    </xdr:to>
    <xdr:sp macro="" textlink="">
      <xdr:nvSpPr>
        <xdr:cNvPr id="424" name="円/楕円 423"/>
        <xdr:cNvSpPr/>
      </xdr:nvSpPr>
      <xdr:spPr>
        <a:xfrm>
          <a:off x="104267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79270</xdr:rowOff>
    </xdr:from>
    <xdr:ext cx="469744" cy="259045"/>
    <xdr:sp macro="" textlink="">
      <xdr:nvSpPr>
        <xdr:cNvPr id="425" name="商工費該当値テキスト"/>
        <xdr:cNvSpPr txBox="1"/>
      </xdr:nvSpPr>
      <xdr:spPr>
        <a:xfrm>
          <a:off x="10528300" y="1310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72372</xdr:rowOff>
    </xdr:from>
    <xdr:to>
      <xdr:col>14</xdr:col>
      <xdr:colOff>79375</xdr:colOff>
      <xdr:row>78</xdr:row>
      <xdr:rowOff>2522</xdr:rowOff>
    </xdr:to>
    <xdr:sp macro="" textlink="">
      <xdr:nvSpPr>
        <xdr:cNvPr id="426" name="円/楕円 425"/>
        <xdr:cNvSpPr/>
      </xdr:nvSpPr>
      <xdr:spPr>
        <a:xfrm>
          <a:off x="9588500" y="132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19049</xdr:rowOff>
    </xdr:from>
    <xdr:ext cx="469744" cy="259045"/>
    <xdr:sp macro="" textlink="">
      <xdr:nvSpPr>
        <xdr:cNvPr id="427" name="テキスト ボックス 426"/>
        <xdr:cNvSpPr txBox="1"/>
      </xdr:nvSpPr>
      <xdr:spPr>
        <a:xfrm>
          <a:off x="9404427" y="13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18148</xdr:rowOff>
    </xdr:from>
    <xdr:to>
      <xdr:col>12</xdr:col>
      <xdr:colOff>561975</xdr:colOff>
      <xdr:row>78</xdr:row>
      <xdr:rowOff>119748</xdr:rowOff>
    </xdr:to>
    <xdr:sp macro="" textlink="">
      <xdr:nvSpPr>
        <xdr:cNvPr id="428" name="円/楕円 427"/>
        <xdr:cNvSpPr/>
      </xdr:nvSpPr>
      <xdr:spPr>
        <a:xfrm>
          <a:off x="8699500" y="133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110875</xdr:rowOff>
    </xdr:from>
    <xdr:ext cx="469744" cy="259045"/>
    <xdr:sp macro="" textlink="">
      <xdr:nvSpPr>
        <xdr:cNvPr id="429" name="テキスト ボックス 428"/>
        <xdr:cNvSpPr txBox="1"/>
      </xdr:nvSpPr>
      <xdr:spPr>
        <a:xfrm>
          <a:off x="8515427" y="1348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47340</xdr:rowOff>
    </xdr:from>
    <xdr:to>
      <xdr:col>11</xdr:col>
      <xdr:colOff>358775</xdr:colOff>
      <xdr:row>78</xdr:row>
      <xdr:rowOff>148940</xdr:rowOff>
    </xdr:to>
    <xdr:sp macro="" textlink="">
      <xdr:nvSpPr>
        <xdr:cNvPr id="430" name="円/楕円 429"/>
        <xdr:cNvSpPr/>
      </xdr:nvSpPr>
      <xdr:spPr>
        <a:xfrm>
          <a:off x="7810500" y="13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140067</xdr:rowOff>
    </xdr:from>
    <xdr:ext cx="469744" cy="259045"/>
    <xdr:sp macro="" textlink="">
      <xdr:nvSpPr>
        <xdr:cNvPr id="431" name="テキスト ボックス 430"/>
        <xdr:cNvSpPr txBox="1"/>
      </xdr:nvSpPr>
      <xdr:spPr>
        <a:xfrm>
          <a:off x="7626427" y="135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54473</xdr:rowOff>
    </xdr:from>
    <xdr:to>
      <xdr:col>10</xdr:col>
      <xdr:colOff>155575</xdr:colOff>
      <xdr:row>78</xdr:row>
      <xdr:rowOff>156073</xdr:rowOff>
    </xdr:to>
    <xdr:sp macro="" textlink="">
      <xdr:nvSpPr>
        <xdr:cNvPr id="432" name="円/楕円 431"/>
        <xdr:cNvSpPr/>
      </xdr:nvSpPr>
      <xdr:spPr>
        <a:xfrm>
          <a:off x="6921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147200</xdr:rowOff>
    </xdr:from>
    <xdr:ext cx="469744" cy="259045"/>
    <xdr:sp macro="" textlink="">
      <xdr:nvSpPr>
        <xdr:cNvPr id="433" name="テキスト ボックス 432"/>
        <xdr:cNvSpPr txBox="1"/>
      </xdr:nvSpPr>
      <xdr:spPr>
        <a:xfrm>
          <a:off x="6737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8" name="直線コネクタ 457"/>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9"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60" name="直線コネクタ 459"/>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61"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62" name="直線コネクタ 461"/>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78797</xdr:rowOff>
    </xdr:from>
    <xdr:to>
      <xdr:col>15</xdr:col>
      <xdr:colOff>180975</xdr:colOff>
      <xdr:row>98</xdr:row>
      <xdr:rowOff>14351</xdr:rowOff>
    </xdr:to>
    <xdr:cxnSp macro="">
      <xdr:nvCxnSpPr>
        <xdr:cNvPr id="463" name="直線コネクタ 462"/>
        <xdr:cNvCxnSpPr/>
      </xdr:nvCxnSpPr>
      <xdr:spPr>
        <a:xfrm flipV="1">
          <a:off x="9639300" y="16709447"/>
          <a:ext cx="8382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64"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5" name="フローチャート : 判断 464"/>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14351</xdr:rowOff>
    </xdr:from>
    <xdr:to>
      <xdr:col>14</xdr:col>
      <xdr:colOff>28575</xdr:colOff>
      <xdr:row>98</xdr:row>
      <xdr:rowOff>36125</xdr:rowOff>
    </xdr:to>
    <xdr:cxnSp macro="">
      <xdr:nvCxnSpPr>
        <xdr:cNvPr id="466" name="直線コネクタ 465"/>
        <xdr:cNvCxnSpPr/>
      </xdr:nvCxnSpPr>
      <xdr:spPr>
        <a:xfrm flipV="1">
          <a:off x="8750300" y="16816451"/>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7" name="フローチャート : 判断 466"/>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8" name="テキスト ボックス 467"/>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36125</xdr:rowOff>
    </xdr:from>
    <xdr:to>
      <xdr:col>12</xdr:col>
      <xdr:colOff>511175</xdr:colOff>
      <xdr:row>98</xdr:row>
      <xdr:rowOff>80093</xdr:rowOff>
    </xdr:to>
    <xdr:cxnSp macro="">
      <xdr:nvCxnSpPr>
        <xdr:cNvPr id="469" name="直線コネクタ 468"/>
        <xdr:cNvCxnSpPr/>
      </xdr:nvCxnSpPr>
      <xdr:spPr>
        <a:xfrm flipV="1">
          <a:off x="7861300" y="16838225"/>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0" name="フローチャート : 判断 469"/>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1" name="テキスト ボックス 470"/>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80093</xdr:rowOff>
    </xdr:from>
    <xdr:to>
      <xdr:col>11</xdr:col>
      <xdr:colOff>307975</xdr:colOff>
      <xdr:row>98</xdr:row>
      <xdr:rowOff>118841</xdr:rowOff>
    </xdr:to>
    <xdr:cxnSp macro="">
      <xdr:nvCxnSpPr>
        <xdr:cNvPr id="472" name="直線コネクタ 471"/>
        <xdr:cNvCxnSpPr/>
      </xdr:nvCxnSpPr>
      <xdr:spPr>
        <a:xfrm flipV="1">
          <a:off x="6972300" y="16882193"/>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3" name="フローチャート : 判断 472"/>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4" name="テキスト ボックス 473"/>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5" name="フローチャート : 判断 474"/>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6" name="テキスト ボックス 475"/>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27997</xdr:rowOff>
    </xdr:from>
    <xdr:to>
      <xdr:col>15</xdr:col>
      <xdr:colOff>231775</xdr:colOff>
      <xdr:row>97</xdr:row>
      <xdr:rowOff>129597</xdr:rowOff>
    </xdr:to>
    <xdr:sp macro="" textlink="">
      <xdr:nvSpPr>
        <xdr:cNvPr id="482" name="円/楕円 481"/>
        <xdr:cNvSpPr/>
      </xdr:nvSpPr>
      <xdr:spPr>
        <a:xfrm>
          <a:off x="10426700" y="166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6424</xdr:rowOff>
    </xdr:from>
    <xdr:ext cx="534377" cy="259045"/>
    <xdr:sp macro="" textlink="">
      <xdr:nvSpPr>
        <xdr:cNvPr id="483" name="土木費該当値テキスト"/>
        <xdr:cNvSpPr txBox="1"/>
      </xdr:nvSpPr>
      <xdr:spPr>
        <a:xfrm>
          <a:off x="10528300" y="166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135001</xdr:rowOff>
    </xdr:from>
    <xdr:to>
      <xdr:col>14</xdr:col>
      <xdr:colOff>79375</xdr:colOff>
      <xdr:row>98</xdr:row>
      <xdr:rowOff>65151</xdr:rowOff>
    </xdr:to>
    <xdr:sp macro="" textlink="">
      <xdr:nvSpPr>
        <xdr:cNvPr id="484" name="円/楕円 483"/>
        <xdr:cNvSpPr/>
      </xdr:nvSpPr>
      <xdr:spPr>
        <a:xfrm>
          <a:off x="9588500" y="167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56278</xdr:rowOff>
    </xdr:from>
    <xdr:ext cx="534377" cy="259045"/>
    <xdr:sp macro="" textlink="">
      <xdr:nvSpPr>
        <xdr:cNvPr id="485" name="テキスト ボックス 484"/>
        <xdr:cNvSpPr txBox="1"/>
      </xdr:nvSpPr>
      <xdr:spPr>
        <a:xfrm>
          <a:off x="9372111" y="168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156775</xdr:rowOff>
    </xdr:from>
    <xdr:to>
      <xdr:col>12</xdr:col>
      <xdr:colOff>561975</xdr:colOff>
      <xdr:row>98</xdr:row>
      <xdr:rowOff>86925</xdr:rowOff>
    </xdr:to>
    <xdr:sp macro="" textlink="">
      <xdr:nvSpPr>
        <xdr:cNvPr id="486" name="円/楕円 485"/>
        <xdr:cNvSpPr/>
      </xdr:nvSpPr>
      <xdr:spPr>
        <a:xfrm>
          <a:off x="8699500" y="167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78052</xdr:rowOff>
    </xdr:from>
    <xdr:ext cx="534377" cy="259045"/>
    <xdr:sp macro="" textlink="">
      <xdr:nvSpPr>
        <xdr:cNvPr id="487" name="テキスト ボックス 486"/>
        <xdr:cNvSpPr txBox="1"/>
      </xdr:nvSpPr>
      <xdr:spPr>
        <a:xfrm>
          <a:off x="8483111" y="168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29293</xdr:rowOff>
    </xdr:from>
    <xdr:to>
      <xdr:col>11</xdr:col>
      <xdr:colOff>358775</xdr:colOff>
      <xdr:row>98</xdr:row>
      <xdr:rowOff>130893</xdr:rowOff>
    </xdr:to>
    <xdr:sp macro="" textlink="">
      <xdr:nvSpPr>
        <xdr:cNvPr id="488" name="円/楕円 487"/>
        <xdr:cNvSpPr/>
      </xdr:nvSpPr>
      <xdr:spPr>
        <a:xfrm>
          <a:off x="7810500" y="168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122020</xdr:rowOff>
    </xdr:from>
    <xdr:ext cx="534377" cy="259045"/>
    <xdr:sp macro="" textlink="">
      <xdr:nvSpPr>
        <xdr:cNvPr id="489" name="テキスト ボックス 488"/>
        <xdr:cNvSpPr txBox="1"/>
      </xdr:nvSpPr>
      <xdr:spPr>
        <a:xfrm>
          <a:off x="7594111" y="169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68041</xdr:rowOff>
    </xdr:from>
    <xdr:to>
      <xdr:col>10</xdr:col>
      <xdr:colOff>155575</xdr:colOff>
      <xdr:row>98</xdr:row>
      <xdr:rowOff>169641</xdr:rowOff>
    </xdr:to>
    <xdr:sp macro="" textlink="">
      <xdr:nvSpPr>
        <xdr:cNvPr id="490" name="円/楕円 489"/>
        <xdr:cNvSpPr/>
      </xdr:nvSpPr>
      <xdr:spPr>
        <a:xfrm>
          <a:off x="6921500" y="168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160768</xdr:rowOff>
    </xdr:from>
    <xdr:ext cx="534377" cy="259045"/>
    <xdr:sp macro="" textlink="">
      <xdr:nvSpPr>
        <xdr:cNvPr id="491" name="テキスト ボックス 490"/>
        <xdr:cNvSpPr txBox="1"/>
      </xdr:nvSpPr>
      <xdr:spPr>
        <a:xfrm>
          <a:off x="6705111" y="169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8" name="直線コネクタ 517"/>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9"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20" name="直線コネクタ 519"/>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21"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22" name="直線コネクタ 521"/>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41728</xdr:rowOff>
    </xdr:from>
    <xdr:to>
      <xdr:col>23</xdr:col>
      <xdr:colOff>517525</xdr:colOff>
      <xdr:row>37</xdr:row>
      <xdr:rowOff>51634</xdr:rowOff>
    </xdr:to>
    <xdr:cxnSp macro="">
      <xdr:nvCxnSpPr>
        <xdr:cNvPr id="523" name="直線コネクタ 522"/>
        <xdr:cNvCxnSpPr/>
      </xdr:nvCxnSpPr>
      <xdr:spPr>
        <a:xfrm>
          <a:off x="15481300" y="638537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24"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5" name="フローチャート : 判断 524"/>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41728</xdr:rowOff>
    </xdr:from>
    <xdr:to>
      <xdr:col>22</xdr:col>
      <xdr:colOff>365125</xdr:colOff>
      <xdr:row>38</xdr:row>
      <xdr:rowOff>88864</xdr:rowOff>
    </xdr:to>
    <xdr:cxnSp macro="">
      <xdr:nvCxnSpPr>
        <xdr:cNvPr id="526" name="直線コネクタ 525"/>
        <xdr:cNvCxnSpPr/>
      </xdr:nvCxnSpPr>
      <xdr:spPr>
        <a:xfrm flipV="1">
          <a:off x="14592300" y="6385378"/>
          <a:ext cx="889000" cy="2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7" name="フローチャート : 判断 526"/>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8" name="テキスト ボックス 527"/>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88864</xdr:rowOff>
    </xdr:from>
    <xdr:to>
      <xdr:col>21</xdr:col>
      <xdr:colOff>161925</xdr:colOff>
      <xdr:row>39</xdr:row>
      <xdr:rowOff>71120</xdr:rowOff>
    </xdr:to>
    <xdr:cxnSp macro="">
      <xdr:nvCxnSpPr>
        <xdr:cNvPr id="529" name="直線コネクタ 528"/>
        <xdr:cNvCxnSpPr/>
      </xdr:nvCxnSpPr>
      <xdr:spPr>
        <a:xfrm flipV="1">
          <a:off x="13703300" y="6603964"/>
          <a:ext cx="889000" cy="1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30" name="フローチャート : 判断 529"/>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31" name="テキスト ボックス 530"/>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84074</xdr:rowOff>
    </xdr:from>
    <xdr:to>
      <xdr:col>19</xdr:col>
      <xdr:colOff>644525</xdr:colOff>
      <xdr:row>39</xdr:row>
      <xdr:rowOff>71120</xdr:rowOff>
    </xdr:to>
    <xdr:cxnSp macro="">
      <xdr:nvCxnSpPr>
        <xdr:cNvPr id="532" name="直線コネクタ 531"/>
        <xdr:cNvCxnSpPr/>
      </xdr:nvCxnSpPr>
      <xdr:spPr>
        <a:xfrm>
          <a:off x="12814300" y="6427724"/>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33" name="フローチャート : 判断 532"/>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34" name="テキスト ボックス 533"/>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5" name="フローチャート : 判断 534"/>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6" name="テキスト ボックス 535"/>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834</xdr:rowOff>
    </xdr:from>
    <xdr:to>
      <xdr:col>23</xdr:col>
      <xdr:colOff>568325</xdr:colOff>
      <xdr:row>37</xdr:row>
      <xdr:rowOff>102434</xdr:rowOff>
    </xdr:to>
    <xdr:sp macro="" textlink="">
      <xdr:nvSpPr>
        <xdr:cNvPr id="542" name="円/楕円 541"/>
        <xdr:cNvSpPr/>
      </xdr:nvSpPr>
      <xdr:spPr>
        <a:xfrm>
          <a:off x="16268700" y="63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150711</xdr:rowOff>
    </xdr:from>
    <xdr:ext cx="534377" cy="259045"/>
    <xdr:sp macro="" textlink="">
      <xdr:nvSpPr>
        <xdr:cNvPr id="543" name="消防費該当値テキスト"/>
        <xdr:cNvSpPr txBox="1"/>
      </xdr:nvSpPr>
      <xdr:spPr>
        <a:xfrm>
          <a:off x="16370300" y="63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162378</xdr:rowOff>
    </xdr:from>
    <xdr:to>
      <xdr:col>22</xdr:col>
      <xdr:colOff>415925</xdr:colOff>
      <xdr:row>37</xdr:row>
      <xdr:rowOff>92528</xdr:rowOff>
    </xdr:to>
    <xdr:sp macro="" textlink="">
      <xdr:nvSpPr>
        <xdr:cNvPr id="544" name="円/楕円 543"/>
        <xdr:cNvSpPr/>
      </xdr:nvSpPr>
      <xdr:spPr>
        <a:xfrm>
          <a:off x="15430500" y="63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83655</xdr:rowOff>
    </xdr:from>
    <xdr:ext cx="534377" cy="259045"/>
    <xdr:sp macro="" textlink="">
      <xdr:nvSpPr>
        <xdr:cNvPr id="545" name="テキスト ボックス 544"/>
        <xdr:cNvSpPr txBox="1"/>
      </xdr:nvSpPr>
      <xdr:spPr>
        <a:xfrm>
          <a:off x="15214111" y="64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38064</xdr:rowOff>
    </xdr:from>
    <xdr:to>
      <xdr:col>21</xdr:col>
      <xdr:colOff>212725</xdr:colOff>
      <xdr:row>38</xdr:row>
      <xdr:rowOff>139664</xdr:rowOff>
    </xdr:to>
    <xdr:sp macro="" textlink="">
      <xdr:nvSpPr>
        <xdr:cNvPr id="546" name="円/楕円 545"/>
        <xdr:cNvSpPr/>
      </xdr:nvSpPr>
      <xdr:spPr>
        <a:xfrm>
          <a:off x="14541500" y="65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130791</xdr:rowOff>
    </xdr:from>
    <xdr:ext cx="534377" cy="259045"/>
    <xdr:sp macro="" textlink="">
      <xdr:nvSpPr>
        <xdr:cNvPr id="547" name="テキスト ボックス 546"/>
        <xdr:cNvSpPr txBox="1"/>
      </xdr:nvSpPr>
      <xdr:spPr>
        <a:xfrm>
          <a:off x="14325111" y="66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20320</xdr:rowOff>
    </xdr:from>
    <xdr:to>
      <xdr:col>20</xdr:col>
      <xdr:colOff>9525</xdr:colOff>
      <xdr:row>39</xdr:row>
      <xdr:rowOff>121920</xdr:rowOff>
    </xdr:to>
    <xdr:sp macro="" textlink="">
      <xdr:nvSpPr>
        <xdr:cNvPr id="548" name="円/楕円 547"/>
        <xdr:cNvSpPr/>
      </xdr:nvSpPr>
      <xdr:spPr>
        <a:xfrm>
          <a:off x="1365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113047</xdr:rowOff>
    </xdr:from>
    <xdr:ext cx="469744" cy="259045"/>
    <xdr:sp macro="" textlink="">
      <xdr:nvSpPr>
        <xdr:cNvPr id="549" name="テキスト ボックス 548"/>
        <xdr:cNvSpPr txBox="1"/>
      </xdr:nvSpPr>
      <xdr:spPr>
        <a:xfrm>
          <a:off x="13468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33274</xdr:rowOff>
    </xdr:from>
    <xdr:to>
      <xdr:col>18</xdr:col>
      <xdr:colOff>492125</xdr:colOff>
      <xdr:row>37</xdr:row>
      <xdr:rowOff>134874</xdr:rowOff>
    </xdr:to>
    <xdr:sp macro="" textlink="">
      <xdr:nvSpPr>
        <xdr:cNvPr id="550" name="円/楕円 549"/>
        <xdr:cNvSpPr/>
      </xdr:nvSpPr>
      <xdr:spPr>
        <a:xfrm>
          <a:off x="12763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126001</xdr:rowOff>
    </xdr:from>
    <xdr:ext cx="534377" cy="259045"/>
    <xdr:sp macro="" textlink="">
      <xdr:nvSpPr>
        <xdr:cNvPr id="551" name="テキスト ボックス 550"/>
        <xdr:cNvSpPr txBox="1"/>
      </xdr:nvSpPr>
      <xdr:spPr>
        <a:xfrm>
          <a:off x="12547111" y="646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6" name="テキスト ボックス 56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8" name="テキスト ボックス 56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0" name="テキスト ボックス 56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4" name="直線コネクタ 573"/>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5"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6" name="直線コネクタ 575"/>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7"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8" name="直線コネクタ 577"/>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89271</xdr:rowOff>
    </xdr:from>
    <xdr:to>
      <xdr:col>23</xdr:col>
      <xdr:colOff>517525</xdr:colOff>
      <xdr:row>57</xdr:row>
      <xdr:rowOff>142260</xdr:rowOff>
    </xdr:to>
    <xdr:cxnSp macro="">
      <xdr:nvCxnSpPr>
        <xdr:cNvPr id="579" name="直線コネクタ 578"/>
        <xdr:cNvCxnSpPr/>
      </xdr:nvCxnSpPr>
      <xdr:spPr>
        <a:xfrm>
          <a:off x="15481300" y="9861921"/>
          <a:ext cx="8382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80"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81" name="フローチャート : 判断 580"/>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29332</xdr:rowOff>
    </xdr:from>
    <xdr:to>
      <xdr:col>22</xdr:col>
      <xdr:colOff>365125</xdr:colOff>
      <xdr:row>57</xdr:row>
      <xdr:rowOff>89271</xdr:rowOff>
    </xdr:to>
    <xdr:cxnSp macro="">
      <xdr:nvCxnSpPr>
        <xdr:cNvPr id="582" name="直線コネクタ 581"/>
        <xdr:cNvCxnSpPr/>
      </xdr:nvCxnSpPr>
      <xdr:spPr>
        <a:xfrm>
          <a:off x="14592300" y="9116182"/>
          <a:ext cx="889000" cy="7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83" name="フローチャート : 判断 582"/>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84" name="テキスト ボックス 583"/>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29332</xdr:rowOff>
    </xdr:from>
    <xdr:to>
      <xdr:col>21</xdr:col>
      <xdr:colOff>161925</xdr:colOff>
      <xdr:row>56</xdr:row>
      <xdr:rowOff>28897</xdr:rowOff>
    </xdr:to>
    <xdr:cxnSp macro="">
      <xdr:nvCxnSpPr>
        <xdr:cNvPr id="585" name="直線コネクタ 584"/>
        <xdr:cNvCxnSpPr/>
      </xdr:nvCxnSpPr>
      <xdr:spPr>
        <a:xfrm flipV="1">
          <a:off x="13703300" y="9116182"/>
          <a:ext cx="889000" cy="5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6" name="フローチャート : 判断 585"/>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7" name="テキスト ボックス 586"/>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28897</xdr:rowOff>
    </xdr:from>
    <xdr:to>
      <xdr:col>19</xdr:col>
      <xdr:colOff>644525</xdr:colOff>
      <xdr:row>57</xdr:row>
      <xdr:rowOff>123127</xdr:rowOff>
    </xdr:to>
    <xdr:cxnSp macro="">
      <xdr:nvCxnSpPr>
        <xdr:cNvPr id="588" name="直線コネクタ 587"/>
        <xdr:cNvCxnSpPr/>
      </xdr:nvCxnSpPr>
      <xdr:spPr>
        <a:xfrm flipV="1">
          <a:off x="12814300" y="9630097"/>
          <a:ext cx="889000" cy="2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9" name="フローチャート : 判断 588"/>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90" name="テキスト ボックス 589"/>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1" name="フローチャート : 判断 590"/>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92" name="テキスト ボックス 591"/>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91460</xdr:rowOff>
    </xdr:from>
    <xdr:to>
      <xdr:col>23</xdr:col>
      <xdr:colOff>568325</xdr:colOff>
      <xdr:row>58</xdr:row>
      <xdr:rowOff>21610</xdr:rowOff>
    </xdr:to>
    <xdr:sp macro="" textlink="">
      <xdr:nvSpPr>
        <xdr:cNvPr id="598" name="円/楕円 597"/>
        <xdr:cNvSpPr/>
      </xdr:nvSpPr>
      <xdr:spPr>
        <a:xfrm>
          <a:off x="16268700" y="98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6387</xdr:rowOff>
    </xdr:from>
    <xdr:ext cx="534377" cy="259045"/>
    <xdr:sp macro="" textlink="">
      <xdr:nvSpPr>
        <xdr:cNvPr id="599" name="教育費該当値テキスト"/>
        <xdr:cNvSpPr txBox="1"/>
      </xdr:nvSpPr>
      <xdr:spPr>
        <a:xfrm>
          <a:off x="16370300" y="97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38471</xdr:rowOff>
    </xdr:from>
    <xdr:to>
      <xdr:col>22</xdr:col>
      <xdr:colOff>415925</xdr:colOff>
      <xdr:row>57</xdr:row>
      <xdr:rowOff>140071</xdr:rowOff>
    </xdr:to>
    <xdr:sp macro="" textlink="">
      <xdr:nvSpPr>
        <xdr:cNvPr id="600" name="円/楕円 599"/>
        <xdr:cNvSpPr/>
      </xdr:nvSpPr>
      <xdr:spPr>
        <a:xfrm>
          <a:off x="15430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131198</xdr:rowOff>
    </xdr:from>
    <xdr:ext cx="534377" cy="259045"/>
    <xdr:sp macro="" textlink="">
      <xdr:nvSpPr>
        <xdr:cNvPr id="601" name="テキスト ボックス 600"/>
        <xdr:cNvSpPr txBox="1"/>
      </xdr:nvSpPr>
      <xdr:spPr>
        <a:xfrm>
          <a:off x="15214111" y="990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149982</xdr:rowOff>
    </xdr:from>
    <xdr:to>
      <xdr:col>21</xdr:col>
      <xdr:colOff>212725</xdr:colOff>
      <xdr:row>53</xdr:row>
      <xdr:rowOff>80132</xdr:rowOff>
    </xdr:to>
    <xdr:sp macro="" textlink="">
      <xdr:nvSpPr>
        <xdr:cNvPr id="602" name="円/楕円 601"/>
        <xdr:cNvSpPr/>
      </xdr:nvSpPr>
      <xdr:spPr>
        <a:xfrm>
          <a:off x="14541500" y="90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96659</xdr:rowOff>
    </xdr:from>
    <xdr:ext cx="534377" cy="259045"/>
    <xdr:sp macro="" textlink="">
      <xdr:nvSpPr>
        <xdr:cNvPr id="603" name="テキスト ボックス 602"/>
        <xdr:cNvSpPr txBox="1"/>
      </xdr:nvSpPr>
      <xdr:spPr>
        <a:xfrm>
          <a:off x="14325111" y="88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149547</xdr:rowOff>
    </xdr:from>
    <xdr:to>
      <xdr:col>20</xdr:col>
      <xdr:colOff>9525</xdr:colOff>
      <xdr:row>56</xdr:row>
      <xdr:rowOff>79697</xdr:rowOff>
    </xdr:to>
    <xdr:sp macro="" textlink="">
      <xdr:nvSpPr>
        <xdr:cNvPr id="604" name="円/楕円 603"/>
        <xdr:cNvSpPr/>
      </xdr:nvSpPr>
      <xdr:spPr>
        <a:xfrm>
          <a:off x="13652500" y="95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70824</xdr:rowOff>
    </xdr:from>
    <xdr:ext cx="534377" cy="259045"/>
    <xdr:sp macro="" textlink="">
      <xdr:nvSpPr>
        <xdr:cNvPr id="605" name="テキスト ボックス 604"/>
        <xdr:cNvSpPr txBox="1"/>
      </xdr:nvSpPr>
      <xdr:spPr>
        <a:xfrm>
          <a:off x="13436111" y="96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72327</xdr:rowOff>
    </xdr:from>
    <xdr:to>
      <xdr:col>18</xdr:col>
      <xdr:colOff>492125</xdr:colOff>
      <xdr:row>58</xdr:row>
      <xdr:rowOff>2477</xdr:rowOff>
    </xdr:to>
    <xdr:sp macro="" textlink="">
      <xdr:nvSpPr>
        <xdr:cNvPr id="606" name="円/楕円 605"/>
        <xdr:cNvSpPr/>
      </xdr:nvSpPr>
      <xdr:spPr>
        <a:xfrm>
          <a:off x="12763500" y="98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165054</xdr:rowOff>
    </xdr:from>
    <xdr:ext cx="534377" cy="259045"/>
    <xdr:sp macro="" textlink="">
      <xdr:nvSpPr>
        <xdr:cNvPr id="607" name="テキスト ボックス 606"/>
        <xdr:cNvSpPr txBox="1"/>
      </xdr:nvSpPr>
      <xdr:spPr>
        <a:xfrm>
          <a:off x="12547111" y="99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7" name="テキスト ボックス 626"/>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3" name="直線コネクタ 632"/>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6"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7" name="直線コネクタ 636"/>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9"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40" name="フローチャート : 判断 639"/>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42" name="フローチャート : 判断 641"/>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43" name="テキスト ボックス 642"/>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5" name="フローチャート : 判断 644"/>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6" name="テキスト ボックス 645"/>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97410</xdr:rowOff>
    </xdr:from>
    <xdr:to>
      <xdr:col>19</xdr:col>
      <xdr:colOff>644525</xdr:colOff>
      <xdr:row>79</xdr:row>
      <xdr:rowOff>98879</xdr:rowOff>
    </xdr:to>
    <xdr:cxnSp macro="">
      <xdr:nvCxnSpPr>
        <xdr:cNvPr id="647" name="直線コネクタ 646"/>
        <xdr:cNvCxnSpPr/>
      </xdr:nvCxnSpPr>
      <xdr:spPr>
        <a:xfrm>
          <a:off x="12814300" y="1364196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8" name="フローチャート : 判断 647"/>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9" name="テキスト ボックス 648"/>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50" name="フローチャート : 判断 649"/>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51" name="テキスト ボックス 650"/>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9" name="円/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0" name="テキスト ボックス 659"/>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1" name="円/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2" name="テキスト ボックス 661"/>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3" name="円/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4" name="テキスト ボックス 663"/>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46610</xdr:rowOff>
    </xdr:from>
    <xdr:to>
      <xdr:col>18</xdr:col>
      <xdr:colOff>492125</xdr:colOff>
      <xdr:row>79</xdr:row>
      <xdr:rowOff>148210</xdr:rowOff>
    </xdr:to>
    <xdr:sp macro="" textlink="">
      <xdr:nvSpPr>
        <xdr:cNvPr id="665" name="円/楕円 664"/>
        <xdr:cNvSpPr/>
      </xdr:nvSpPr>
      <xdr:spPr>
        <a:xfrm>
          <a:off x="12763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139337</xdr:rowOff>
    </xdr:from>
    <xdr:ext cx="249299" cy="259045"/>
    <xdr:sp macro="" textlink="">
      <xdr:nvSpPr>
        <xdr:cNvPr id="666" name="テキスト ボックス 665"/>
        <xdr:cNvSpPr txBox="1"/>
      </xdr:nvSpPr>
      <xdr:spPr>
        <a:xfrm>
          <a:off x="12689649" y="136838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90" name="直線コネクタ 689"/>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91"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92" name="直線コネクタ 691"/>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3"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4" name="直線コネクタ 693"/>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146496</xdr:rowOff>
    </xdr:from>
    <xdr:to>
      <xdr:col>23</xdr:col>
      <xdr:colOff>517525</xdr:colOff>
      <xdr:row>94</xdr:row>
      <xdr:rowOff>147717</xdr:rowOff>
    </xdr:to>
    <xdr:cxnSp macro="">
      <xdr:nvCxnSpPr>
        <xdr:cNvPr id="695" name="直線コネクタ 694"/>
        <xdr:cNvCxnSpPr/>
      </xdr:nvCxnSpPr>
      <xdr:spPr>
        <a:xfrm flipV="1">
          <a:off x="15481300" y="15748446"/>
          <a:ext cx="838200" cy="5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6"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7" name="フローチャート : 判断 696"/>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147717</xdr:rowOff>
    </xdr:from>
    <xdr:to>
      <xdr:col>22</xdr:col>
      <xdr:colOff>365125</xdr:colOff>
      <xdr:row>95</xdr:row>
      <xdr:rowOff>115765</xdr:rowOff>
    </xdr:to>
    <xdr:cxnSp macro="">
      <xdr:nvCxnSpPr>
        <xdr:cNvPr id="698" name="直線コネクタ 697"/>
        <xdr:cNvCxnSpPr/>
      </xdr:nvCxnSpPr>
      <xdr:spPr>
        <a:xfrm flipV="1">
          <a:off x="14592300" y="16264017"/>
          <a:ext cx="889000" cy="1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9" name="フローチャート : 判断 698"/>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700" name="テキスト ボックス 699"/>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115765</xdr:rowOff>
    </xdr:from>
    <xdr:to>
      <xdr:col>21</xdr:col>
      <xdr:colOff>161925</xdr:colOff>
      <xdr:row>96</xdr:row>
      <xdr:rowOff>7158</xdr:rowOff>
    </xdr:to>
    <xdr:cxnSp macro="">
      <xdr:nvCxnSpPr>
        <xdr:cNvPr id="701" name="直線コネクタ 700"/>
        <xdr:cNvCxnSpPr/>
      </xdr:nvCxnSpPr>
      <xdr:spPr>
        <a:xfrm flipV="1">
          <a:off x="13703300" y="16403515"/>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702" name="フローチャート : 判断 701"/>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703" name="テキスト ボックス 702"/>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7158</xdr:rowOff>
    </xdr:from>
    <xdr:to>
      <xdr:col>19</xdr:col>
      <xdr:colOff>644525</xdr:colOff>
      <xdr:row>96</xdr:row>
      <xdr:rowOff>39557</xdr:rowOff>
    </xdr:to>
    <xdr:cxnSp macro="">
      <xdr:nvCxnSpPr>
        <xdr:cNvPr id="704" name="直線コネクタ 703"/>
        <xdr:cNvCxnSpPr/>
      </xdr:nvCxnSpPr>
      <xdr:spPr>
        <a:xfrm flipV="1">
          <a:off x="12814300" y="16466358"/>
          <a:ext cx="889000" cy="3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5" name="フローチャート : 判断 704"/>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6" name="テキスト ボックス 705"/>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7" name="フローチャート : 判断 706"/>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8" name="テキスト ボックス 707"/>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95696</xdr:rowOff>
    </xdr:from>
    <xdr:to>
      <xdr:col>23</xdr:col>
      <xdr:colOff>568325</xdr:colOff>
      <xdr:row>92</xdr:row>
      <xdr:rowOff>25846</xdr:rowOff>
    </xdr:to>
    <xdr:sp macro="" textlink="">
      <xdr:nvSpPr>
        <xdr:cNvPr id="714" name="円/楕円 713"/>
        <xdr:cNvSpPr/>
      </xdr:nvSpPr>
      <xdr:spPr>
        <a:xfrm>
          <a:off x="16268700" y="156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48723</xdr:rowOff>
    </xdr:from>
    <xdr:ext cx="599010" cy="259045"/>
    <xdr:sp macro="" textlink="">
      <xdr:nvSpPr>
        <xdr:cNvPr id="715" name="公債費該当値テキスト"/>
        <xdr:cNvSpPr txBox="1"/>
      </xdr:nvSpPr>
      <xdr:spPr>
        <a:xfrm>
          <a:off x="16370300" y="156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166,608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96917</xdr:rowOff>
    </xdr:from>
    <xdr:to>
      <xdr:col>22</xdr:col>
      <xdr:colOff>415925</xdr:colOff>
      <xdr:row>95</xdr:row>
      <xdr:rowOff>27067</xdr:rowOff>
    </xdr:to>
    <xdr:sp macro="" textlink="">
      <xdr:nvSpPr>
        <xdr:cNvPr id="716" name="円/楕円 715"/>
        <xdr:cNvSpPr/>
      </xdr:nvSpPr>
      <xdr:spPr>
        <a:xfrm>
          <a:off x="15430500" y="162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43594</xdr:rowOff>
    </xdr:from>
    <xdr:ext cx="534377" cy="259045"/>
    <xdr:sp macro="" textlink="">
      <xdr:nvSpPr>
        <xdr:cNvPr id="717" name="テキスト ボックス 716"/>
        <xdr:cNvSpPr txBox="1"/>
      </xdr:nvSpPr>
      <xdr:spPr>
        <a:xfrm>
          <a:off x="15214111" y="159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64965</xdr:rowOff>
    </xdr:from>
    <xdr:to>
      <xdr:col>21</xdr:col>
      <xdr:colOff>212725</xdr:colOff>
      <xdr:row>95</xdr:row>
      <xdr:rowOff>166565</xdr:rowOff>
    </xdr:to>
    <xdr:sp macro="" textlink="">
      <xdr:nvSpPr>
        <xdr:cNvPr id="718" name="円/楕円 717"/>
        <xdr:cNvSpPr/>
      </xdr:nvSpPr>
      <xdr:spPr>
        <a:xfrm>
          <a:off x="14541500" y="16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11642</xdr:rowOff>
    </xdr:from>
    <xdr:ext cx="534377" cy="259045"/>
    <xdr:sp macro="" textlink="">
      <xdr:nvSpPr>
        <xdr:cNvPr id="719" name="テキスト ボックス 718"/>
        <xdr:cNvSpPr txBox="1"/>
      </xdr:nvSpPr>
      <xdr:spPr>
        <a:xfrm>
          <a:off x="14325111" y="161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127808</xdr:rowOff>
    </xdr:from>
    <xdr:to>
      <xdr:col>20</xdr:col>
      <xdr:colOff>9525</xdr:colOff>
      <xdr:row>96</xdr:row>
      <xdr:rowOff>57958</xdr:rowOff>
    </xdr:to>
    <xdr:sp macro="" textlink="">
      <xdr:nvSpPr>
        <xdr:cNvPr id="720" name="円/楕円 719"/>
        <xdr:cNvSpPr/>
      </xdr:nvSpPr>
      <xdr:spPr>
        <a:xfrm>
          <a:off x="13652500" y="164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74485</xdr:rowOff>
    </xdr:from>
    <xdr:ext cx="534377" cy="259045"/>
    <xdr:sp macro="" textlink="">
      <xdr:nvSpPr>
        <xdr:cNvPr id="721" name="テキスト ボックス 720"/>
        <xdr:cNvSpPr txBox="1"/>
      </xdr:nvSpPr>
      <xdr:spPr>
        <a:xfrm>
          <a:off x="13436111" y="161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160207</xdr:rowOff>
    </xdr:from>
    <xdr:to>
      <xdr:col>18</xdr:col>
      <xdr:colOff>492125</xdr:colOff>
      <xdr:row>96</xdr:row>
      <xdr:rowOff>90357</xdr:rowOff>
    </xdr:to>
    <xdr:sp macro="" textlink="">
      <xdr:nvSpPr>
        <xdr:cNvPr id="722" name="円/楕円 721"/>
        <xdr:cNvSpPr/>
      </xdr:nvSpPr>
      <xdr:spPr>
        <a:xfrm>
          <a:off x="12763500" y="16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106884</xdr:rowOff>
    </xdr:from>
    <xdr:ext cx="534377" cy="259045"/>
    <xdr:sp macro="" textlink="">
      <xdr:nvSpPr>
        <xdr:cNvPr id="723" name="テキスト ボックス 722"/>
        <xdr:cNvSpPr txBox="1"/>
      </xdr:nvSpPr>
      <xdr:spPr>
        <a:xfrm>
          <a:off x="12547111" y="1622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7" name="直線コネクタ 746"/>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8"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50"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51" name="直線コネクタ 750"/>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118935</xdr:rowOff>
    </xdr:from>
    <xdr:to>
      <xdr:col>32</xdr:col>
      <xdr:colOff>187325</xdr:colOff>
      <xdr:row>31</xdr:row>
      <xdr:rowOff>125413</xdr:rowOff>
    </xdr:to>
    <xdr:cxnSp macro="">
      <xdr:nvCxnSpPr>
        <xdr:cNvPr id="752" name="直線コネクタ 751"/>
        <xdr:cNvCxnSpPr/>
      </xdr:nvCxnSpPr>
      <xdr:spPr>
        <a:xfrm>
          <a:off x="21323300" y="5433885"/>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114381</xdr:rowOff>
    </xdr:from>
    <xdr:ext cx="378565" cy="259045"/>
    <xdr:sp macro="" textlink="">
      <xdr:nvSpPr>
        <xdr:cNvPr id="753" name="諸支出金平均値テキスト"/>
        <xdr:cNvSpPr txBox="1"/>
      </xdr:nvSpPr>
      <xdr:spPr>
        <a:xfrm>
          <a:off x="22212300" y="6629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4" name="フローチャート : 判断 753"/>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29210</xdr:rowOff>
    </xdr:from>
    <xdr:to>
      <xdr:col>31</xdr:col>
      <xdr:colOff>34925</xdr:colOff>
      <xdr:row>31</xdr:row>
      <xdr:rowOff>118935</xdr:rowOff>
    </xdr:to>
    <xdr:cxnSp macro="">
      <xdr:nvCxnSpPr>
        <xdr:cNvPr id="755" name="直線コネクタ 754"/>
        <xdr:cNvCxnSpPr/>
      </xdr:nvCxnSpPr>
      <xdr:spPr>
        <a:xfrm>
          <a:off x="20434300" y="5172710"/>
          <a:ext cx="889000" cy="2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6" name="フローチャート : 判断 755"/>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42371</xdr:rowOff>
    </xdr:from>
    <xdr:ext cx="378565" cy="259045"/>
    <xdr:sp macro="" textlink="">
      <xdr:nvSpPr>
        <xdr:cNvPr id="757" name="テキスト ボックス 756"/>
        <xdr:cNvSpPr txBox="1"/>
      </xdr:nvSpPr>
      <xdr:spPr>
        <a:xfrm>
          <a:off x="21134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29210</xdr:rowOff>
    </xdr:from>
    <xdr:to>
      <xdr:col>29</xdr:col>
      <xdr:colOff>517525</xdr:colOff>
      <xdr:row>32</xdr:row>
      <xdr:rowOff>156083</xdr:rowOff>
    </xdr:to>
    <xdr:cxnSp macro="">
      <xdr:nvCxnSpPr>
        <xdr:cNvPr id="758" name="直線コネクタ 757"/>
        <xdr:cNvCxnSpPr/>
      </xdr:nvCxnSpPr>
      <xdr:spPr>
        <a:xfrm flipV="1">
          <a:off x="19545300" y="5172710"/>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9" name="フローチャート : 判断 758"/>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47515</xdr:rowOff>
    </xdr:from>
    <xdr:ext cx="378565" cy="259045"/>
    <xdr:sp macro="" textlink="">
      <xdr:nvSpPr>
        <xdr:cNvPr id="760" name="テキスト ボックス 759"/>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156083</xdr:rowOff>
    </xdr:from>
    <xdr:to>
      <xdr:col>28</xdr:col>
      <xdr:colOff>314325</xdr:colOff>
      <xdr:row>35</xdr:row>
      <xdr:rowOff>125793</xdr:rowOff>
    </xdr:to>
    <xdr:cxnSp macro="">
      <xdr:nvCxnSpPr>
        <xdr:cNvPr id="761" name="直線コネクタ 760"/>
        <xdr:cNvCxnSpPr/>
      </xdr:nvCxnSpPr>
      <xdr:spPr>
        <a:xfrm flipV="1">
          <a:off x="18656300" y="5642483"/>
          <a:ext cx="889000" cy="4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62" name="フローチャート : 判断 761"/>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51516</xdr:rowOff>
    </xdr:from>
    <xdr:ext cx="378565" cy="259045"/>
    <xdr:sp macro="" textlink="">
      <xdr:nvSpPr>
        <xdr:cNvPr id="763" name="テキスト ボックス 762"/>
        <xdr:cNvSpPr txBox="1"/>
      </xdr:nvSpPr>
      <xdr:spPr>
        <a:xfrm>
          <a:off x="19356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64" name="フローチャート : 判断 763"/>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1795</xdr:rowOff>
    </xdr:from>
    <xdr:ext cx="378565" cy="259045"/>
    <xdr:sp macro="" textlink="">
      <xdr:nvSpPr>
        <xdr:cNvPr id="765" name="テキスト ボックス 764"/>
        <xdr:cNvSpPr txBox="1"/>
      </xdr:nvSpPr>
      <xdr:spPr>
        <a:xfrm>
          <a:off x="18467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74613</xdr:rowOff>
    </xdr:from>
    <xdr:to>
      <xdr:col>32</xdr:col>
      <xdr:colOff>238125</xdr:colOff>
      <xdr:row>32</xdr:row>
      <xdr:rowOff>4763</xdr:rowOff>
    </xdr:to>
    <xdr:sp macro="" textlink="">
      <xdr:nvSpPr>
        <xdr:cNvPr id="771" name="円/楕円 770"/>
        <xdr:cNvSpPr/>
      </xdr:nvSpPr>
      <xdr:spPr>
        <a:xfrm>
          <a:off x="221107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27640</xdr:rowOff>
    </xdr:from>
    <xdr:ext cx="469744" cy="259045"/>
    <xdr:sp macro="" textlink="">
      <xdr:nvSpPr>
        <xdr:cNvPr id="772" name="諸支出金該当値テキスト"/>
        <xdr:cNvSpPr txBox="1"/>
      </xdr:nvSpPr>
      <xdr:spPr>
        <a:xfrm>
          <a:off x="22212300" y="53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68135</xdr:rowOff>
    </xdr:from>
    <xdr:to>
      <xdr:col>31</xdr:col>
      <xdr:colOff>85725</xdr:colOff>
      <xdr:row>31</xdr:row>
      <xdr:rowOff>169735</xdr:rowOff>
    </xdr:to>
    <xdr:sp macro="" textlink="">
      <xdr:nvSpPr>
        <xdr:cNvPr id="773" name="円/楕円 772"/>
        <xdr:cNvSpPr/>
      </xdr:nvSpPr>
      <xdr:spPr>
        <a:xfrm>
          <a:off x="21272500" y="53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14812</xdr:rowOff>
    </xdr:from>
    <xdr:ext cx="469744" cy="259045"/>
    <xdr:sp macro="" textlink="">
      <xdr:nvSpPr>
        <xdr:cNvPr id="774" name="テキスト ボックス 773"/>
        <xdr:cNvSpPr txBox="1"/>
      </xdr:nvSpPr>
      <xdr:spPr>
        <a:xfrm>
          <a:off x="21088427" y="51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149860</xdr:rowOff>
    </xdr:from>
    <xdr:to>
      <xdr:col>29</xdr:col>
      <xdr:colOff>568325</xdr:colOff>
      <xdr:row>30</xdr:row>
      <xdr:rowOff>80010</xdr:rowOff>
    </xdr:to>
    <xdr:sp macro="" textlink="">
      <xdr:nvSpPr>
        <xdr:cNvPr id="775" name="円/楕円 774"/>
        <xdr:cNvSpPr/>
      </xdr:nvSpPr>
      <xdr:spPr>
        <a:xfrm>
          <a:off x="20383500" y="51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96537</xdr:rowOff>
    </xdr:from>
    <xdr:ext cx="469744" cy="259045"/>
    <xdr:sp macro="" textlink="">
      <xdr:nvSpPr>
        <xdr:cNvPr id="776" name="テキスト ボックス 775"/>
        <xdr:cNvSpPr txBox="1"/>
      </xdr:nvSpPr>
      <xdr:spPr>
        <a:xfrm>
          <a:off x="20199427" y="489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105283</xdr:rowOff>
    </xdr:from>
    <xdr:to>
      <xdr:col>28</xdr:col>
      <xdr:colOff>365125</xdr:colOff>
      <xdr:row>33</xdr:row>
      <xdr:rowOff>35433</xdr:rowOff>
    </xdr:to>
    <xdr:sp macro="" textlink="">
      <xdr:nvSpPr>
        <xdr:cNvPr id="777" name="円/楕円 776"/>
        <xdr:cNvSpPr/>
      </xdr:nvSpPr>
      <xdr:spPr>
        <a:xfrm>
          <a:off x="19494500" y="55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51960</xdr:rowOff>
    </xdr:from>
    <xdr:ext cx="469744" cy="259045"/>
    <xdr:sp macro="" textlink="">
      <xdr:nvSpPr>
        <xdr:cNvPr id="778" name="テキスト ボックス 777"/>
        <xdr:cNvSpPr txBox="1"/>
      </xdr:nvSpPr>
      <xdr:spPr>
        <a:xfrm>
          <a:off x="19310427" y="53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74993</xdr:rowOff>
    </xdr:from>
    <xdr:to>
      <xdr:col>27</xdr:col>
      <xdr:colOff>161925</xdr:colOff>
      <xdr:row>36</xdr:row>
      <xdr:rowOff>5143</xdr:rowOff>
    </xdr:to>
    <xdr:sp macro="" textlink="">
      <xdr:nvSpPr>
        <xdr:cNvPr id="779" name="円/楕円 778"/>
        <xdr:cNvSpPr/>
      </xdr:nvSpPr>
      <xdr:spPr>
        <a:xfrm>
          <a:off x="18605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21670</xdr:rowOff>
    </xdr:from>
    <xdr:ext cx="469744" cy="259045"/>
    <xdr:sp macro="" textlink="">
      <xdr:nvSpPr>
        <xdr:cNvPr id="780" name="テキスト ボックス 779"/>
        <xdr:cNvSpPr txBox="1"/>
      </xdr:nvSpPr>
      <xdr:spPr>
        <a:xfrm>
          <a:off x="18421427"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92727</xdr:rowOff>
    </xdr:from>
    <xdr:ext cx="467179" cy="259045"/>
    <xdr:sp macro="" textlink="">
      <xdr:nvSpPr>
        <xdr:cNvPr id="800" name="テキスト ボックス 799"/>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802" name="テキスト ボックス 801"/>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4" name="直線コネクタ 80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8" name="直線コネクタ 80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1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フローチャート : 判断 81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3" name="フローチャート : 判断 81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4" name="テキスト ボックス 81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6" name="フローチャート : 判断 81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7" name="テキスト ボックス 81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70358</xdr:rowOff>
    </xdr:from>
    <xdr:to>
      <xdr:col>28</xdr:col>
      <xdr:colOff>314325</xdr:colOff>
      <xdr:row>59</xdr:row>
      <xdr:rowOff>44450</xdr:rowOff>
    </xdr:to>
    <xdr:cxnSp macro="">
      <xdr:nvCxnSpPr>
        <xdr:cNvPr id="818" name="直線コネクタ 817"/>
        <xdr:cNvCxnSpPr/>
      </xdr:nvCxnSpPr>
      <xdr:spPr>
        <a:xfrm>
          <a:off x="18656300" y="8642858"/>
          <a:ext cx="889000" cy="15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9" name="フローチャート : 判断 81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0" name="テキスト ボックス 81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150622</xdr:rowOff>
    </xdr:from>
    <xdr:to>
      <xdr:col>27</xdr:col>
      <xdr:colOff>161925</xdr:colOff>
      <xdr:row>59</xdr:row>
      <xdr:rowOff>80772</xdr:rowOff>
    </xdr:to>
    <xdr:sp macro="" textlink="">
      <xdr:nvSpPr>
        <xdr:cNvPr id="821" name="フローチャート : 判断 820"/>
        <xdr:cNvSpPr/>
      </xdr:nvSpPr>
      <xdr:spPr>
        <a:xfrm>
          <a:off x="18605500" y="1009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71899</xdr:rowOff>
    </xdr:from>
    <xdr:ext cx="313932" cy="259045"/>
    <xdr:sp macro="" textlink="">
      <xdr:nvSpPr>
        <xdr:cNvPr id="822" name="テキスト ボックス 821"/>
        <xdr:cNvSpPr txBox="1"/>
      </xdr:nvSpPr>
      <xdr:spPr>
        <a:xfrm>
          <a:off x="18499333" y="10187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8" name="円/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30" name="円/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31" name="テキスト ボックス 83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2" name="円/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3" name="テキスト ボックス 832"/>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4" name="円/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5" name="テキスト ボックス 83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19558</xdr:rowOff>
    </xdr:from>
    <xdr:to>
      <xdr:col>27</xdr:col>
      <xdr:colOff>161925</xdr:colOff>
      <xdr:row>50</xdr:row>
      <xdr:rowOff>121158</xdr:rowOff>
    </xdr:to>
    <xdr:sp macro="" textlink="">
      <xdr:nvSpPr>
        <xdr:cNvPr id="836" name="円/楕円 835"/>
        <xdr:cNvSpPr/>
      </xdr:nvSpPr>
      <xdr:spPr>
        <a:xfrm>
          <a:off x="18605500" y="85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48</xdr:row>
      <xdr:rowOff>137685</xdr:rowOff>
    </xdr:from>
    <xdr:ext cx="469744" cy="259045"/>
    <xdr:sp macro="" textlink="">
      <xdr:nvSpPr>
        <xdr:cNvPr id="837" name="テキスト ボックス 836"/>
        <xdr:cNvSpPr txBox="1"/>
      </xdr:nvSpPr>
      <xdr:spPr>
        <a:xfrm>
          <a:off x="18421427" y="83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目的別歳出項目で類似団体</a:t>
          </a:r>
          <a:r>
            <a:rPr kumimoji="1" lang="ja-JP" altLang="en-US" sz="1400">
              <a:solidFill>
                <a:sysClr val="windowText" lastClr="000000"/>
              </a:solidFill>
              <a:effectLst/>
              <a:latin typeface="+mn-lt"/>
              <a:ea typeface="+mn-ea"/>
              <a:cs typeface="+mn-cs"/>
            </a:rPr>
            <a:t>内</a:t>
          </a:r>
          <a:r>
            <a:rPr kumimoji="1" lang="ja-JP" altLang="ja-JP" sz="1400">
              <a:solidFill>
                <a:sysClr val="windowText" lastClr="000000"/>
              </a:solidFill>
              <a:effectLst/>
              <a:latin typeface="+mn-lt"/>
              <a:ea typeface="+mn-ea"/>
              <a:cs typeface="+mn-cs"/>
            </a:rPr>
            <a:t>平均</a:t>
          </a:r>
          <a:r>
            <a:rPr kumimoji="1" lang="ja-JP" altLang="en-US" sz="1400">
              <a:solidFill>
                <a:schemeClr val="dk1"/>
              </a:solidFill>
              <a:effectLst/>
              <a:latin typeface="+mn-lt"/>
              <a:ea typeface="+mn-ea"/>
              <a:cs typeface="+mn-cs"/>
            </a:rPr>
            <a:t>値</a:t>
          </a:r>
          <a:r>
            <a:rPr kumimoji="1" lang="ja-JP" altLang="ja-JP" sz="1400">
              <a:solidFill>
                <a:sysClr val="windowText" lastClr="000000"/>
              </a:solidFill>
              <a:effectLst/>
              <a:latin typeface="+mn-lt"/>
              <a:ea typeface="+mn-ea"/>
              <a:cs typeface="+mn-cs"/>
            </a:rPr>
            <a:t>を上回っているのは、議会費、総務費、民生費、衛生費、商工費、公債費及び諸支出金である。中でも特に大きく乖離しているのは、総務費、公債費及び諸支出金であるが、総務費は</a:t>
          </a:r>
          <a:r>
            <a:rPr kumimoji="1" lang="ja-JP" altLang="en-US" sz="1400">
              <a:solidFill>
                <a:sysClr val="windowText" lastClr="000000"/>
              </a:solidFill>
              <a:effectLst/>
              <a:latin typeface="+mn-lt"/>
              <a:ea typeface="+mn-ea"/>
              <a:cs typeface="+mn-cs"/>
            </a:rPr>
            <a:t>前年度に比べ大幅に減額となっているが、これは、前年度セールアンドリースバック方式による総合文化センターの売払収入を減債基金に積立てたことによる。しかし、総合文化センターの賃借料やふるさと応援寄附の増加したことで公共施設整備基金へ積立てたことにより、なお類似団体と比較すると高い水準である。</a:t>
          </a:r>
          <a:r>
            <a:rPr kumimoji="1" lang="ja-JP" altLang="ja-JP" sz="1400">
              <a:solidFill>
                <a:sysClr val="windowText" lastClr="000000"/>
              </a:solidFill>
              <a:effectLst/>
              <a:latin typeface="+mn-lt"/>
              <a:ea typeface="+mn-ea"/>
              <a:cs typeface="+mn-cs"/>
            </a:rPr>
            <a:t>公債費は、空港関連の都市基盤整備等の財源として地方債を活用した影響に加え、平成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年度は</a:t>
          </a:r>
          <a:r>
            <a:rPr kumimoji="1" lang="ja-JP" altLang="en-US" sz="1400">
              <a:solidFill>
                <a:sysClr val="windowText" lastClr="000000"/>
              </a:solidFill>
              <a:effectLst/>
              <a:latin typeface="+mn-lt"/>
              <a:ea typeface="+mn-ea"/>
              <a:cs typeface="+mn-cs"/>
            </a:rPr>
            <a:t>前述の総合</a:t>
          </a:r>
          <a:r>
            <a:rPr kumimoji="1" lang="ja-JP" altLang="ja-JP" sz="1400">
              <a:solidFill>
                <a:sysClr val="windowText" lastClr="000000"/>
              </a:solidFill>
              <a:effectLst/>
              <a:latin typeface="+mn-lt"/>
              <a:ea typeface="+mn-ea"/>
              <a:cs typeface="+mn-cs"/>
            </a:rPr>
            <a:t>文化センター売払収入を繰上償還に充てたことにより、前年度より</a:t>
          </a:r>
          <a:r>
            <a:rPr kumimoji="1" lang="en-US" altLang="ja-JP" sz="1400">
              <a:solidFill>
                <a:sysClr val="windowText" lastClr="000000"/>
              </a:solidFill>
              <a:effectLst/>
              <a:latin typeface="+mn-lt"/>
              <a:ea typeface="+mn-ea"/>
              <a:cs typeface="+mn-cs"/>
            </a:rPr>
            <a:t>68.4%</a:t>
          </a:r>
          <a:r>
            <a:rPr kumimoji="1" lang="ja-JP" altLang="ja-JP" sz="1400">
              <a:solidFill>
                <a:sysClr val="windowText" lastClr="000000"/>
              </a:solidFill>
              <a:effectLst/>
              <a:latin typeface="+mn-lt"/>
              <a:ea typeface="+mn-ea"/>
              <a:cs typeface="+mn-cs"/>
            </a:rPr>
            <a:t>の増額となり、類似団体</a:t>
          </a:r>
          <a:r>
            <a:rPr kumimoji="1" lang="ja-JP" altLang="en-US" sz="1400">
              <a:solidFill>
                <a:sysClr val="windowText" lastClr="000000"/>
              </a:solidFill>
              <a:effectLst/>
              <a:latin typeface="+mn-lt"/>
              <a:ea typeface="+mn-ea"/>
              <a:cs typeface="+mn-cs"/>
            </a:rPr>
            <a:t>内</a:t>
          </a:r>
          <a:r>
            <a:rPr kumimoji="1" lang="ja-JP" altLang="ja-JP" sz="1400">
              <a:solidFill>
                <a:sysClr val="windowText" lastClr="000000"/>
              </a:solidFill>
              <a:effectLst/>
              <a:latin typeface="+mn-lt"/>
              <a:ea typeface="+mn-ea"/>
              <a:cs typeface="+mn-cs"/>
            </a:rPr>
            <a:t>平均</a:t>
          </a:r>
          <a:r>
            <a:rPr kumimoji="1" lang="ja-JP" altLang="en-US" sz="1400">
              <a:solidFill>
                <a:sysClr val="windowText" lastClr="000000"/>
              </a:solidFill>
              <a:effectLst/>
              <a:latin typeface="+mn-lt"/>
              <a:ea typeface="+mn-ea"/>
              <a:cs typeface="+mn-cs"/>
            </a:rPr>
            <a:t>値</a:t>
          </a:r>
          <a:r>
            <a:rPr kumimoji="1" lang="ja-JP" altLang="ja-JP" sz="1400">
              <a:solidFill>
                <a:sysClr val="windowText" lastClr="000000"/>
              </a:solidFill>
              <a:effectLst/>
              <a:latin typeface="+mn-lt"/>
              <a:ea typeface="+mn-ea"/>
              <a:cs typeface="+mn-cs"/>
            </a:rPr>
            <a:t>を大きく上回っている。諸支出金が類似団体</a:t>
          </a:r>
          <a:r>
            <a:rPr kumimoji="1" lang="ja-JP" altLang="en-US" sz="1400">
              <a:solidFill>
                <a:sysClr val="windowText" lastClr="000000"/>
              </a:solidFill>
              <a:effectLst/>
              <a:latin typeface="+mn-lt"/>
              <a:ea typeface="+mn-ea"/>
              <a:cs typeface="+mn-cs"/>
            </a:rPr>
            <a:t>内</a:t>
          </a:r>
          <a:r>
            <a:rPr kumimoji="1" lang="ja-JP" altLang="ja-JP" sz="1400">
              <a:solidFill>
                <a:sysClr val="windowText" lastClr="000000"/>
              </a:solidFill>
              <a:effectLst/>
              <a:latin typeface="+mn-lt"/>
              <a:ea typeface="+mn-ea"/>
              <a:cs typeface="+mn-cs"/>
            </a:rPr>
            <a:t>平均</a:t>
          </a:r>
          <a:r>
            <a:rPr kumimoji="1" lang="ja-JP" altLang="en-US" sz="1400">
              <a:solidFill>
                <a:sysClr val="windowText" lastClr="000000"/>
              </a:solidFill>
              <a:effectLst/>
              <a:latin typeface="+mn-lt"/>
              <a:ea typeface="+mn-ea"/>
              <a:cs typeface="+mn-cs"/>
            </a:rPr>
            <a:t>値</a:t>
          </a:r>
          <a:r>
            <a:rPr kumimoji="1" lang="ja-JP" altLang="ja-JP" sz="1400">
              <a:solidFill>
                <a:sysClr val="windowText" lastClr="000000"/>
              </a:solidFill>
              <a:effectLst/>
              <a:latin typeface="+mn-lt"/>
              <a:ea typeface="+mn-ea"/>
              <a:cs typeface="+mn-cs"/>
            </a:rPr>
            <a:t>を大きく上回るのは、たばこ税収入のうち課税定額を超える額を大阪府に交付しているためである。</a:t>
          </a:r>
          <a:endParaRPr lang="ja-JP" altLang="ja-JP" sz="18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空港関連整備等に係る公債費負担が重く、平成</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年度で約</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億円の累積赤字となったことを受け、平成</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年度に財政非常事態宣言を発表、独自の財政健全化計画を策定した。その後、平成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年度で、計画通り実質収支額を黒字化（累積赤字を解消）し、平成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年度まで黒字を維持した。</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年度及び</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で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年度から再び黒字へと転換させた。</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市税</a:t>
          </a:r>
          <a:r>
            <a:rPr kumimoji="1" lang="ja-JP" altLang="ja-JP" sz="1000">
              <a:solidFill>
                <a:schemeClr val="dk1"/>
              </a:solidFill>
              <a:effectLst/>
              <a:latin typeface="+mn-lt"/>
              <a:ea typeface="+mn-ea"/>
              <a:cs typeface="+mn-cs"/>
            </a:rPr>
            <a:t>の増約</a:t>
          </a:r>
          <a:r>
            <a:rPr kumimoji="1" lang="en-US" altLang="ja-JP" sz="1000">
              <a:solidFill>
                <a:schemeClr val="dk1"/>
              </a:solidFill>
              <a:effectLst/>
              <a:latin typeface="+mn-lt"/>
              <a:ea typeface="+mn-ea"/>
              <a:cs typeface="+mn-cs"/>
            </a:rPr>
            <a:t>.6.7</a:t>
          </a:r>
          <a:r>
            <a:rPr kumimoji="1" lang="ja-JP" altLang="ja-JP" sz="1000">
              <a:solidFill>
                <a:schemeClr val="dk1"/>
              </a:solidFill>
              <a:effectLst/>
              <a:latin typeface="+mn-lt"/>
              <a:ea typeface="+mn-ea"/>
              <a:cs typeface="+mn-cs"/>
            </a:rPr>
            <a:t>億円、ふるさと寄附金の増約</a:t>
          </a:r>
          <a:r>
            <a:rPr kumimoji="1" lang="en-US" altLang="ja-JP" sz="1000">
              <a:solidFill>
                <a:schemeClr val="dk1"/>
              </a:solidFill>
              <a:effectLst/>
              <a:latin typeface="+mn-lt"/>
              <a:ea typeface="+mn-ea"/>
              <a:cs typeface="+mn-cs"/>
            </a:rPr>
            <a:t>22.3</a:t>
          </a:r>
          <a:r>
            <a:rPr kumimoji="1" lang="ja-JP" altLang="ja-JP" sz="1000">
              <a:solidFill>
                <a:schemeClr val="dk1"/>
              </a:solidFill>
              <a:effectLst/>
              <a:latin typeface="+mn-lt"/>
              <a:ea typeface="+mn-ea"/>
              <a:cs typeface="+mn-cs"/>
            </a:rPr>
            <a:t>億円などで実質収支額が前年度より増加している。今後も中期財政計画に基づき、実質収支の黒字維持に努める。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月</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日に施行された財政健全化法に基づく健全化判断比率において、本市は平成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年度決算における連結実質赤字比率が</a:t>
          </a:r>
          <a:r>
            <a:rPr kumimoji="1" lang="en-US" altLang="ja-JP" sz="1100" b="0" i="0" u="none" strike="noStrike" kern="0" cap="none" spc="0" normalizeH="0" baseline="0" noProof="0">
              <a:ln>
                <a:noFill/>
              </a:ln>
              <a:solidFill>
                <a:prstClr val="black"/>
              </a:solidFill>
              <a:effectLst/>
              <a:uLnTx/>
              <a:uFillTx/>
              <a:latin typeface="+mn-lt"/>
              <a:ea typeface="+mn-ea"/>
              <a:cs typeface="+mn-cs"/>
            </a:rPr>
            <a:t>26.42</a:t>
          </a:r>
          <a:r>
            <a:rPr kumimoji="1" lang="ja-JP" altLang="ja-JP" sz="1100" b="0" i="0" u="none" strike="noStrike" kern="0" cap="none" spc="0" normalizeH="0" baseline="0" noProof="0">
              <a:ln>
                <a:noFill/>
              </a:ln>
              <a:solidFill>
                <a:prstClr val="black"/>
              </a:solidFill>
              <a:effectLst/>
              <a:uLnTx/>
              <a:uFillTx/>
              <a:latin typeface="+mn-lt"/>
              <a:ea typeface="+mn-ea"/>
              <a:cs typeface="+mn-cs"/>
            </a:rPr>
            <a:t>％（早期健全化基準</a:t>
          </a:r>
          <a:r>
            <a:rPr kumimoji="1" lang="en-US" altLang="ja-JP" sz="1100" b="0" i="0" u="none" strike="noStrike" kern="0" cap="none" spc="0" normalizeH="0" baseline="0" noProof="0">
              <a:ln>
                <a:noFill/>
              </a:ln>
              <a:solidFill>
                <a:prstClr val="black"/>
              </a:solidFill>
              <a:effectLst/>
              <a:uLnTx/>
              <a:uFillTx/>
              <a:latin typeface="+mn-lt"/>
              <a:ea typeface="+mn-ea"/>
              <a:cs typeface="+mn-cs"/>
            </a:rPr>
            <a:t>17.44</a:t>
          </a:r>
          <a:r>
            <a:rPr kumimoji="1" lang="ja-JP" altLang="ja-JP" sz="1100" b="0" i="0" u="none" strike="noStrike" kern="0" cap="none" spc="0" normalizeH="0" baseline="0" noProof="0">
              <a:ln>
                <a:noFill/>
              </a:ln>
              <a:solidFill>
                <a:prstClr val="black"/>
              </a:solidFill>
              <a:effectLst/>
              <a:uLnTx/>
              <a:uFillTx/>
              <a:latin typeface="+mn-lt"/>
              <a:ea typeface="+mn-ea"/>
              <a:cs typeface="+mn-cs"/>
            </a:rPr>
            <a:t>％）と早期健全化基準以上となった。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本市は、財政健全化法施行前の地方財政再建促進特別措置法に規定する財政再建準用団体に陥らないよう普通会計の収支改善を最優先に取り組んできた結果、平成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年度に普通会計において実質収支の黒字転換を達成したが、特別会計等の根本的な改善措置を講じるまでは至っていなかった。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そのような状況下、財政健全化法において、新たに設けられた連結実質赤字比率では、宅地造成事業会計における資金不足額約</a:t>
          </a: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ja-JP" sz="1100" b="0" i="0" u="none" strike="noStrike" kern="0" cap="none" spc="0" normalizeH="0" baseline="0" noProof="0">
              <a:ln>
                <a:noFill/>
              </a:ln>
              <a:solidFill>
                <a:prstClr val="black"/>
              </a:solidFill>
              <a:effectLst/>
              <a:uLnTx/>
              <a:uFillTx/>
              <a:latin typeface="+mn-lt"/>
              <a:ea typeface="+mn-ea"/>
              <a:cs typeface="+mn-cs"/>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なお、同会計は既に役割を終えていることから、平成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年度に第三セクター等改革推進債を活用して、これを廃止し、一般会計の負債として引継ぐことで同年度の決算で連結実質赤字額を解消した。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年度及び平成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年度決算では、一般会計で赤字額が生じたものの（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実質収支比率等に係る経年分析を参照）、連結実質赤字額は生じておらず、平成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年度から一般会計も黒字へ転換させた。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年度においても、</a:t>
          </a:r>
          <a:r>
            <a:rPr kumimoji="1" lang="ja-JP" altLang="en-US" sz="1100" b="0" i="0" u="none" strike="noStrike" kern="0" cap="none" spc="0" normalizeH="0" baseline="0" noProof="0">
              <a:ln>
                <a:noFill/>
              </a:ln>
              <a:solidFill>
                <a:prstClr val="black"/>
              </a:solidFill>
              <a:effectLst/>
              <a:uLnTx/>
              <a:uFillTx/>
              <a:latin typeface="+mn-lt"/>
              <a:ea typeface="+mn-ea"/>
              <a:cs typeface="+mn-cs"/>
            </a:rPr>
            <a:t>市税やふるさと寄附金の増加など</a:t>
          </a:r>
          <a:r>
            <a:rPr kumimoji="1" lang="ja-JP" altLang="ja-JP" sz="1100" b="0" i="0" u="none" strike="noStrike" kern="0" cap="none" spc="0" normalizeH="0" baseline="0" noProof="0">
              <a:ln>
                <a:noFill/>
              </a:ln>
              <a:solidFill>
                <a:prstClr val="black"/>
              </a:solidFill>
              <a:effectLst/>
              <a:uLnTx/>
              <a:uFillTx/>
              <a:latin typeface="+mn-lt"/>
              <a:ea typeface="+mn-ea"/>
              <a:cs typeface="+mn-cs"/>
            </a:rPr>
            <a:t>で、一般会計の実質収支額は増加しており、今後も中期財政計画に基づき、実質収支の黒字維持に努める。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58023106</v>
      </c>
      <c r="BO4" s="411"/>
      <c r="BP4" s="411"/>
      <c r="BQ4" s="411"/>
      <c r="BR4" s="411"/>
      <c r="BS4" s="411"/>
      <c r="BT4" s="411"/>
      <c r="BU4" s="412"/>
      <c r="BV4" s="410">
        <v>62036172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0.2</v>
      </c>
      <c r="CU4" s="588"/>
      <c r="CV4" s="588"/>
      <c r="CW4" s="588"/>
      <c r="CX4" s="588"/>
      <c r="CY4" s="588"/>
      <c r="CZ4" s="588"/>
      <c r="DA4" s="589"/>
      <c r="DB4" s="587">
        <v>0.2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57936158</v>
      </c>
      <c r="BO5" s="416"/>
      <c r="BP5" s="416"/>
      <c r="BQ5" s="416"/>
      <c r="BR5" s="416"/>
      <c r="BS5" s="416"/>
      <c r="BT5" s="416"/>
      <c r="BU5" s="417"/>
      <c r="BV5" s="415">
        <v>61939571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103.7</v>
      </c>
      <c r="CU5" s="386"/>
      <c r="CV5" s="386"/>
      <c r="CW5" s="386"/>
      <c r="CX5" s="386"/>
      <c r="CY5" s="386"/>
      <c r="CZ5" s="386"/>
      <c r="DA5" s="387"/>
      <c r="DB5" s="385">
        <v>103.8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86948</v>
      </c>
      <c r="BO6" s="416"/>
      <c r="BP6" s="416"/>
      <c r="BQ6" s="416"/>
      <c r="BR6" s="416"/>
      <c r="BS6" s="416"/>
      <c r="BT6" s="416"/>
      <c r="BU6" s="417"/>
      <c r="BV6" s="415">
        <v>96601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108.7</v>
      </c>
      <c r="CU6" s="562"/>
      <c r="CV6" s="562"/>
      <c r="CW6" s="562"/>
      <c r="CX6" s="562"/>
      <c r="CY6" s="562"/>
      <c r="CZ6" s="562"/>
      <c r="DA6" s="563"/>
      <c r="DB6" s="561">
        <v>109.9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31777</v>
      </c>
      <c r="BO7" s="416"/>
      <c r="BP7" s="416"/>
      <c r="BQ7" s="416"/>
      <c r="BR7" s="416"/>
      <c r="BS7" s="416"/>
      <c r="BT7" s="416"/>
      <c r="BU7" s="417"/>
      <c r="BV7" s="415">
        <v>43757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22315517</v>
      </c>
      <c r="CU7" s="416"/>
      <c r="CV7" s="416"/>
      <c r="CW7" s="416"/>
      <c r="CX7" s="416"/>
      <c r="CY7" s="416"/>
      <c r="CZ7" s="416"/>
      <c r="DA7" s="417"/>
      <c r="DB7" s="415">
        <v>22148298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55171</v>
      </c>
      <c r="BO8" s="416"/>
      <c r="BP8" s="416"/>
      <c r="BQ8" s="416"/>
      <c r="BR8" s="416"/>
      <c r="BS8" s="416"/>
      <c r="BT8" s="416"/>
      <c r="BU8" s="417"/>
      <c r="BV8" s="415">
        <v>52844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0.94</v>
      </c>
      <c r="CU8" s="525"/>
      <c r="CV8" s="525"/>
      <c r="CW8" s="525"/>
      <c r="CX8" s="525"/>
      <c r="CY8" s="525"/>
      <c r="CZ8" s="525"/>
      <c r="DA8" s="526"/>
      <c r="DB8" s="524">
        <v>0.94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100966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2327</v>
      </c>
      <c r="BO9" s="416"/>
      <c r="BP9" s="416"/>
      <c r="BQ9" s="416"/>
      <c r="BR9" s="416"/>
      <c r="BS9" s="416"/>
      <c r="BT9" s="416"/>
      <c r="BU9" s="417"/>
      <c r="BV9" s="415">
        <v>29373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40.799999999999997</v>
      </c>
      <c r="CU9" s="386"/>
      <c r="CV9" s="386"/>
      <c r="CW9" s="386"/>
      <c r="CX9" s="386"/>
      <c r="CY9" s="386"/>
      <c r="CZ9" s="386"/>
      <c r="DA9" s="387"/>
      <c r="DB9" s="385">
        <v>20.2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100801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481324</v>
      </c>
      <c r="BO10" s="416"/>
      <c r="BP10" s="416"/>
      <c r="BQ10" s="416"/>
      <c r="BR10" s="416"/>
      <c r="BS10" s="416"/>
      <c r="BT10" s="416"/>
      <c r="BU10" s="417"/>
      <c r="BV10" s="415">
        <v>695312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10129225</v>
      </c>
      <c r="BO11" s="416"/>
      <c r="BP11" s="416"/>
      <c r="BQ11" s="416"/>
      <c r="BR11" s="416"/>
      <c r="BS11" s="416"/>
      <c r="BT11" s="416"/>
      <c r="BU11" s="417"/>
      <c r="BV11" s="415">
        <v>3060000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100813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483013</v>
      </c>
      <c r="BO12" s="416"/>
      <c r="BP12" s="416"/>
      <c r="BQ12" s="416"/>
      <c r="BR12" s="416"/>
      <c r="BS12" s="416"/>
      <c r="BT12" s="416"/>
      <c r="BU12" s="417"/>
      <c r="BV12" s="415">
        <v>687942</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99384</v>
      </c>
      <c r="S13" s="517"/>
      <c r="T13" s="517"/>
      <c r="U13" s="517"/>
      <c r="V13" s="518"/>
      <c r="W13" s="504" t="s">
        <v>123</v>
      </c>
      <c r="X13" s="428"/>
      <c r="Y13" s="428"/>
      <c r="Z13" s="428"/>
      <c r="AA13" s="428"/>
      <c r="AB13" s="429"/>
      <c r="AC13" s="391">
        <v>1006</v>
      </c>
      <c r="AD13" s="392"/>
      <c r="AE13" s="392"/>
      <c r="AF13" s="392"/>
      <c r="AG13" s="393"/>
      <c r="AH13" s="391">
        <v>1118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10129863</v>
      </c>
      <c r="BO13" s="416"/>
      <c r="BP13" s="416"/>
      <c r="BQ13" s="416"/>
      <c r="BR13" s="416"/>
      <c r="BS13" s="416"/>
      <c r="BT13" s="416"/>
      <c r="BU13" s="417"/>
      <c r="BV13" s="415">
        <v>3096743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20.9</v>
      </c>
      <c r="CU13" s="386"/>
      <c r="CV13" s="386"/>
      <c r="CW13" s="386"/>
      <c r="CX13" s="386"/>
      <c r="CY13" s="386"/>
      <c r="CZ13" s="386"/>
      <c r="DA13" s="387"/>
      <c r="DB13" s="385">
        <v>22.4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101035</v>
      </c>
      <c r="S14" s="517"/>
      <c r="T14" s="517"/>
      <c r="U14" s="517"/>
      <c r="V14" s="518"/>
      <c r="W14" s="519"/>
      <c r="X14" s="431"/>
      <c r="Y14" s="431"/>
      <c r="Z14" s="431"/>
      <c r="AA14" s="431"/>
      <c r="AB14" s="432"/>
      <c r="AC14" s="509">
        <v>2.2999999999999998</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176.2</v>
      </c>
      <c r="CU14" s="488"/>
      <c r="CV14" s="488"/>
      <c r="CW14" s="488"/>
      <c r="CX14" s="488"/>
      <c r="CY14" s="488"/>
      <c r="CZ14" s="488"/>
      <c r="DA14" s="489"/>
      <c r="DB14" s="520">
        <v>191.6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99785</v>
      </c>
      <c r="S15" s="517"/>
      <c r="T15" s="517"/>
      <c r="U15" s="517"/>
      <c r="V15" s="518"/>
      <c r="W15" s="504" t="s">
        <v>130</v>
      </c>
      <c r="X15" s="428"/>
      <c r="Y15" s="428"/>
      <c r="Z15" s="428"/>
      <c r="AA15" s="428"/>
      <c r="AB15" s="429"/>
      <c r="AC15" s="391">
        <v>10292</v>
      </c>
      <c r="AD15" s="392"/>
      <c r="AE15" s="392"/>
      <c r="AF15" s="392"/>
      <c r="AG15" s="393"/>
      <c r="AH15" s="391">
        <v>10484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15617584</v>
      </c>
      <c r="BO15" s="411"/>
      <c r="BP15" s="411"/>
      <c r="BQ15" s="411"/>
      <c r="BR15" s="411"/>
      <c r="BS15" s="411"/>
      <c r="BT15" s="411"/>
      <c r="BU15" s="412"/>
      <c r="BV15" s="410">
        <v>15330189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23.8</v>
      </c>
      <c r="AD16" s="510"/>
      <c r="AE16" s="510"/>
      <c r="AF16" s="510"/>
      <c r="AG16" s="511"/>
      <c r="AH16" s="509">
        <v>24.8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16607907</v>
      </c>
      <c r="BO16" s="416"/>
      <c r="BP16" s="416"/>
      <c r="BQ16" s="416"/>
      <c r="BR16" s="416"/>
      <c r="BS16" s="416"/>
      <c r="BT16" s="416"/>
      <c r="BU16" s="417"/>
      <c r="BV16" s="415">
        <v>16342257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31934</v>
      </c>
      <c r="AD17" s="392"/>
      <c r="AE17" s="392"/>
      <c r="AF17" s="392"/>
      <c r="AG17" s="393"/>
      <c r="AH17" s="391">
        <v>30595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20178309</v>
      </c>
      <c r="BO17" s="416"/>
      <c r="BP17" s="416"/>
      <c r="BQ17" s="416"/>
      <c r="BR17" s="416"/>
      <c r="BS17" s="416"/>
      <c r="BT17" s="416"/>
      <c r="BU17" s="417"/>
      <c r="BV17" s="415">
        <v>19800288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56.51</v>
      </c>
      <c r="M18" s="480"/>
      <c r="N18" s="480"/>
      <c r="O18" s="480"/>
      <c r="P18" s="480"/>
      <c r="Q18" s="480"/>
      <c r="R18" s="481"/>
      <c r="S18" s="481"/>
      <c r="T18" s="481"/>
      <c r="U18" s="481"/>
      <c r="V18" s="482"/>
      <c r="W18" s="496"/>
      <c r="X18" s="497"/>
      <c r="Y18" s="497"/>
      <c r="Z18" s="497"/>
      <c r="AA18" s="497"/>
      <c r="AB18" s="505"/>
      <c r="AC18" s="379">
        <v>73.900000000000006</v>
      </c>
      <c r="AD18" s="380"/>
      <c r="AE18" s="380"/>
      <c r="AF18" s="380"/>
      <c r="AG18" s="483"/>
      <c r="AH18" s="379">
        <v>72.5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24926080</v>
      </c>
      <c r="BO18" s="416"/>
      <c r="BP18" s="416"/>
      <c r="BQ18" s="416"/>
      <c r="BR18" s="416"/>
      <c r="BS18" s="416"/>
      <c r="BT18" s="416"/>
      <c r="BU18" s="417"/>
      <c r="BV18" s="415">
        <v>24826587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1787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40158957</v>
      </c>
      <c r="BO19" s="416"/>
      <c r="BP19" s="416"/>
      <c r="BQ19" s="416"/>
      <c r="BR19" s="416"/>
      <c r="BS19" s="416"/>
      <c r="BT19" s="416"/>
      <c r="BU19" s="417"/>
      <c r="BV19" s="415">
        <v>47632347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41566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65019767</v>
      </c>
      <c r="BO23" s="416"/>
      <c r="BP23" s="416"/>
      <c r="BQ23" s="416"/>
      <c r="BR23" s="416"/>
      <c r="BS23" s="416"/>
      <c r="BT23" s="416"/>
      <c r="BU23" s="417"/>
      <c r="BV23" s="415">
        <v>76675444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5160</v>
      </c>
      <c r="R24" s="392"/>
      <c r="S24" s="392"/>
      <c r="T24" s="392"/>
      <c r="U24" s="392"/>
      <c r="V24" s="393"/>
      <c r="W24" s="457"/>
      <c r="X24" s="448"/>
      <c r="Y24" s="449"/>
      <c r="Z24" s="388" t="s">
        <v>154</v>
      </c>
      <c r="AA24" s="389"/>
      <c r="AB24" s="389"/>
      <c r="AC24" s="389"/>
      <c r="AD24" s="389"/>
      <c r="AE24" s="389"/>
      <c r="AF24" s="389"/>
      <c r="AG24" s="390"/>
      <c r="AH24" s="391">
        <v>444</v>
      </c>
      <c r="AI24" s="392"/>
      <c r="AJ24" s="392"/>
      <c r="AK24" s="392"/>
      <c r="AL24" s="393"/>
      <c r="AM24" s="391">
        <v>1456320</v>
      </c>
      <c r="AN24" s="392"/>
      <c r="AO24" s="392"/>
      <c r="AP24" s="392"/>
      <c r="AQ24" s="392"/>
      <c r="AR24" s="393"/>
      <c r="AS24" s="391">
        <v>3280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39826852</v>
      </c>
      <c r="BO24" s="416"/>
      <c r="BP24" s="416"/>
      <c r="BQ24" s="416"/>
      <c r="BR24" s="416"/>
      <c r="BS24" s="416"/>
      <c r="BT24" s="416"/>
      <c r="BU24" s="417"/>
      <c r="BV24" s="415">
        <v>40004126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4810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24859570</v>
      </c>
      <c r="BO25" s="411"/>
      <c r="BP25" s="411"/>
      <c r="BQ25" s="411"/>
      <c r="BR25" s="411"/>
      <c r="BS25" s="411"/>
      <c r="BT25" s="411"/>
      <c r="BU25" s="412"/>
      <c r="BV25" s="410">
        <v>27614309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4620</v>
      </c>
      <c r="R26" s="392"/>
      <c r="S26" s="392"/>
      <c r="T26" s="392"/>
      <c r="U26" s="392"/>
      <c r="V26" s="393"/>
      <c r="W26" s="457"/>
      <c r="X26" s="448"/>
      <c r="Y26" s="449"/>
      <c r="Z26" s="388" t="s">
        <v>160</v>
      </c>
      <c r="AA26" s="470"/>
      <c r="AB26" s="470"/>
      <c r="AC26" s="470"/>
      <c r="AD26" s="470"/>
      <c r="AE26" s="470"/>
      <c r="AF26" s="470"/>
      <c r="AG26" s="471"/>
      <c r="AH26" s="391">
        <v>14</v>
      </c>
      <c r="AI26" s="392"/>
      <c r="AJ26" s="392"/>
      <c r="AK26" s="392"/>
      <c r="AL26" s="393"/>
      <c r="AM26" s="391">
        <v>45220</v>
      </c>
      <c r="AN26" s="392"/>
      <c r="AO26" s="392"/>
      <c r="AP26" s="392"/>
      <c r="AQ26" s="392"/>
      <c r="AR26" s="393"/>
      <c r="AS26" s="391">
        <v>3230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11106</v>
      </c>
      <c r="BO26" s="416"/>
      <c r="BP26" s="416"/>
      <c r="BQ26" s="416"/>
      <c r="BR26" s="416"/>
      <c r="BS26" s="416"/>
      <c r="BT26" s="416"/>
      <c r="BU26" s="417"/>
      <c r="BV26" s="415">
        <v>51351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5580</v>
      </c>
      <c r="R27" s="392"/>
      <c r="S27" s="392"/>
      <c r="T27" s="392"/>
      <c r="U27" s="392"/>
      <c r="V27" s="393"/>
      <c r="W27" s="457"/>
      <c r="X27" s="448"/>
      <c r="Y27" s="449"/>
      <c r="Z27" s="388" t="s">
        <v>163</v>
      </c>
      <c r="AA27" s="389"/>
      <c r="AB27" s="389"/>
      <c r="AC27" s="389"/>
      <c r="AD27" s="389"/>
      <c r="AE27" s="389"/>
      <c r="AF27" s="389"/>
      <c r="AG27" s="390"/>
      <c r="AH27" s="391">
        <v>30</v>
      </c>
      <c r="AI27" s="392"/>
      <c r="AJ27" s="392"/>
      <c r="AK27" s="392"/>
      <c r="AL27" s="393"/>
      <c r="AM27" s="391">
        <v>94580</v>
      </c>
      <c r="AN27" s="392"/>
      <c r="AO27" s="392"/>
      <c r="AP27" s="392"/>
      <c r="AQ27" s="392"/>
      <c r="AR27" s="393"/>
      <c r="AS27" s="391">
        <v>3153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5220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1320464</v>
      </c>
      <c r="BO28" s="411"/>
      <c r="BP28" s="411"/>
      <c r="BQ28" s="411"/>
      <c r="BR28" s="411"/>
      <c r="BS28" s="411"/>
      <c r="BT28" s="411"/>
      <c r="BU28" s="412"/>
      <c r="BV28" s="410">
        <v>1322153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4950</v>
      </c>
      <c r="R29" s="392"/>
      <c r="S29" s="392"/>
      <c r="T29" s="392"/>
      <c r="U29" s="392"/>
      <c r="V29" s="393"/>
      <c r="W29" s="458"/>
      <c r="X29" s="459"/>
      <c r="Y29" s="460"/>
      <c r="Z29" s="388" t="s">
        <v>170</v>
      </c>
      <c r="AA29" s="389"/>
      <c r="AB29" s="389"/>
      <c r="AC29" s="389"/>
      <c r="AD29" s="389"/>
      <c r="AE29" s="389"/>
      <c r="AF29" s="389"/>
      <c r="AG29" s="390"/>
      <c r="AH29" s="391">
        <v>474</v>
      </c>
      <c r="AI29" s="392"/>
      <c r="AJ29" s="392"/>
      <c r="AK29" s="392"/>
      <c r="AL29" s="393"/>
      <c r="AM29" s="391">
        <v>1550900</v>
      </c>
      <c r="AN29" s="392"/>
      <c r="AO29" s="392"/>
      <c r="AP29" s="392"/>
      <c r="AQ29" s="392"/>
      <c r="AR29" s="393"/>
      <c r="AS29" s="391">
        <v>3272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3165192</v>
      </c>
      <c r="BO29" s="416"/>
      <c r="BP29" s="416"/>
      <c r="BQ29" s="416"/>
      <c r="BR29" s="416"/>
      <c r="BS29" s="416"/>
      <c r="BT29" s="416"/>
      <c r="BU29" s="417"/>
      <c r="BV29" s="415">
        <v>13293751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3987033</v>
      </c>
      <c r="BO30" s="419"/>
      <c r="BP30" s="419"/>
      <c r="BQ30" s="419"/>
      <c r="BR30" s="419"/>
      <c r="BS30" s="419"/>
      <c r="BT30" s="419"/>
      <c r="BU30" s="420"/>
      <c r="BV30" s="418">
        <v>3276283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泉佐野市田尻町清掃施設組合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泉佐野市土地開発公社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公共用地先行取得事業特別会計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泉州南消防組合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泉佐野市文化振興財団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病院事業債管理特別会計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大阪府都市競艇企業団</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泉佐野市ウォーターフロント</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大阪府後期高齢者医療広域連合（一般会計）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地方独立行政法人りんくう総合医療センター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大阪府後期高齢者医療広域連合（後期高齢者医療特別会計）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泉佐野電力</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大阪広域水道企業団（水道事業会計）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大阪広域水道企業団（工事用事業会計）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8.23</v>
      </c>
      <c r="G34" s="33">
        <v>8.5500000000000007</v>
      </c>
      <c r="H34" s="33">
        <v>4.33</v>
      </c>
      <c r="I34" s="33">
        <v>4.82</v>
      </c>
      <c r="J34" s="34">
        <v>5.74</v>
      </c>
      <c r="K34" s="22"/>
      <c r="L34" s="22"/>
      <c r="M34" s="22"/>
      <c r="N34" s="22"/>
      <c r="O34" s="22"/>
      <c r="P34" s="22"/>
    </row>
    <row r="35" spans="1:16" ht="39" customHeight="1" x14ac:dyDescent="0.15">
      <c r="A35" s="22"/>
      <c r="B35" s="35"/>
      <c r="C35" s="1178" t="s">
        <v>525</v>
      </c>
      <c r="D35" s="1179"/>
      <c r="E35" s="1180"/>
      <c r="F35" s="36">
        <v>0.33</v>
      </c>
      <c r="G35" s="37">
        <v>0.2</v>
      </c>
      <c r="H35" s="37">
        <v>0.42</v>
      </c>
      <c r="I35" s="37">
        <v>0.6</v>
      </c>
      <c r="J35" s="38">
        <v>1.21</v>
      </c>
      <c r="K35" s="22"/>
      <c r="L35" s="22"/>
      <c r="M35" s="22"/>
      <c r="N35" s="22"/>
      <c r="O35" s="22"/>
      <c r="P35" s="22"/>
    </row>
    <row r="36" spans="1:16" ht="39" customHeight="1" x14ac:dyDescent="0.15">
      <c r="A36" s="22"/>
      <c r="B36" s="35"/>
      <c r="C36" s="1178" t="s">
        <v>526</v>
      </c>
      <c r="D36" s="1179"/>
      <c r="E36" s="1180"/>
      <c r="F36" s="36">
        <v>2.54</v>
      </c>
      <c r="G36" s="37">
        <v>1.91</v>
      </c>
      <c r="H36" s="37">
        <v>1.91</v>
      </c>
      <c r="I36" s="37">
        <v>1.05</v>
      </c>
      <c r="J36" s="38">
        <v>0.81</v>
      </c>
      <c r="K36" s="22"/>
      <c r="L36" s="22"/>
      <c r="M36" s="22"/>
      <c r="N36" s="22"/>
      <c r="O36" s="22"/>
      <c r="P36" s="22"/>
    </row>
    <row r="37" spans="1:16" ht="39" customHeight="1" x14ac:dyDescent="0.15">
      <c r="A37" s="22"/>
      <c r="B37" s="35"/>
      <c r="C37" s="1178" t="s">
        <v>527</v>
      </c>
      <c r="D37" s="1179"/>
      <c r="E37" s="1180"/>
      <c r="F37" s="36">
        <v>0.99</v>
      </c>
      <c r="G37" s="37">
        <v>4.55</v>
      </c>
      <c r="H37" s="37">
        <v>0.1</v>
      </c>
      <c r="I37" s="37">
        <v>0.23</v>
      </c>
      <c r="J37" s="38">
        <v>0.24</v>
      </c>
      <c r="K37" s="22"/>
      <c r="L37" s="22"/>
      <c r="M37" s="22"/>
      <c r="N37" s="22"/>
      <c r="O37" s="22"/>
      <c r="P37" s="22"/>
    </row>
    <row r="38" spans="1:16" ht="39" customHeight="1" x14ac:dyDescent="0.15">
      <c r="A38" s="22"/>
      <c r="B38" s="35"/>
      <c r="C38" s="1178" t="s">
        <v>528</v>
      </c>
      <c r="D38" s="1179"/>
      <c r="E38" s="1180"/>
      <c r="F38" s="36">
        <v>0.03</v>
      </c>
      <c r="G38" s="37">
        <v>0.02</v>
      </c>
      <c r="H38" s="37">
        <v>0.04</v>
      </c>
      <c r="I38" s="37">
        <v>0.06</v>
      </c>
      <c r="J38" s="38">
        <v>0.03</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530</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8711</v>
      </c>
      <c r="L45" s="60">
        <v>8909</v>
      </c>
      <c r="M45" s="60">
        <v>8935</v>
      </c>
      <c r="N45" s="60">
        <v>8690</v>
      </c>
      <c r="O45" s="61">
        <v>7792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1361</v>
      </c>
      <c r="L48" s="64">
        <v>1309</v>
      </c>
      <c r="M48" s="64">
        <v>1290</v>
      </c>
      <c r="N48" s="64">
        <v>1253</v>
      </c>
      <c r="O48" s="65">
        <v>1301</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2</v>
      </c>
      <c r="M49" s="64">
        <v>1</v>
      </c>
      <c r="N49" s="64">
        <v>5</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2</v>
      </c>
      <c r="M50" s="64">
        <v>26</v>
      </c>
      <c r="N50" s="64">
        <v>27</v>
      </c>
      <c r="O50" s="65">
        <v>28</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2</v>
      </c>
      <c r="M51" s="64">
        <v>3</v>
      </c>
      <c r="N51" s="64">
        <v>6</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5648</v>
      </c>
      <c r="L52" s="64">
        <v>5758</v>
      </c>
      <c r="M52" s="64">
        <v>5955</v>
      </c>
      <c r="N52" s="64">
        <v>5947</v>
      </c>
      <c r="O52" s="65">
        <v>5526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4517</v>
      </c>
      <c r="L53" s="69">
        <v>4466</v>
      </c>
      <c r="M53" s="69">
        <v>4300</v>
      </c>
      <c r="N53" s="69">
        <v>4034</v>
      </c>
      <c r="O53" s="70">
        <v>3640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98302</v>
      </c>
      <c r="J41" s="83">
        <v>94829</v>
      </c>
      <c r="K41" s="83">
        <v>91875</v>
      </c>
      <c r="L41" s="83">
        <v>87463</v>
      </c>
      <c r="M41" s="84">
        <v>74953</v>
      </c>
    </row>
    <row r="42" spans="2:13" ht="27.75" customHeight="1" x14ac:dyDescent="0.15">
      <c r="B42" s="1204"/>
      <c r="C42" s="1205"/>
      <c r="D42" s="85"/>
      <c r="E42" s="1208" t="s">
        <v>26</v>
      </c>
      <c r="F42" s="1208"/>
      <c r="G42" s="1208"/>
      <c r="H42" s="1209"/>
      <c r="I42" s="86">
        <v>359</v>
      </c>
      <c r="J42" s="87">
        <v>318</v>
      </c>
      <c r="K42" s="87">
        <v>267</v>
      </c>
      <c r="L42" s="87">
        <v>248</v>
      </c>
      <c r="M42" s="88">
        <v>224</v>
      </c>
    </row>
    <row r="43" spans="2:13" ht="27.75" customHeight="1" x14ac:dyDescent="0.15">
      <c r="B43" s="1204"/>
      <c r="C43" s="1205"/>
      <c r="D43" s="85"/>
      <c r="E43" s="1208" t="s">
        <v>27</v>
      </c>
      <c r="F43" s="1208"/>
      <c r="G43" s="1208"/>
      <c r="H43" s="1209"/>
      <c r="I43" s="86">
        <v>20945</v>
      </c>
      <c r="J43" s="87">
        <v>20623</v>
      </c>
      <c r="K43" s="87">
        <v>20312</v>
      </c>
      <c r="L43" s="87">
        <v>19359</v>
      </c>
      <c r="M43" s="88">
        <v>18622</v>
      </c>
    </row>
    <row r="44" spans="2:13" ht="27.75" customHeight="1" x14ac:dyDescent="0.15">
      <c r="B44" s="1204"/>
      <c r="C44" s="1205"/>
      <c r="D44" s="85"/>
      <c r="E44" s="1208" t="s">
        <v>28</v>
      </c>
      <c r="F44" s="1208"/>
      <c r="G44" s="1208"/>
      <c r="H44" s="1209"/>
      <c r="I44" s="86">
        <v>4</v>
      </c>
      <c r="J44" s="87">
        <v>20</v>
      </c>
      <c r="K44" s="87">
        <v>228</v>
      </c>
      <c r="L44" s="87">
        <v>457</v>
      </c>
      <c r="M44" s="88">
        <v>552</v>
      </c>
    </row>
    <row r="45" spans="2:13" ht="27.75" customHeight="1" x14ac:dyDescent="0.15">
      <c r="B45" s="1204"/>
      <c r="C45" s="1205"/>
      <c r="D45" s="85"/>
      <c r="E45" s="1208" t="s">
        <v>29</v>
      </c>
      <c r="F45" s="1208"/>
      <c r="G45" s="1208"/>
      <c r="H45" s="1209"/>
      <c r="I45" s="86">
        <v>6067</v>
      </c>
      <c r="J45" s="87">
        <v>5635</v>
      </c>
      <c r="K45" s="87">
        <v>5338</v>
      </c>
      <c r="L45" s="87">
        <v>5352</v>
      </c>
      <c r="M45" s="88">
        <v>5488</v>
      </c>
    </row>
    <row r="46" spans="2:13" ht="27.75" customHeight="1" x14ac:dyDescent="0.15">
      <c r="B46" s="1204"/>
      <c r="C46" s="1205"/>
      <c r="D46" s="89"/>
      <c r="E46" s="1208" t="s">
        <v>30</v>
      </c>
      <c r="F46" s="1208"/>
      <c r="G46" s="1208"/>
      <c r="H46" s="1209"/>
      <c r="I46" s="86">
        <v>4100</v>
      </c>
      <c r="J46" s="87">
        <v>3994</v>
      </c>
      <c r="K46" s="87">
        <v>3898</v>
      </c>
      <c r="L46" s="87">
        <v>4227</v>
      </c>
      <c r="M46" s="88">
        <v>4555</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4047</v>
      </c>
      <c r="J50" s="87">
        <v>5099</v>
      </c>
      <c r="K50" s="87">
        <v>4849</v>
      </c>
      <c r="L50" s="87">
        <v>18469</v>
      </c>
      <c r="M50" s="88">
        <v>9155</v>
      </c>
    </row>
    <row r="51" spans="2:13" ht="27.75" customHeight="1" x14ac:dyDescent="0.15">
      <c r="B51" s="1204"/>
      <c r="C51" s="1205"/>
      <c r="D51" s="85"/>
      <c r="E51" s="1208" t="s">
        <v>36</v>
      </c>
      <c r="F51" s="1208"/>
      <c r="G51" s="1208"/>
      <c r="H51" s="1209"/>
      <c r="I51" s="86">
        <v>23829</v>
      </c>
      <c r="J51" s="87">
        <v>24403</v>
      </c>
      <c r="K51" s="87">
        <v>22487</v>
      </c>
      <c r="L51" s="87">
        <v>20966</v>
      </c>
      <c r="M51" s="88">
        <v>20244</v>
      </c>
    </row>
    <row r="52" spans="2:13" ht="27.75" customHeight="1" x14ac:dyDescent="0.15">
      <c r="B52" s="1206"/>
      <c r="C52" s="1207"/>
      <c r="D52" s="85"/>
      <c r="E52" s="1208" t="s">
        <v>37</v>
      </c>
      <c r="F52" s="1208"/>
      <c r="G52" s="1208"/>
      <c r="H52" s="1209"/>
      <c r="I52" s="86">
        <v>37206</v>
      </c>
      <c r="J52" s="87">
        <v>38734</v>
      </c>
      <c r="K52" s="87">
        <v>39438</v>
      </c>
      <c r="L52" s="87">
        <v>41007</v>
      </c>
      <c r="M52" s="88">
        <v>41095</v>
      </c>
    </row>
    <row r="53" spans="2:13" ht="27.75" customHeight="1" thickBot="1" x14ac:dyDescent="0.2">
      <c r="B53" s="1210" t="s">
        <v>21</v>
      </c>
      <c r="C53" s="1211"/>
      <c r="D53" s="92"/>
      <c r="E53" s="1212" t="s">
        <v>38</v>
      </c>
      <c r="F53" s="1212"/>
      <c r="G53" s="1212"/>
      <c r="H53" s="1213"/>
      <c r="I53" s="93">
        <v>64695</v>
      </c>
      <c r="J53" s="94">
        <v>57183</v>
      </c>
      <c r="K53" s="94">
        <v>55144</v>
      </c>
      <c r="L53" s="94">
        <v>36663</v>
      </c>
      <c r="M53" s="95">
        <v>33900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560</v>
      </c>
      <c r="H51" s="1248"/>
      <c r="I51" s="1253" t="s">
        <v>561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560</v>
      </c>
      <c r="H73" s="1248"/>
      <c r="I73" s="1253" t="s">
        <v>561</v>
      </c>
      <c r="J73" s="1253"/>
      <c r="K73" s="1234">
        <v>352</v>
      </c>
      <c r="L73" s="1234">
        <v>302.10000000000002</v>
      </c>
      <c r="M73" s="1221">
        <v>291.60000000000002</v>
      </c>
      <c r="N73" s="1221">
        <v>191.6</v>
      </c>
      <c r="O73" s="1221">
        <v>176.2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22.8</v>
      </c>
      <c r="L75" s="1225">
        <v>23.2</v>
      </c>
      <c r="M75" s="1225">
        <v>23.6</v>
      </c>
      <c r="N75" s="1225">
        <v>22.4</v>
      </c>
      <c r="O75" s="1225">
        <v>20.9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46.1</v>
      </c>
      <c r="L77" s="1234">
        <v>37.6</v>
      </c>
      <c r="M77" s="1221">
        <v>33.799999999999997</v>
      </c>
      <c r="N77" s="1221">
        <v>17.8</v>
      </c>
      <c r="O77" s="1221">
        <v>15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45199</v>
      </c>
      <c r="E3" s="118"/>
      <c r="F3" s="119">
        <v>43493</v>
      </c>
      <c r="G3" s="120"/>
      <c r="H3" s="121"/>
    </row>
    <row r="4" spans="1:8" x14ac:dyDescent="0.15">
      <c r="A4" s="122"/>
      <c r="B4" s="123"/>
      <c r="C4" s="124"/>
      <c r="D4" s="125">
        <v>37472</v>
      </c>
      <c r="E4" s="126"/>
      <c r="F4" s="127">
        <v>23254</v>
      </c>
      <c r="G4" s="128"/>
      <c r="H4" s="129"/>
    </row>
    <row r="5" spans="1:8" x14ac:dyDescent="0.15">
      <c r="A5" s="110" t="s">
        <v>513</v>
      </c>
      <c r="B5" s="115"/>
      <c r="C5" s="116"/>
      <c r="D5" s="117">
        <v>35758</v>
      </c>
      <c r="E5" s="118"/>
      <c r="F5" s="119">
        <v>50840</v>
      </c>
      <c r="G5" s="120"/>
      <c r="H5" s="121"/>
    </row>
    <row r="6" spans="1:8" x14ac:dyDescent="0.15">
      <c r="A6" s="122"/>
      <c r="B6" s="123"/>
      <c r="C6" s="124"/>
      <c r="D6" s="125">
        <v>13573</v>
      </c>
      <c r="E6" s="126"/>
      <c r="F6" s="127">
        <v>25367</v>
      </c>
      <c r="G6" s="128"/>
      <c r="H6" s="129"/>
    </row>
    <row r="7" spans="1:8" x14ac:dyDescent="0.15">
      <c r="A7" s="110" t="s">
        <v>514</v>
      </c>
      <c r="B7" s="115"/>
      <c r="C7" s="116"/>
      <c r="D7" s="117">
        <v>57898</v>
      </c>
      <c r="E7" s="118"/>
      <c r="F7" s="119">
        <v>53605</v>
      </c>
      <c r="G7" s="120"/>
      <c r="H7" s="121"/>
    </row>
    <row r="8" spans="1:8" x14ac:dyDescent="0.15">
      <c r="A8" s="122"/>
      <c r="B8" s="123"/>
      <c r="C8" s="124"/>
      <c r="D8" s="125">
        <v>31885</v>
      </c>
      <c r="E8" s="126"/>
      <c r="F8" s="127">
        <v>28343</v>
      </c>
      <c r="G8" s="128"/>
      <c r="H8" s="129"/>
    </row>
    <row r="9" spans="1:8" x14ac:dyDescent="0.15">
      <c r="A9" s="110" t="s">
        <v>515</v>
      </c>
      <c r="B9" s="115"/>
      <c r="C9" s="116"/>
      <c r="D9" s="117">
        <v>21707</v>
      </c>
      <c r="E9" s="118"/>
      <c r="F9" s="119">
        <v>44267</v>
      </c>
      <c r="G9" s="120"/>
      <c r="H9" s="121"/>
    </row>
    <row r="10" spans="1:8" x14ac:dyDescent="0.15">
      <c r="A10" s="122"/>
      <c r="B10" s="123"/>
      <c r="C10" s="124"/>
      <c r="D10" s="125">
        <v>17528</v>
      </c>
      <c r="E10" s="126"/>
      <c r="F10" s="127">
        <v>26161</v>
      </c>
      <c r="G10" s="128"/>
      <c r="H10" s="129"/>
    </row>
    <row r="11" spans="1:8" x14ac:dyDescent="0.15">
      <c r="A11" s="110" t="s">
        <v>516</v>
      </c>
      <c r="B11" s="115"/>
      <c r="C11" s="116"/>
      <c r="D11" s="117">
        <v>28173</v>
      </c>
      <c r="E11" s="118"/>
      <c r="F11" s="119">
        <v>40879</v>
      </c>
      <c r="G11" s="120"/>
      <c r="H11" s="121"/>
    </row>
    <row r="12" spans="1:8" x14ac:dyDescent="0.15">
      <c r="A12" s="122"/>
      <c r="B12" s="123"/>
      <c r="C12" s="130"/>
      <c r="D12" s="125">
        <v>26397</v>
      </c>
      <c r="E12" s="126"/>
      <c r="F12" s="127">
        <v>24087</v>
      </c>
      <c r="G12" s="128"/>
      <c r="H12" s="129"/>
    </row>
    <row r="13" spans="1:8" x14ac:dyDescent="0.15">
      <c r="A13" s="110"/>
      <c r="B13" s="115"/>
      <c r="C13" s="131"/>
      <c r="D13" s="132">
        <v>37747</v>
      </c>
      <c r="E13" s="133"/>
      <c r="F13" s="134">
        <v>46617</v>
      </c>
      <c r="G13" s="135"/>
      <c r="H13" s="121"/>
    </row>
    <row r="14" spans="1:8" x14ac:dyDescent="0.15">
      <c r="A14" s="122"/>
      <c r="B14" s="123"/>
      <c r="C14" s="124"/>
      <c r="D14" s="125">
        <v>25371</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0.99</v>
      </c>
      <c r="C19" s="136">
        <f>ROUND(VALUE(SUBSTITUTE(実質収支比率等に係る経年分析!G$48,"▲","-")),2)</f>
        <v>4.55</v>
      </c>
      <c r="D19" s="136">
        <f>ROUND(VALUE(SUBSTITUTE(実質収支比率等に係る経年分析!H$48,"▲","-")),2)</f>
        <v>0.11</v>
      </c>
      <c r="E19" s="136">
        <f>ROUND(VALUE(SUBSTITUTE(実質収支比率等に係る経年分析!I$48,"▲","-")),2)</f>
        <v>0.24</v>
      </c>
      <c r="F19" s="136">
        <f>ROUND(VALUE(SUBSTITUTE(実質収支比率等に係る経年分析!J$48,"▲","-")),2)</f>
        <v>0.25</v>
      </c>
    </row>
    <row r="20" spans="1:11" x14ac:dyDescent="0.15">
      <c r="A20" s="136" t="s">
        <v>43</v>
      </c>
      <c r="B20" s="136">
        <f>ROUND(VALUE(SUBSTITUTE(実質収支比率等に係る経年分析!F$47,"▲","-")),2)</f>
        <v>2.83</v>
      </c>
      <c r="C20" s="136">
        <f>ROUND(VALUE(SUBSTITUTE(実質収支比率等に係る経年分析!G$47,"▲","-")),2)</f>
        <v>4.38</v>
      </c>
      <c r="D20" s="136">
        <f>ROUND(VALUE(SUBSTITUTE(実質収支比率等に係る経年分析!H$47,"▲","-")),2)</f>
        <v>6</v>
      </c>
      <c r="E20" s="136">
        <f>ROUND(VALUE(SUBSTITUTE(実質収支比率等に係る経年分析!I$47,"▲","-")),2)</f>
        <v>5.97</v>
      </c>
      <c r="F20" s="136">
        <f>ROUND(VALUE(SUBSTITUTE(実質収支比率等に係る経年分析!J$47,"▲","-")),2)</f>
        <v>5.92</v>
      </c>
    </row>
    <row r="21" spans="1:11" x14ac:dyDescent="0.15">
      <c r="A21" s="136" t="s">
        <v>44</v>
      </c>
      <c r="B21" s="136">
        <f>IF(ISNUMBER(VALUE(SUBSTITUTE(実質収支比率等に係る経年分析!F$49,"▲","-"))),ROUND(VALUE(SUBSTITUTE(実質収支比率等に係る経年分析!F$49,"▲","-")),2),NA())</f>
        <v>4.22</v>
      </c>
      <c r="C21" s="136">
        <f>IF(ISNUMBER(VALUE(SUBSTITUTE(実質収支比率等に係る経年分析!G$49,"▲","-"))),ROUND(VALUE(SUBSTITUTE(実質収支比率等に係る経年分析!G$49,"▲","-")),2),NA())</f>
        <v>6.16</v>
      </c>
      <c r="D21" s="136">
        <f>IF(ISNUMBER(VALUE(SUBSTITUTE(実質収支比率等に係る経年分析!H$49,"▲","-"))),ROUND(VALUE(SUBSTITUTE(実質収支比率等に係る経年分析!H$49,"▲","-")),2),NA())</f>
        <v>1.73</v>
      </c>
      <c r="E21" s="136">
        <f>IF(ISNUMBER(VALUE(SUBSTITUTE(実質収支比率等に係る経年分析!I$49,"▲","-"))),ROUND(VALUE(SUBSTITUTE(実質収支比率等に係る経年分析!I$49,"▲","-")),2),NA())</f>
        <v>13.98</v>
      </c>
      <c r="F21" s="136">
        <f>IF(ISNUMBER(VALUE(SUBSTITUTE(実質収支比率等に係る経年分析!J$49,"▲","-"))),ROUND(VALUE(SUBSTITUTE(実質収支比率等に係る経年分析!J$49,"▲","-")),2),NA())</f>
        <v>45.39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病院事業債管理特別会計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公共用地先行取得事業特別会計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8.5500000000000007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5648</v>
      </c>
      <c r="E42" s="138"/>
      <c r="F42" s="138"/>
      <c r="G42" s="138">
        <f>'実質公債費比率（分子）の構造'!L$52</f>
        <v>5758</v>
      </c>
      <c r="H42" s="138"/>
      <c r="I42" s="138"/>
      <c r="J42" s="138">
        <f>'実質公債費比率（分子）の構造'!M$52</f>
        <v>5955</v>
      </c>
      <c r="K42" s="138"/>
      <c r="L42" s="138"/>
      <c r="M42" s="138">
        <f>'実質公債費比率（分子）の構造'!N$52</f>
        <v>5947</v>
      </c>
      <c r="N42" s="138"/>
      <c r="O42" s="138"/>
      <c r="P42" s="138">
        <f>'実質公債費比率（分子）の構造'!O$52</f>
        <v>5526</v>
      </c>
    </row>
    <row r="43" spans="1:16" x14ac:dyDescent="0.15">
      <c r="A43" s="138" t="s">
        <v>52</v>
      </c>
      <c r="B43" s="138">
        <f>'実質公債費比率（分子）の構造'!K$51</f>
        <v>3</v>
      </c>
      <c r="C43" s="138"/>
      <c r="D43" s="138"/>
      <c r="E43" s="138">
        <f>'実質公債費比率（分子）の構造'!L$51</f>
        <v>2</v>
      </c>
      <c r="F43" s="138"/>
      <c r="G43" s="138"/>
      <c r="H43" s="138">
        <f>'実質公債費比率（分子）の構造'!M$51</f>
        <v>3</v>
      </c>
      <c r="I43" s="138"/>
      <c r="J43" s="138"/>
      <c r="K43" s="138">
        <f>'実質公債費比率（分子）の構造'!N$51</f>
        <v>6</v>
      </c>
      <c r="L43" s="138"/>
      <c r="M43" s="138"/>
      <c r="N43" s="138">
        <f>'実質公債費比率（分子）の構造'!O$51</f>
        <v>1</v>
      </c>
      <c r="O43" s="138"/>
      <c r="P43" s="138"/>
    </row>
    <row r="44" spans="1:16" x14ac:dyDescent="0.15">
      <c r="A44" s="138" t="s">
        <v>53</v>
      </c>
      <c r="B44" s="138">
        <f>'実質公債費比率（分子）の構造'!K$50</f>
        <v>24</v>
      </c>
      <c r="C44" s="138"/>
      <c r="D44" s="138"/>
      <c r="E44" s="138">
        <f>'実質公債費比率（分子）の構造'!L$50</f>
        <v>2</v>
      </c>
      <c r="F44" s="138"/>
      <c r="G44" s="138"/>
      <c r="H44" s="138">
        <f>'実質公債費比率（分子）の構造'!M$50</f>
        <v>26</v>
      </c>
      <c r="I44" s="138"/>
      <c r="J44" s="138"/>
      <c r="K44" s="138">
        <f>'実質公債費比率（分子）の構造'!N$50</f>
        <v>27</v>
      </c>
      <c r="L44" s="138"/>
      <c r="M44" s="138"/>
      <c r="N44" s="138">
        <f>'実質公債費比率（分子）の構造'!O$50</f>
        <v>28</v>
      </c>
      <c r="O44" s="138"/>
      <c r="P44" s="138"/>
    </row>
    <row r="45" spans="1:16" x14ac:dyDescent="0.15">
      <c r="A45" s="138" t="s">
        <v>54</v>
      </c>
      <c r="B45" s="138">
        <f>'実質公債費比率（分子）の構造'!K$49</f>
        <v>66</v>
      </c>
      <c r="C45" s="138"/>
      <c r="D45" s="138"/>
      <c r="E45" s="138">
        <f>'実質公債費比率（分子）の構造'!L$49</f>
        <v>2</v>
      </c>
      <c r="F45" s="138"/>
      <c r="G45" s="138"/>
      <c r="H45" s="138">
        <f>'実質公債費比率（分子）の構造'!M$49</f>
        <v>1</v>
      </c>
      <c r="I45" s="138"/>
      <c r="J45" s="138"/>
      <c r="K45" s="138">
        <f>'実質公債費比率（分子）の構造'!N$49</f>
        <v>5</v>
      </c>
      <c r="L45" s="138"/>
      <c r="M45" s="138"/>
      <c r="N45" s="138">
        <f>'実質公債費比率（分子）の構造'!O$49</f>
        <v>44</v>
      </c>
      <c r="O45" s="138"/>
      <c r="P45" s="138"/>
    </row>
    <row r="46" spans="1:16" x14ac:dyDescent="0.15">
      <c r="A46" s="138" t="s">
        <v>55</v>
      </c>
      <c r="B46" s="138">
        <f>'実質公債費比率（分子）の構造'!K$48</f>
        <v>1361</v>
      </c>
      <c r="C46" s="138"/>
      <c r="D46" s="138"/>
      <c r="E46" s="138">
        <f>'実質公債費比率（分子）の構造'!L$48</f>
        <v>1309</v>
      </c>
      <c r="F46" s="138"/>
      <c r="G46" s="138"/>
      <c r="H46" s="138">
        <f>'実質公債費比率（分子）の構造'!M$48</f>
        <v>1290</v>
      </c>
      <c r="I46" s="138"/>
      <c r="J46" s="138"/>
      <c r="K46" s="138">
        <f>'実質公債費比率（分子）の構造'!N$48</f>
        <v>1253</v>
      </c>
      <c r="L46" s="138"/>
      <c r="M46" s="138"/>
      <c r="N46" s="138">
        <f>'実質公債費比率（分子）の構造'!O$48</f>
        <v>1301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8711</v>
      </c>
      <c r="C49" s="138"/>
      <c r="D49" s="138"/>
      <c r="E49" s="138">
        <f>'実質公債費比率（分子）の構造'!L$45</f>
        <v>8909</v>
      </c>
      <c r="F49" s="138"/>
      <c r="G49" s="138"/>
      <c r="H49" s="138">
        <f>'実質公債費比率（分子）の構造'!M$45</f>
        <v>8935</v>
      </c>
      <c r="I49" s="138"/>
      <c r="J49" s="138"/>
      <c r="K49" s="138">
        <f>'実質公債費比率（分子）の構造'!N$45</f>
        <v>8690</v>
      </c>
      <c r="L49" s="138"/>
      <c r="M49" s="138"/>
      <c r="N49" s="138">
        <f>'実質公債費比率（分子）の構造'!O$45</f>
        <v>7792</v>
      </c>
      <c r="O49" s="138"/>
      <c r="P49" s="138"/>
    </row>
    <row r="50" spans="1:16" x14ac:dyDescent="0.15">
      <c r="A50" s="138" t="s">
        <v>59</v>
      </c>
      <c r="B50" s="138" t="e">
        <f>NA()</f>
        <v>#N/A</v>
      </c>
      <c r="C50" s="138">
        <f>IF(ISNUMBER('実質公債費比率（分子）の構造'!K$53),'実質公債費比率（分子）の構造'!K$53,NA())</f>
        <v>4517</v>
      </c>
      <c r="D50" s="138" t="e">
        <f>NA()</f>
        <v>#N/A</v>
      </c>
      <c r="E50" s="138" t="e">
        <f>NA()</f>
        <v>#N/A</v>
      </c>
      <c r="F50" s="138">
        <f>IF(ISNUMBER('実質公債費比率（分子）の構造'!L$53),'実質公債費比率（分子）の構造'!L$53,NA())</f>
        <v>4466</v>
      </c>
      <c r="G50" s="138" t="e">
        <f>NA()</f>
        <v>#N/A</v>
      </c>
      <c r="H50" s="138" t="e">
        <f>NA()</f>
        <v>#N/A</v>
      </c>
      <c r="I50" s="138">
        <f>IF(ISNUMBER('実質公債費比率（分子）の構造'!M$53),'実質公債費比率（分子）の構造'!M$53,NA())</f>
        <v>4300</v>
      </c>
      <c r="J50" s="138" t="e">
        <f>NA()</f>
        <v>#N/A</v>
      </c>
      <c r="K50" s="138" t="e">
        <f>NA()</f>
        <v>#N/A</v>
      </c>
      <c r="L50" s="138">
        <f>IF(ISNUMBER('実質公債費比率（分子）の構造'!N$53),'実質公債費比率（分子）の構造'!N$53,NA())</f>
        <v>4034</v>
      </c>
      <c r="M50" s="138" t="e">
        <f>NA()</f>
        <v>#N/A</v>
      </c>
      <c r="N50" s="138" t="e">
        <f>NA()</f>
        <v>#N/A</v>
      </c>
      <c r="O50" s="138">
        <f>IF(ISNUMBER('実質公債費比率（分子）の構造'!O$53),'実質公債費比率（分子）の構造'!O$53,NA())</f>
        <v>3640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37206</v>
      </c>
      <c r="E56" s="137"/>
      <c r="F56" s="137"/>
      <c r="G56" s="137">
        <f>'将来負担比率（分子）の構造'!J$52</f>
        <v>38734</v>
      </c>
      <c r="H56" s="137"/>
      <c r="I56" s="137"/>
      <c r="J56" s="137">
        <f>'将来負担比率（分子）の構造'!K$52</f>
        <v>39438</v>
      </c>
      <c r="K56" s="137"/>
      <c r="L56" s="137"/>
      <c r="M56" s="137">
        <f>'将来負担比率（分子）の構造'!L$52</f>
        <v>41007</v>
      </c>
      <c r="N56" s="137"/>
      <c r="O56" s="137"/>
      <c r="P56" s="137">
        <f>'将来負担比率（分子）の構造'!M$52</f>
        <v>41095</v>
      </c>
    </row>
    <row r="57" spans="1:16" x14ac:dyDescent="0.15">
      <c r="A57" s="137" t="s">
        <v>36</v>
      </c>
      <c r="B57" s="137"/>
      <c r="C57" s="137"/>
      <c r="D57" s="137">
        <f>'将来負担比率（分子）の構造'!I$51</f>
        <v>23829</v>
      </c>
      <c r="E57" s="137"/>
      <c r="F57" s="137"/>
      <c r="G57" s="137">
        <f>'将来負担比率（分子）の構造'!J$51</f>
        <v>24403</v>
      </c>
      <c r="H57" s="137"/>
      <c r="I57" s="137"/>
      <c r="J57" s="137">
        <f>'将来負担比率（分子）の構造'!K$51</f>
        <v>22487</v>
      </c>
      <c r="K57" s="137"/>
      <c r="L57" s="137"/>
      <c r="M57" s="137">
        <f>'将来負担比率（分子）の構造'!L$51</f>
        <v>20966</v>
      </c>
      <c r="N57" s="137"/>
      <c r="O57" s="137"/>
      <c r="P57" s="137">
        <f>'将来負担比率（分子）の構造'!M$51</f>
        <v>20244</v>
      </c>
    </row>
    <row r="58" spans="1:16" x14ac:dyDescent="0.15">
      <c r="A58" s="137" t="s">
        <v>35</v>
      </c>
      <c r="B58" s="137"/>
      <c r="C58" s="137"/>
      <c r="D58" s="137">
        <f>'将来負担比率（分子）の構造'!I$50</f>
        <v>4047</v>
      </c>
      <c r="E58" s="137"/>
      <c r="F58" s="137"/>
      <c r="G58" s="137">
        <f>'将来負担比率（分子）の構造'!J$50</f>
        <v>5099</v>
      </c>
      <c r="H58" s="137"/>
      <c r="I58" s="137"/>
      <c r="J58" s="137">
        <f>'将来負担比率（分子）の構造'!K$50</f>
        <v>4849</v>
      </c>
      <c r="K58" s="137"/>
      <c r="L58" s="137"/>
      <c r="M58" s="137">
        <f>'将来負担比率（分子）の構造'!L$50</f>
        <v>18469</v>
      </c>
      <c r="N58" s="137"/>
      <c r="O58" s="137"/>
      <c r="P58" s="137">
        <f>'将来負担比率（分子）の構造'!M$50</f>
        <v>9155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4100</v>
      </c>
      <c r="C61" s="137"/>
      <c r="D61" s="137"/>
      <c r="E61" s="137">
        <f>'将来負担比率（分子）の構造'!J$46</f>
        <v>3994</v>
      </c>
      <c r="F61" s="137"/>
      <c r="G61" s="137"/>
      <c r="H61" s="137">
        <f>'将来負担比率（分子）の構造'!K$46</f>
        <v>3898</v>
      </c>
      <c r="I61" s="137"/>
      <c r="J61" s="137"/>
      <c r="K61" s="137">
        <f>'将来負担比率（分子）の構造'!L$46</f>
        <v>4227</v>
      </c>
      <c r="L61" s="137"/>
      <c r="M61" s="137"/>
      <c r="N61" s="137">
        <f>'将来負担比率（分子）の構造'!M$46</f>
        <v>4555</v>
      </c>
      <c r="O61" s="137"/>
      <c r="P61" s="137"/>
    </row>
    <row r="62" spans="1:16" x14ac:dyDescent="0.15">
      <c r="A62" s="137" t="s">
        <v>29</v>
      </c>
      <c r="B62" s="137">
        <f>'将来負担比率（分子）の構造'!I$45</f>
        <v>6067</v>
      </c>
      <c r="C62" s="137"/>
      <c r="D62" s="137"/>
      <c r="E62" s="137">
        <f>'将来負担比率（分子）の構造'!J$45</f>
        <v>5635</v>
      </c>
      <c r="F62" s="137"/>
      <c r="G62" s="137"/>
      <c r="H62" s="137">
        <f>'将来負担比率（分子）の構造'!K$45</f>
        <v>5338</v>
      </c>
      <c r="I62" s="137"/>
      <c r="J62" s="137"/>
      <c r="K62" s="137">
        <f>'将来負担比率（分子）の構造'!L$45</f>
        <v>5352</v>
      </c>
      <c r="L62" s="137"/>
      <c r="M62" s="137"/>
      <c r="N62" s="137">
        <f>'将来負担比率（分子）の構造'!M$45</f>
        <v>5488</v>
      </c>
      <c r="O62" s="137"/>
      <c r="P62" s="137"/>
    </row>
    <row r="63" spans="1:16" x14ac:dyDescent="0.15">
      <c r="A63" s="137" t="s">
        <v>28</v>
      </c>
      <c r="B63" s="137">
        <f>'将来負担比率（分子）の構造'!I$44</f>
        <v>4</v>
      </c>
      <c r="C63" s="137"/>
      <c r="D63" s="137"/>
      <c r="E63" s="137">
        <f>'将来負担比率（分子）の構造'!J$44</f>
        <v>20</v>
      </c>
      <c r="F63" s="137"/>
      <c r="G63" s="137"/>
      <c r="H63" s="137">
        <f>'将来負担比率（分子）の構造'!K$44</f>
        <v>228</v>
      </c>
      <c r="I63" s="137"/>
      <c r="J63" s="137"/>
      <c r="K63" s="137">
        <f>'将来負担比率（分子）の構造'!L$44</f>
        <v>457</v>
      </c>
      <c r="L63" s="137"/>
      <c r="M63" s="137"/>
      <c r="N63" s="137">
        <f>'将来負担比率（分子）の構造'!M$44</f>
        <v>552</v>
      </c>
      <c r="O63" s="137"/>
      <c r="P63" s="137"/>
    </row>
    <row r="64" spans="1:16" x14ac:dyDescent="0.15">
      <c r="A64" s="137" t="s">
        <v>27</v>
      </c>
      <c r="B64" s="137">
        <f>'将来負担比率（分子）の構造'!I$43</f>
        <v>20945</v>
      </c>
      <c r="C64" s="137"/>
      <c r="D64" s="137"/>
      <c r="E64" s="137">
        <f>'将来負担比率（分子）の構造'!J$43</f>
        <v>20623</v>
      </c>
      <c r="F64" s="137"/>
      <c r="G64" s="137"/>
      <c r="H64" s="137">
        <f>'将来負担比率（分子）の構造'!K$43</f>
        <v>20312</v>
      </c>
      <c r="I64" s="137"/>
      <c r="J64" s="137"/>
      <c r="K64" s="137">
        <f>'将来負担比率（分子）の構造'!L$43</f>
        <v>19359</v>
      </c>
      <c r="L64" s="137"/>
      <c r="M64" s="137"/>
      <c r="N64" s="137">
        <f>'将来負担比率（分子）の構造'!M$43</f>
        <v>18622</v>
      </c>
      <c r="O64" s="137"/>
      <c r="P64" s="137"/>
    </row>
    <row r="65" spans="1:16" x14ac:dyDescent="0.15">
      <c r="A65" s="137" t="s">
        <v>26</v>
      </c>
      <c r="B65" s="137">
        <f>'将来負担比率（分子）の構造'!I$42</f>
        <v>359</v>
      </c>
      <c r="C65" s="137"/>
      <c r="D65" s="137"/>
      <c r="E65" s="137">
        <f>'将来負担比率（分子）の構造'!J$42</f>
        <v>318</v>
      </c>
      <c r="F65" s="137"/>
      <c r="G65" s="137"/>
      <c r="H65" s="137">
        <f>'将来負担比率（分子）の構造'!K$42</f>
        <v>267</v>
      </c>
      <c r="I65" s="137"/>
      <c r="J65" s="137"/>
      <c r="K65" s="137">
        <f>'将来負担比率（分子）の構造'!L$42</f>
        <v>248</v>
      </c>
      <c r="L65" s="137"/>
      <c r="M65" s="137"/>
      <c r="N65" s="137">
        <f>'将来負担比率（分子）の構造'!M$42</f>
        <v>224</v>
      </c>
      <c r="O65" s="137"/>
      <c r="P65" s="137"/>
    </row>
    <row r="66" spans="1:16" x14ac:dyDescent="0.15">
      <c r="A66" s="137" t="s">
        <v>25</v>
      </c>
      <c r="B66" s="137">
        <f>'将来負担比率（分子）の構造'!I$41</f>
        <v>98302</v>
      </c>
      <c r="C66" s="137"/>
      <c r="D66" s="137"/>
      <c r="E66" s="137">
        <f>'将来負担比率（分子）の構造'!J$41</f>
        <v>94829</v>
      </c>
      <c r="F66" s="137"/>
      <c r="G66" s="137"/>
      <c r="H66" s="137">
        <f>'将来負担比率（分子）の構造'!K$41</f>
        <v>91875</v>
      </c>
      <c r="I66" s="137"/>
      <c r="J66" s="137"/>
      <c r="K66" s="137">
        <f>'将来負担比率（分子）の構造'!L$41</f>
        <v>87463</v>
      </c>
      <c r="L66" s="137"/>
      <c r="M66" s="137"/>
      <c r="N66" s="137">
        <f>'将来負担比率（分子）の構造'!M$41</f>
        <v>74953</v>
      </c>
      <c r="O66" s="137"/>
      <c r="P66" s="137"/>
    </row>
    <row r="67" spans="1:16" x14ac:dyDescent="0.15">
      <c r="A67" s="137" t="s">
        <v>63</v>
      </c>
      <c r="B67" s="137" t="e">
        <f>NA()</f>
        <v>#N/A</v>
      </c>
      <c r="C67" s="137">
        <f>IF(ISNUMBER('将来負担比率（分子）の構造'!I$53), IF('将来負担比率（分子）の構造'!I$53 &lt; 0, 0, '将来負担比率（分子）の構造'!I$53), NA())</f>
        <v>64695</v>
      </c>
      <c r="D67" s="137" t="e">
        <f>NA()</f>
        <v>#N/A</v>
      </c>
      <c r="E67" s="137" t="e">
        <f>NA()</f>
        <v>#N/A</v>
      </c>
      <c r="F67" s="137">
        <f>IF(ISNUMBER('将来負担比率（分子）の構造'!J$53), IF('将来負担比率（分子）の構造'!J$53 &lt; 0, 0, '将来負担比率（分子）の構造'!J$53), NA())</f>
        <v>57183</v>
      </c>
      <c r="G67" s="137" t="e">
        <f>NA()</f>
        <v>#N/A</v>
      </c>
      <c r="H67" s="137" t="e">
        <f>NA()</f>
        <v>#N/A</v>
      </c>
      <c r="I67" s="137">
        <f>IF(ISNUMBER('将来負担比率（分子）の構造'!K$53), IF('将来負担比率（分子）の構造'!K$53 &lt; 0, 0, '将来負担比率（分子）の構造'!K$53), NA())</f>
        <v>55144</v>
      </c>
      <c r="J67" s="137" t="e">
        <f>NA()</f>
        <v>#N/A</v>
      </c>
      <c r="K67" s="137" t="e">
        <f>NA()</f>
        <v>#N/A</v>
      </c>
      <c r="L67" s="137">
        <f>IF(ISNUMBER('将来負担比率（分子）の構造'!L$53), IF('将来負担比率（分子）の構造'!L$53 &lt; 0, 0, '将来負担比率（分子）の構造'!L$53), NA())</f>
        <v>36663</v>
      </c>
      <c r="M67" s="137" t="e">
        <f>NA()</f>
        <v>#N/A</v>
      </c>
      <c r="N67" s="137" t="e">
        <f>NA()</f>
        <v>#N/A</v>
      </c>
      <c r="O67" s="137">
        <f>IF(ISNUMBER('将来負担比率（分子）の構造'!M$53), IF('将来負担比率（分子）の構造'!M$53 &lt; 0, 0, '将来負担比率（分子）の構造'!M$53), NA())</f>
        <v>33900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21135278</v>
      </c>
      <c r="S5" s="671"/>
      <c r="T5" s="671"/>
      <c r="U5" s="671"/>
      <c r="V5" s="671"/>
      <c r="W5" s="671"/>
      <c r="X5" s="671"/>
      <c r="Y5" s="718"/>
      <c r="Z5" s="731">
        <v>36.4</v>
      </c>
      <c r="AA5" s="731"/>
      <c r="AB5" s="731"/>
      <c r="AC5" s="731"/>
      <c r="AD5" s="732">
        <v>19314097</v>
      </c>
      <c r="AE5" s="732"/>
      <c r="AF5" s="732"/>
      <c r="AG5" s="732"/>
      <c r="AH5" s="732"/>
      <c r="AI5" s="732"/>
      <c r="AJ5" s="732"/>
      <c r="AK5" s="732"/>
      <c r="AL5" s="719">
        <v>84.3</v>
      </c>
      <c r="AM5" s="688"/>
      <c r="AN5" s="688"/>
      <c r="AO5" s="720"/>
      <c r="AP5" s="707" t="s">
        <v>209</v>
      </c>
      <c r="AQ5" s="708"/>
      <c r="AR5" s="708"/>
      <c r="AS5" s="708"/>
      <c r="AT5" s="708"/>
      <c r="AU5" s="708"/>
      <c r="AV5" s="708"/>
      <c r="AW5" s="708"/>
      <c r="AX5" s="708"/>
      <c r="AY5" s="708"/>
      <c r="AZ5" s="708"/>
      <c r="BA5" s="708"/>
      <c r="BB5" s="708"/>
      <c r="BC5" s="708"/>
      <c r="BD5" s="708"/>
      <c r="BE5" s="708"/>
      <c r="BF5" s="709"/>
      <c r="BG5" s="620">
        <v>19707057</v>
      </c>
      <c r="BH5" s="621"/>
      <c r="BI5" s="621"/>
      <c r="BJ5" s="621"/>
      <c r="BK5" s="621"/>
      <c r="BL5" s="621"/>
      <c r="BM5" s="621"/>
      <c r="BN5" s="622"/>
      <c r="BO5" s="673">
        <v>93.2</v>
      </c>
      <c r="BP5" s="673"/>
      <c r="BQ5" s="673"/>
      <c r="BR5" s="673"/>
      <c r="BS5" s="674">
        <v>396279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206828</v>
      </c>
      <c r="S6" s="621"/>
      <c r="T6" s="621"/>
      <c r="U6" s="621"/>
      <c r="V6" s="621"/>
      <c r="W6" s="621"/>
      <c r="X6" s="621"/>
      <c r="Y6" s="622"/>
      <c r="Z6" s="673">
        <v>0.4</v>
      </c>
      <c r="AA6" s="673"/>
      <c r="AB6" s="673"/>
      <c r="AC6" s="673"/>
      <c r="AD6" s="674">
        <v>206828</v>
      </c>
      <c r="AE6" s="674"/>
      <c r="AF6" s="674"/>
      <c r="AG6" s="674"/>
      <c r="AH6" s="674"/>
      <c r="AI6" s="674"/>
      <c r="AJ6" s="674"/>
      <c r="AK6" s="674"/>
      <c r="AL6" s="643">
        <v>0.9</v>
      </c>
      <c r="AM6" s="675"/>
      <c r="AN6" s="675"/>
      <c r="AO6" s="676"/>
      <c r="AP6" s="617" t="s">
        <v>214</v>
      </c>
      <c r="AQ6" s="618"/>
      <c r="AR6" s="618"/>
      <c r="AS6" s="618"/>
      <c r="AT6" s="618"/>
      <c r="AU6" s="618"/>
      <c r="AV6" s="618"/>
      <c r="AW6" s="618"/>
      <c r="AX6" s="618"/>
      <c r="AY6" s="618"/>
      <c r="AZ6" s="618"/>
      <c r="BA6" s="618"/>
      <c r="BB6" s="618"/>
      <c r="BC6" s="618"/>
      <c r="BD6" s="618"/>
      <c r="BE6" s="618"/>
      <c r="BF6" s="619"/>
      <c r="BG6" s="620">
        <v>19304787</v>
      </c>
      <c r="BH6" s="621"/>
      <c r="BI6" s="621"/>
      <c r="BJ6" s="621"/>
      <c r="BK6" s="621"/>
      <c r="BL6" s="621"/>
      <c r="BM6" s="621"/>
      <c r="BN6" s="622"/>
      <c r="BO6" s="673">
        <v>91.3</v>
      </c>
      <c r="BP6" s="673"/>
      <c r="BQ6" s="673"/>
      <c r="BR6" s="673"/>
      <c r="BS6" s="674">
        <v>396279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280548</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280468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16697</v>
      </c>
      <c r="S7" s="621"/>
      <c r="T7" s="621"/>
      <c r="U7" s="621"/>
      <c r="V7" s="621"/>
      <c r="W7" s="621"/>
      <c r="X7" s="621"/>
      <c r="Y7" s="622"/>
      <c r="Z7" s="673">
        <v>0</v>
      </c>
      <c r="AA7" s="673"/>
      <c r="AB7" s="673"/>
      <c r="AC7" s="673"/>
      <c r="AD7" s="674">
        <v>16697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7026474</v>
      </c>
      <c r="BH7" s="621"/>
      <c r="BI7" s="621"/>
      <c r="BJ7" s="621"/>
      <c r="BK7" s="621"/>
      <c r="BL7" s="621"/>
      <c r="BM7" s="621"/>
      <c r="BN7" s="622"/>
      <c r="BO7" s="673">
        <v>33.200000000000003</v>
      </c>
      <c r="BP7" s="673"/>
      <c r="BQ7" s="673"/>
      <c r="BR7" s="673"/>
      <c r="BS7" s="674">
        <v>396279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10562054</v>
      </c>
      <c r="CS7" s="621"/>
      <c r="CT7" s="621"/>
      <c r="CU7" s="621"/>
      <c r="CV7" s="621"/>
      <c r="CW7" s="621"/>
      <c r="CX7" s="621"/>
      <c r="CY7" s="622"/>
      <c r="CZ7" s="673">
        <v>18.2</v>
      </c>
      <c r="DA7" s="673"/>
      <c r="DB7" s="673"/>
      <c r="DC7" s="673"/>
      <c r="DD7" s="626">
        <v>936758</v>
      </c>
      <c r="DE7" s="621"/>
      <c r="DF7" s="621"/>
      <c r="DG7" s="621"/>
      <c r="DH7" s="621"/>
      <c r="DI7" s="621"/>
      <c r="DJ7" s="621"/>
      <c r="DK7" s="621"/>
      <c r="DL7" s="621"/>
      <c r="DM7" s="621"/>
      <c r="DN7" s="621"/>
      <c r="DO7" s="621"/>
      <c r="DP7" s="622"/>
      <c r="DQ7" s="626">
        <v>6107333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60873</v>
      </c>
      <c r="S8" s="621"/>
      <c r="T8" s="621"/>
      <c r="U8" s="621"/>
      <c r="V8" s="621"/>
      <c r="W8" s="621"/>
      <c r="X8" s="621"/>
      <c r="Y8" s="622"/>
      <c r="Z8" s="673">
        <v>0.1</v>
      </c>
      <c r="AA8" s="673"/>
      <c r="AB8" s="673"/>
      <c r="AC8" s="673"/>
      <c r="AD8" s="674">
        <v>60873</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158253</v>
      </c>
      <c r="BH8" s="621"/>
      <c r="BI8" s="621"/>
      <c r="BJ8" s="621"/>
      <c r="BK8" s="621"/>
      <c r="BL8" s="621"/>
      <c r="BM8" s="621"/>
      <c r="BN8" s="622"/>
      <c r="BO8" s="673">
        <v>0.7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16326119</v>
      </c>
      <c r="CS8" s="621"/>
      <c r="CT8" s="621"/>
      <c r="CU8" s="621"/>
      <c r="CV8" s="621"/>
      <c r="CW8" s="621"/>
      <c r="CX8" s="621"/>
      <c r="CY8" s="622"/>
      <c r="CZ8" s="673">
        <v>28.2</v>
      </c>
      <c r="DA8" s="673"/>
      <c r="DB8" s="673"/>
      <c r="DC8" s="673"/>
      <c r="DD8" s="626">
        <v>61408</v>
      </c>
      <c r="DE8" s="621"/>
      <c r="DF8" s="621"/>
      <c r="DG8" s="621"/>
      <c r="DH8" s="621"/>
      <c r="DI8" s="621"/>
      <c r="DJ8" s="621"/>
      <c r="DK8" s="621"/>
      <c r="DL8" s="621"/>
      <c r="DM8" s="621"/>
      <c r="DN8" s="621"/>
      <c r="DO8" s="621"/>
      <c r="DP8" s="622"/>
      <c r="DQ8" s="626">
        <v>7271739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35909</v>
      </c>
      <c r="S9" s="621"/>
      <c r="T9" s="621"/>
      <c r="U9" s="621"/>
      <c r="V9" s="621"/>
      <c r="W9" s="621"/>
      <c r="X9" s="621"/>
      <c r="Y9" s="622"/>
      <c r="Z9" s="673">
        <v>0.1</v>
      </c>
      <c r="AA9" s="673"/>
      <c r="AB9" s="673"/>
      <c r="AC9" s="673"/>
      <c r="AD9" s="674">
        <v>35909</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4465824</v>
      </c>
      <c r="BH9" s="621"/>
      <c r="BI9" s="621"/>
      <c r="BJ9" s="621"/>
      <c r="BK9" s="621"/>
      <c r="BL9" s="621"/>
      <c r="BM9" s="621"/>
      <c r="BN9" s="622"/>
      <c r="BO9" s="673">
        <v>21.1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4421130</v>
      </c>
      <c r="CS9" s="621"/>
      <c r="CT9" s="621"/>
      <c r="CU9" s="621"/>
      <c r="CV9" s="621"/>
      <c r="CW9" s="621"/>
      <c r="CX9" s="621"/>
      <c r="CY9" s="622"/>
      <c r="CZ9" s="673">
        <v>7.6</v>
      </c>
      <c r="DA9" s="673"/>
      <c r="DB9" s="673"/>
      <c r="DC9" s="673"/>
      <c r="DD9" s="626">
        <v>43360</v>
      </c>
      <c r="DE9" s="621"/>
      <c r="DF9" s="621"/>
      <c r="DG9" s="621"/>
      <c r="DH9" s="621"/>
      <c r="DI9" s="621"/>
      <c r="DJ9" s="621"/>
      <c r="DK9" s="621"/>
      <c r="DL9" s="621"/>
      <c r="DM9" s="621"/>
      <c r="DN9" s="621"/>
      <c r="DO9" s="621"/>
      <c r="DP9" s="622"/>
      <c r="DQ9" s="626">
        <v>3359971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1894699</v>
      </c>
      <c r="S10" s="621"/>
      <c r="T10" s="621"/>
      <c r="U10" s="621"/>
      <c r="V10" s="621"/>
      <c r="W10" s="621"/>
      <c r="X10" s="621"/>
      <c r="Y10" s="622"/>
      <c r="Z10" s="673">
        <v>3.3</v>
      </c>
      <c r="AA10" s="673"/>
      <c r="AB10" s="673"/>
      <c r="AC10" s="673"/>
      <c r="AD10" s="674">
        <v>1894699</v>
      </c>
      <c r="AE10" s="674"/>
      <c r="AF10" s="674"/>
      <c r="AG10" s="674"/>
      <c r="AH10" s="674"/>
      <c r="AI10" s="674"/>
      <c r="AJ10" s="674"/>
      <c r="AK10" s="674"/>
      <c r="AL10" s="643">
        <v>8.3000000000000007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449463</v>
      </c>
      <c r="BH10" s="621"/>
      <c r="BI10" s="621"/>
      <c r="BJ10" s="621"/>
      <c r="BK10" s="621"/>
      <c r="BL10" s="621"/>
      <c r="BM10" s="621"/>
      <c r="BN10" s="622"/>
      <c r="BO10" s="673">
        <v>2.1</v>
      </c>
      <c r="BP10" s="673"/>
      <c r="BQ10" s="673"/>
      <c r="BR10" s="673"/>
      <c r="BS10" s="626">
        <v>74911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90007</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90007</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48195</v>
      </c>
      <c r="S11" s="621"/>
      <c r="T11" s="621"/>
      <c r="U11" s="621"/>
      <c r="V11" s="621"/>
      <c r="W11" s="621"/>
      <c r="X11" s="621"/>
      <c r="Y11" s="622"/>
      <c r="Z11" s="673">
        <v>0.1</v>
      </c>
      <c r="AA11" s="673"/>
      <c r="AB11" s="673"/>
      <c r="AC11" s="673"/>
      <c r="AD11" s="674">
        <v>48195</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1952934</v>
      </c>
      <c r="BH11" s="621"/>
      <c r="BI11" s="621"/>
      <c r="BJ11" s="621"/>
      <c r="BK11" s="621"/>
      <c r="BL11" s="621"/>
      <c r="BM11" s="621"/>
      <c r="BN11" s="622"/>
      <c r="BO11" s="673">
        <v>9.1999999999999993</v>
      </c>
      <c r="BP11" s="673"/>
      <c r="BQ11" s="673"/>
      <c r="BR11" s="673"/>
      <c r="BS11" s="626">
        <v>321368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198771</v>
      </c>
      <c r="CS11" s="621"/>
      <c r="CT11" s="621"/>
      <c r="CU11" s="621"/>
      <c r="CV11" s="621"/>
      <c r="CW11" s="621"/>
      <c r="CX11" s="621"/>
      <c r="CY11" s="622"/>
      <c r="CZ11" s="673">
        <v>0.3</v>
      </c>
      <c r="DA11" s="673"/>
      <c r="DB11" s="673"/>
      <c r="DC11" s="673"/>
      <c r="DD11" s="626">
        <v>30369</v>
      </c>
      <c r="DE11" s="621"/>
      <c r="DF11" s="621"/>
      <c r="DG11" s="621"/>
      <c r="DH11" s="621"/>
      <c r="DI11" s="621"/>
      <c r="DJ11" s="621"/>
      <c r="DK11" s="621"/>
      <c r="DL11" s="621"/>
      <c r="DM11" s="621"/>
      <c r="DN11" s="621"/>
      <c r="DO11" s="621"/>
      <c r="DP11" s="622"/>
      <c r="DQ11" s="626">
        <v>163916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9961909</v>
      </c>
      <c r="BH12" s="621"/>
      <c r="BI12" s="621"/>
      <c r="BJ12" s="621"/>
      <c r="BK12" s="621"/>
      <c r="BL12" s="621"/>
      <c r="BM12" s="621"/>
      <c r="BN12" s="622"/>
      <c r="BO12" s="673">
        <v>47.1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899476</v>
      </c>
      <c r="CS12" s="621"/>
      <c r="CT12" s="621"/>
      <c r="CU12" s="621"/>
      <c r="CV12" s="621"/>
      <c r="CW12" s="621"/>
      <c r="CX12" s="621"/>
      <c r="CY12" s="622"/>
      <c r="CZ12" s="673">
        <v>1.6</v>
      </c>
      <c r="DA12" s="673"/>
      <c r="DB12" s="673"/>
      <c r="DC12" s="673"/>
      <c r="DD12" s="626" t="s">
        <v>112</v>
      </c>
      <c r="DE12" s="621"/>
      <c r="DF12" s="621"/>
      <c r="DG12" s="621"/>
      <c r="DH12" s="621"/>
      <c r="DI12" s="621"/>
      <c r="DJ12" s="621"/>
      <c r="DK12" s="621"/>
      <c r="DL12" s="621"/>
      <c r="DM12" s="621"/>
      <c r="DN12" s="621"/>
      <c r="DO12" s="621"/>
      <c r="DP12" s="622"/>
      <c r="DQ12" s="626">
        <v>287307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66293</v>
      </c>
      <c r="S13" s="621"/>
      <c r="T13" s="621"/>
      <c r="U13" s="621"/>
      <c r="V13" s="621"/>
      <c r="W13" s="621"/>
      <c r="X13" s="621"/>
      <c r="Y13" s="622"/>
      <c r="Z13" s="673">
        <v>0.1</v>
      </c>
      <c r="AA13" s="673"/>
      <c r="AB13" s="673"/>
      <c r="AC13" s="673"/>
      <c r="AD13" s="674">
        <v>66293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9477007</v>
      </c>
      <c r="BH13" s="621"/>
      <c r="BI13" s="621"/>
      <c r="BJ13" s="621"/>
      <c r="BK13" s="621"/>
      <c r="BL13" s="621"/>
      <c r="BM13" s="621"/>
      <c r="BN13" s="622"/>
      <c r="BO13" s="673">
        <v>44.8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3649164</v>
      </c>
      <c r="CS13" s="621"/>
      <c r="CT13" s="621"/>
      <c r="CU13" s="621"/>
      <c r="CV13" s="621"/>
      <c r="CW13" s="621"/>
      <c r="CX13" s="621"/>
      <c r="CY13" s="622"/>
      <c r="CZ13" s="673">
        <v>6.3</v>
      </c>
      <c r="DA13" s="673"/>
      <c r="DB13" s="673"/>
      <c r="DC13" s="673"/>
      <c r="DD13" s="626">
        <v>1288681</v>
      </c>
      <c r="DE13" s="621"/>
      <c r="DF13" s="621"/>
      <c r="DG13" s="621"/>
      <c r="DH13" s="621"/>
      <c r="DI13" s="621"/>
      <c r="DJ13" s="621"/>
      <c r="DK13" s="621"/>
      <c r="DL13" s="621"/>
      <c r="DM13" s="621"/>
      <c r="DN13" s="621"/>
      <c r="DO13" s="621"/>
      <c r="DP13" s="622"/>
      <c r="DQ13" s="626">
        <v>2313800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215348</v>
      </c>
      <c r="BH14" s="621"/>
      <c r="BI14" s="621"/>
      <c r="BJ14" s="621"/>
      <c r="BK14" s="621"/>
      <c r="BL14" s="621"/>
      <c r="BM14" s="621"/>
      <c r="BN14" s="622"/>
      <c r="BO14" s="673">
        <v>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1268593</v>
      </c>
      <c r="CS14" s="621"/>
      <c r="CT14" s="621"/>
      <c r="CU14" s="621"/>
      <c r="CV14" s="621"/>
      <c r="CW14" s="621"/>
      <c r="CX14" s="621"/>
      <c r="CY14" s="622"/>
      <c r="CZ14" s="673">
        <v>2.2000000000000002</v>
      </c>
      <c r="DA14" s="673"/>
      <c r="DB14" s="673"/>
      <c r="DC14" s="673"/>
      <c r="DD14" s="626">
        <v>178281</v>
      </c>
      <c r="DE14" s="621"/>
      <c r="DF14" s="621"/>
      <c r="DG14" s="621"/>
      <c r="DH14" s="621"/>
      <c r="DI14" s="621"/>
      <c r="DJ14" s="621"/>
      <c r="DK14" s="621"/>
      <c r="DL14" s="621"/>
      <c r="DM14" s="621"/>
      <c r="DN14" s="621"/>
      <c r="DO14" s="621"/>
      <c r="DP14" s="622"/>
      <c r="DQ14" s="626">
        <v>1085723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66272</v>
      </c>
      <c r="S15" s="621"/>
      <c r="T15" s="621"/>
      <c r="U15" s="621"/>
      <c r="V15" s="621"/>
      <c r="W15" s="621"/>
      <c r="X15" s="621"/>
      <c r="Y15" s="622"/>
      <c r="Z15" s="673">
        <v>0.1</v>
      </c>
      <c r="AA15" s="673"/>
      <c r="AB15" s="673"/>
      <c r="AC15" s="673"/>
      <c r="AD15" s="674">
        <v>66272</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2101056</v>
      </c>
      <c r="BH15" s="621"/>
      <c r="BI15" s="621"/>
      <c r="BJ15" s="621"/>
      <c r="BK15" s="621"/>
      <c r="BL15" s="621"/>
      <c r="BM15" s="621"/>
      <c r="BN15" s="622"/>
      <c r="BO15" s="673">
        <v>9.9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2761051</v>
      </c>
      <c r="CS15" s="621"/>
      <c r="CT15" s="621"/>
      <c r="CU15" s="621"/>
      <c r="CV15" s="621"/>
      <c r="CW15" s="621"/>
      <c r="CX15" s="621"/>
      <c r="CY15" s="622"/>
      <c r="CZ15" s="673">
        <v>4.8</v>
      </c>
      <c r="DA15" s="673"/>
      <c r="DB15" s="673"/>
      <c r="DC15" s="673"/>
      <c r="DD15" s="626">
        <v>301359</v>
      </c>
      <c r="DE15" s="621"/>
      <c r="DF15" s="621"/>
      <c r="DG15" s="621"/>
      <c r="DH15" s="621"/>
      <c r="DI15" s="621"/>
      <c r="DJ15" s="621"/>
      <c r="DK15" s="621"/>
      <c r="DL15" s="621"/>
      <c r="DM15" s="621"/>
      <c r="DN15" s="621"/>
      <c r="DO15" s="621"/>
      <c r="DP15" s="622"/>
      <c r="DQ15" s="626">
        <v>2051019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1731307</v>
      </c>
      <c r="S16" s="621"/>
      <c r="T16" s="621"/>
      <c r="U16" s="621"/>
      <c r="V16" s="621"/>
      <c r="W16" s="621"/>
      <c r="X16" s="621"/>
      <c r="Y16" s="622"/>
      <c r="Z16" s="673">
        <v>3</v>
      </c>
      <c r="AA16" s="673"/>
      <c r="AB16" s="673"/>
      <c r="AC16" s="673"/>
      <c r="AD16" s="674">
        <v>1025406</v>
      </c>
      <c r="AE16" s="674"/>
      <c r="AF16" s="674"/>
      <c r="AG16" s="674"/>
      <c r="AH16" s="674"/>
      <c r="AI16" s="674"/>
      <c r="AJ16" s="674"/>
      <c r="AK16" s="674"/>
      <c r="AL16" s="643">
        <v>4.5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1025406</v>
      </c>
      <c r="S17" s="621"/>
      <c r="T17" s="621"/>
      <c r="U17" s="621"/>
      <c r="V17" s="621"/>
      <c r="W17" s="621"/>
      <c r="X17" s="621"/>
      <c r="Y17" s="622"/>
      <c r="Z17" s="673">
        <v>1.8</v>
      </c>
      <c r="AA17" s="673"/>
      <c r="AB17" s="673"/>
      <c r="AC17" s="673"/>
      <c r="AD17" s="674">
        <v>1025406</v>
      </c>
      <c r="AE17" s="674"/>
      <c r="AF17" s="674"/>
      <c r="AG17" s="674"/>
      <c r="AH17" s="674"/>
      <c r="AI17" s="674"/>
      <c r="AJ17" s="674"/>
      <c r="AK17" s="674"/>
      <c r="AL17" s="643">
        <v>4.5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16796232</v>
      </c>
      <c r="CS17" s="621"/>
      <c r="CT17" s="621"/>
      <c r="CU17" s="621"/>
      <c r="CV17" s="621"/>
      <c r="CW17" s="621"/>
      <c r="CX17" s="621"/>
      <c r="CY17" s="622"/>
      <c r="CZ17" s="673">
        <v>29</v>
      </c>
      <c r="DA17" s="673"/>
      <c r="DB17" s="673"/>
      <c r="DC17" s="673"/>
      <c r="DD17" s="626" t="s">
        <v>112</v>
      </c>
      <c r="DE17" s="621"/>
      <c r="DF17" s="621"/>
      <c r="DG17" s="621"/>
      <c r="DH17" s="621"/>
      <c r="DI17" s="621"/>
      <c r="DJ17" s="621"/>
      <c r="DK17" s="621"/>
      <c r="DL17" s="621"/>
      <c r="DM17" s="621"/>
      <c r="DN17" s="621"/>
      <c r="DO17" s="621"/>
      <c r="DP17" s="622"/>
      <c r="DQ17" s="626">
        <v>16377713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705901</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v>402270</v>
      </c>
      <c r="BH18" s="621"/>
      <c r="BI18" s="621"/>
      <c r="BJ18" s="621"/>
      <c r="BK18" s="621"/>
      <c r="BL18" s="621"/>
      <c r="BM18" s="621"/>
      <c r="BN18" s="622"/>
      <c r="BO18" s="673">
        <v>1.9</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683013</v>
      </c>
      <c r="CS18" s="621"/>
      <c r="CT18" s="621"/>
      <c r="CU18" s="621"/>
      <c r="CV18" s="621"/>
      <c r="CW18" s="621"/>
      <c r="CX18" s="621"/>
      <c r="CY18" s="622"/>
      <c r="CZ18" s="673">
        <v>1.2</v>
      </c>
      <c r="DA18" s="673"/>
      <c r="DB18" s="673"/>
      <c r="DC18" s="673"/>
      <c r="DD18" s="626" t="s">
        <v>112</v>
      </c>
      <c r="DE18" s="621"/>
      <c r="DF18" s="621"/>
      <c r="DG18" s="621"/>
      <c r="DH18" s="621"/>
      <c r="DI18" s="621"/>
      <c r="DJ18" s="621"/>
      <c r="DK18" s="621"/>
      <c r="DL18" s="621"/>
      <c r="DM18" s="621"/>
      <c r="DN18" s="621"/>
      <c r="DO18" s="621"/>
      <c r="DP18" s="622"/>
      <c r="DQ18" s="626">
        <v>683013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1428221</v>
      </c>
      <c r="BH19" s="621"/>
      <c r="BI19" s="621"/>
      <c r="BJ19" s="621"/>
      <c r="BK19" s="621"/>
      <c r="BL19" s="621"/>
      <c r="BM19" s="621"/>
      <c r="BN19" s="622"/>
      <c r="BO19" s="673">
        <v>6.8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25262351</v>
      </c>
      <c r="S20" s="621"/>
      <c r="T20" s="621"/>
      <c r="U20" s="621"/>
      <c r="V20" s="621"/>
      <c r="W20" s="621"/>
      <c r="X20" s="621"/>
      <c r="Y20" s="622"/>
      <c r="Z20" s="673">
        <v>43.5</v>
      </c>
      <c r="AA20" s="673"/>
      <c r="AB20" s="673"/>
      <c r="AC20" s="673"/>
      <c r="AD20" s="674">
        <v>22735269</v>
      </c>
      <c r="AE20" s="674"/>
      <c r="AF20" s="674"/>
      <c r="AG20" s="674"/>
      <c r="AH20" s="674"/>
      <c r="AI20" s="674"/>
      <c r="AJ20" s="674"/>
      <c r="AK20" s="674"/>
      <c r="AL20" s="643">
        <v>99.2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1428221</v>
      </c>
      <c r="BH20" s="621"/>
      <c r="BI20" s="621"/>
      <c r="BJ20" s="621"/>
      <c r="BK20" s="621"/>
      <c r="BL20" s="621"/>
      <c r="BM20" s="621"/>
      <c r="BN20" s="622"/>
      <c r="BO20" s="673">
        <v>6.8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57936158</v>
      </c>
      <c r="CS20" s="621"/>
      <c r="CT20" s="621"/>
      <c r="CU20" s="621"/>
      <c r="CV20" s="621"/>
      <c r="CW20" s="621"/>
      <c r="CX20" s="621"/>
      <c r="CY20" s="622"/>
      <c r="CZ20" s="673">
        <v>100</v>
      </c>
      <c r="DA20" s="673"/>
      <c r="DB20" s="673"/>
      <c r="DC20" s="673"/>
      <c r="DD20" s="626">
        <v>2840216</v>
      </c>
      <c r="DE20" s="621"/>
      <c r="DF20" s="621"/>
      <c r="DG20" s="621"/>
      <c r="DH20" s="621"/>
      <c r="DI20" s="621"/>
      <c r="DJ20" s="621"/>
      <c r="DK20" s="621"/>
      <c r="DL20" s="621"/>
      <c r="DM20" s="621"/>
      <c r="DN20" s="621"/>
      <c r="DO20" s="621"/>
      <c r="DP20" s="622"/>
      <c r="DQ20" s="626">
        <v>40072009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18756</v>
      </c>
      <c r="S21" s="621"/>
      <c r="T21" s="621"/>
      <c r="U21" s="621"/>
      <c r="V21" s="621"/>
      <c r="W21" s="621"/>
      <c r="X21" s="621"/>
      <c r="Y21" s="622"/>
      <c r="Z21" s="673">
        <v>0</v>
      </c>
      <c r="AA21" s="673"/>
      <c r="AB21" s="673"/>
      <c r="AC21" s="673"/>
      <c r="AD21" s="674">
        <v>18756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9310</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338956</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631498</v>
      </c>
      <c r="S23" s="621"/>
      <c r="T23" s="621"/>
      <c r="U23" s="621"/>
      <c r="V23" s="621"/>
      <c r="W23" s="621"/>
      <c r="X23" s="621"/>
      <c r="Y23" s="622"/>
      <c r="Z23" s="673">
        <v>1.1000000000000001</v>
      </c>
      <c r="AA23" s="673"/>
      <c r="AB23" s="673"/>
      <c r="AC23" s="673"/>
      <c r="AD23" s="674">
        <v>128169</v>
      </c>
      <c r="AE23" s="674"/>
      <c r="AF23" s="674"/>
      <c r="AG23" s="674"/>
      <c r="AH23" s="674"/>
      <c r="AI23" s="674"/>
      <c r="AJ23" s="674"/>
      <c r="AK23" s="674"/>
      <c r="AL23" s="643">
        <v>0.6</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1418911</v>
      </c>
      <c r="BH23" s="621"/>
      <c r="BI23" s="621"/>
      <c r="BJ23" s="621"/>
      <c r="BK23" s="621"/>
      <c r="BL23" s="621"/>
      <c r="BM23" s="621"/>
      <c r="BN23" s="622"/>
      <c r="BO23" s="673">
        <v>6.7</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225642</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32453784</v>
      </c>
      <c r="CS24" s="671"/>
      <c r="CT24" s="671"/>
      <c r="CU24" s="671"/>
      <c r="CV24" s="671"/>
      <c r="CW24" s="671"/>
      <c r="CX24" s="671"/>
      <c r="CY24" s="718"/>
      <c r="CZ24" s="722">
        <v>56</v>
      </c>
      <c r="DA24" s="723"/>
      <c r="DB24" s="723"/>
      <c r="DC24" s="724"/>
      <c r="DD24" s="717">
        <v>23785995</v>
      </c>
      <c r="DE24" s="671"/>
      <c r="DF24" s="671"/>
      <c r="DG24" s="671"/>
      <c r="DH24" s="671"/>
      <c r="DI24" s="671"/>
      <c r="DJ24" s="671"/>
      <c r="DK24" s="718"/>
      <c r="DL24" s="717">
        <v>13477617</v>
      </c>
      <c r="DM24" s="671"/>
      <c r="DN24" s="671"/>
      <c r="DO24" s="671"/>
      <c r="DP24" s="671"/>
      <c r="DQ24" s="671"/>
      <c r="DR24" s="671"/>
      <c r="DS24" s="671"/>
      <c r="DT24" s="671"/>
      <c r="DU24" s="671"/>
      <c r="DV24" s="718"/>
      <c r="DW24" s="719">
        <v>56.1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6659016</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5131476</v>
      </c>
      <c r="CS25" s="639"/>
      <c r="CT25" s="639"/>
      <c r="CU25" s="639"/>
      <c r="CV25" s="639"/>
      <c r="CW25" s="639"/>
      <c r="CX25" s="639"/>
      <c r="CY25" s="640"/>
      <c r="CZ25" s="623">
        <v>8.9</v>
      </c>
      <c r="DA25" s="641"/>
      <c r="DB25" s="641"/>
      <c r="DC25" s="642"/>
      <c r="DD25" s="626">
        <v>4660982</v>
      </c>
      <c r="DE25" s="639"/>
      <c r="DF25" s="639"/>
      <c r="DG25" s="639"/>
      <c r="DH25" s="639"/>
      <c r="DI25" s="639"/>
      <c r="DJ25" s="639"/>
      <c r="DK25" s="640"/>
      <c r="DL25" s="626">
        <v>4486286</v>
      </c>
      <c r="DM25" s="639"/>
      <c r="DN25" s="639"/>
      <c r="DO25" s="639"/>
      <c r="DP25" s="639"/>
      <c r="DQ25" s="639"/>
      <c r="DR25" s="639"/>
      <c r="DS25" s="639"/>
      <c r="DT25" s="639"/>
      <c r="DU25" s="639"/>
      <c r="DV25" s="640"/>
      <c r="DW25" s="643">
        <v>18.7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3105389</v>
      </c>
      <c r="CS26" s="621"/>
      <c r="CT26" s="621"/>
      <c r="CU26" s="621"/>
      <c r="CV26" s="621"/>
      <c r="CW26" s="621"/>
      <c r="CX26" s="621"/>
      <c r="CY26" s="622"/>
      <c r="CZ26" s="623">
        <v>5.4</v>
      </c>
      <c r="DA26" s="641"/>
      <c r="DB26" s="641"/>
      <c r="DC26" s="642"/>
      <c r="DD26" s="626">
        <v>2713566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2555969</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21135278</v>
      </c>
      <c r="BH27" s="621"/>
      <c r="BI27" s="621"/>
      <c r="BJ27" s="621"/>
      <c r="BK27" s="621"/>
      <c r="BL27" s="621"/>
      <c r="BM27" s="621"/>
      <c r="BN27" s="622"/>
      <c r="BO27" s="673">
        <v>100</v>
      </c>
      <c r="BP27" s="673"/>
      <c r="BQ27" s="673"/>
      <c r="BR27" s="673"/>
      <c r="BS27" s="626">
        <v>396279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10526076</v>
      </c>
      <c r="CS27" s="639"/>
      <c r="CT27" s="639"/>
      <c r="CU27" s="639"/>
      <c r="CV27" s="639"/>
      <c r="CW27" s="639"/>
      <c r="CX27" s="639"/>
      <c r="CY27" s="640"/>
      <c r="CZ27" s="623">
        <v>18.2</v>
      </c>
      <c r="DA27" s="641"/>
      <c r="DB27" s="641"/>
      <c r="DC27" s="642"/>
      <c r="DD27" s="626">
        <v>2747300</v>
      </c>
      <c r="DE27" s="639"/>
      <c r="DF27" s="639"/>
      <c r="DG27" s="639"/>
      <c r="DH27" s="639"/>
      <c r="DI27" s="639"/>
      <c r="DJ27" s="639"/>
      <c r="DK27" s="640"/>
      <c r="DL27" s="626">
        <v>2742843</v>
      </c>
      <c r="DM27" s="639"/>
      <c r="DN27" s="639"/>
      <c r="DO27" s="639"/>
      <c r="DP27" s="639"/>
      <c r="DQ27" s="639"/>
      <c r="DR27" s="639"/>
      <c r="DS27" s="639"/>
      <c r="DT27" s="639"/>
      <c r="DU27" s="639"/>
      <c r="DV27" s="640"/>
      <c r="DW27" s="643">
        <v>11.4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66005</v>
      </c>
      <c r="S28" s="621"/>
      <c r="T28" s="621"/>
      <c r="U28" s="621"/>
      <c r="V28" s="621"/>
      <c r="W28" s="621"/>
      <c r="X28" s="621"/>
      <c r="Y28" s="622"/>
      <c r="Z28" s="673">
        <v>0.1</v>
      </c>
      <c r="AA28" s="673"/>
      <c r="AB28" s="673"/>
      <c r="AC28" s="673"/>
      <c r="AD28" s="674">
        <v>5474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16796232</v>
      </c>
      <c r="CS28" s="621"/>
      <c r="CT28" s="621"/>
      <c r="CU28" s="621"/>
      <c r="CV28" s="621"/>
      <c r="CW28" s="621"/>
      <c r="CX28" s="621"/>
      <c r="CY28" s="622"/>
      <c r="CZ28" s="623">
        <v>29</v>
      </c>
      <c r="DA28" s="641"/>
      <c r="DB28" s="641"/>
      <c r="DC28" s="642"/>
      <c r="DD28" s="626">
        <v>16377713</v>
      </c>
      <c r="DE28" s="621"/>
      <c r="DF28" s="621"/>
      <c r="DG28" s="621"/>
      <c r="DH28" s="621"/>
      <c r="DI28" s="621"/>
      <c r="DJ28" s="621"/>
      <c r="DK28" s="622"/>
      <c r="DL28" s="626">
        <v>6248488</v>
      </c>
      <c r="DM28" s="621"/>
      <c r="DN28" s="621"/>
      <c r="DO28" s="621"/>
      <c r="DP28" s="621"/>
      <c r="DQ28" s="621"/>
      <c r="DR28" s="621"/>
      <c r="DS28" s="621"/>
      <c r="DT28" s="621"/>
      <c r="DU28" s="621"/>
      <c r="DV28" s="622"/>
      <c r="DW28" s="643">
        <v>26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3558356</v>
      </c>
      <c r="S29" s="621"/>
      <c r="T29" s="621"/>
      <c r="U29" s="621"/>
      <c r="V29" s="621"/>
      <c r="W29" s="621"/>
      <c r="X29" s="621"/>
      <c r="Y29" s="622"/>
      <c r="Z29" s="673">
        <v>6.1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16793398</v>
      </c>
      <c r="CS29" s="639"/>
      <c r="CT29" s="639"/>
      <c r="CU29" s="639"/>
      <c r="CV29" s="639"/>
      <c r="CW29" s="639"/>
      <c r="CX29" s="639"/>
      <c r="CY29" s="640"/>
      <c r="CZ29" s="623">
        <v>29</v>
      </c>
      <c r="DA29" s="641"/>
      <c r="DB29" s="641"/>
      <c r="DC29" s="642"/>
      <c r="DD29" s="626">
        <v>16374879</v>
      </c>
      <c r="DE29" s="639"/>
      <c r="DF29" s="639"/>
      <c r="DG29" s="639"/>
      <c r="DH29" s="639"/>
      <c r="DI29" s="639"/>
      <c r="DJ29" s="639"/>
      <c r="DK29" s="640"/>
      <c r="DL29" s="626">
        <v>6245654</v>
      </c>
      <c r="DM29" s="639"/>
      <c r="DN29" s="639"/>
      <c r="DO29" s="639"/>
      <c r="DP29" s="639"/>
      <c r="DQ29" s="639"/>
      <c r="DR29" s="639"/>
      <c r="DS29" s="639"/>
      <c r="DT29" s="639"/>
      <c r="DU29" s="639"/>
      <c r="DV29" s="640"/>
      <c r="DW29" s="643">
        <v>26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13784949</v>
      </c>
      <c r="S30" s="621"/>
      <c r="T30" s="621"/>
      <c r="U30" s="621"/>
      <c r="V30" s="621"/>
      <c r="W30" s="621"/>
      <c r="X30" s="621"/>
      <c r="Y30" s="622"/>
      <c r="Z30" s="673">
        <v>23.8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99.5</v>
      </c>
      <c r="BH30" s="687"/>
      <c r="BI30" s="687"/>
      <c r="BJ30" s="687"/>
      <c r="BK30" s="687"/>
      <c r="BL30" s="687"/>
      <c r="BM30" s="688">
        <v>98.6</v>
      </c>
      <c r="BN30" s="687"/>
      <c r="BO30" s="687"/>
      <c r="BP30" s="687"/>
      <c r="BQ30" s="689"/>
      <c r="BR30" s="686">
        <v>99.5</v>
      </c>
      <c r="BS30" s="687"/>
      <c r="BT30" s="687"/>
      <c r="BU30" s="687"/>
      <c r="BV30" s="687"/>
      <c r="BW30" s="687"/>
      <c r="BX30" s="688">
        <v>98.4</v>
      </c>
      <c r="BY30" s="687"/>
      <c r="BZ30" s="687"/>
      <c r="CA30" s="687"/>
      <c r="CB30" s="689"/>
      <c r="CD30" s="692"/>
      <c r="CE30" s="693"/>
      <c r="CF30" s="657" t="s">
        <v>292</v>
      </c>
      <c r="CG30" s="654"/>
      <c r="CH30" s="654"/>
      <c r="CI30" s="654"/>
      <c r="CJ30" s="654"/>
      <c r="CK30" s="654"/>
      <c r="CL30" s="654"/>
      <c r="CM30" s="654"/>
      <c r="CN30" s="654"/>
      <c r="CO30" s="654"/>
      <c r="CP30" s="654"/>
      <c r="CQ30" s="655"/>
      <c r="CR30" s="620">
        <v>15691777</v>
      </c>
      <c r="CS30" s="621"/>
      <c r="CT30" s="621"/>
      <c r="CU30" s="621"/>
      <c r="CV30" s="621"/>
      <c r="CW30" s="621"/>
      <c r="CX30" s="621"/>
      <c r="CY30" s="622"/>
      <c r="CZ30" s="623">
        <v>27.1</v>
      </c>
      <c r="DA30" s="641"/>
      <c r="DB30" s="641"/>
      <c r="DC30" s="642"/>
      <c r="DD30" s="626">
        <v>15282870</v>
      </c>
      <c r="DE30" s="621"/>
      <c r="DF30" s="621"/>
      <c r="DG30" s="621"/>
      <c r="DH30" s="621"/>
      <c r="DI30" s="621"/>
      <c r="DJ30" s="621"/>
      <c r="DK30" s="622"/>
      <c r="DL30" s="626">
        <v>5153645</v>
      </c>
      <c r="DM30" s="621"/>
      <c r="DN30" s="621"/>
      <c r="DO30" s="621"/>
      <c r="DP30" s="621"/>
      <c r="DQ30" s="621"/>
      <c r="DR30" s="621"/>
      <c r="DS30" s="621"/>
      <c r="DT30" s="621"/>
      <c r="DU30" s="621"/>
      <c r="DV30" s="622"/>
      <c r="DW30" s="643">
        <v>21.4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96601</v>
      </c>
      <c r="S31" s="621"/>
      <c r="T31" s="621"/>
      <c r="U31" s="621"/>
      <c r="V31" s="621"/>
      <c r="W31" s="621"/>
      <c r="X31" s="621"/>
      <c r="Y31" s="622"/>
      <c r="Z31" s="673">
        <v>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98.4</v>
      </c>
      <c r="BN31" s="685"/>
      <c r="BO31" s="685"/>
      <c r="BP31" s="685"/>
      <c r="BQ31" s="649"/>
      <c r="BR31" s="684">
        <v>99.2</v>
      </c>
      <c r="BS31" s="639"/>
      <c r="BT31" s="639"/>
      <c r="BU31" s="639"/>
      <c r="BV31" s="639"/>
      <c r="BW31" s="639"/>
      <c r="BX31" s="675">
        <v>97.9</v>
      </c>
      <c r="BY31" s="685"/>
      <c r="BZ31" s="685"/>
      <c r="CA31" s="685"/>
      <c r="CB31" s="649"/>
      <c r="CD31" s="692"/>
      <c r="CE31" s="693"/>
      <c r="CF31" s="657" t="s">
        <v>296</v>
      </c>
      <c r="CG31" s="654"/>
      <c r="CH31" s="654"/>
      <c r="CI31" s="654"/>
      <c r="CJ31" s="654"/>
      <c r="CK31" s="654"/>
      <c r="CL31" s="654"/>
      <c r="CM31" s="654"/>
      <c r="CN31" s="654"/>
      <c r="CO31" s="654"/>
      <c r="CP31" s="654"/>
      <c r="CQ31" s="655"/>
      <c r="CR31" s="620">
        <v>1101621</v>
      </c>
      <c r="CS31" s="639"/>
      <c r="CT31" s="639"/>
      <c r="CU31" s="639"/>
      <c r="CV31" s="639"/>
      <c r="CW31" s="639"/>
      <c r="CX31" s="639"/>
      <c r="CY31" s="640"/>
      <c r="CZ31" s="623">
        <v>1.9</v>
      </c>
      <c r="DA31" s="641"/>
      <c r="DB31" s="641"/>
      <c r="DC31" s="642"/>
      <c r="DD31" s="626">
        <v>1092009</v>
      </c>
      <c r="DE31" s="639"/>
      <c r="DF31" s="639"/>
      <c r="DG31" s="639"/>
      <c r="DH31" s="639"/>
      <c r="DI31" s="639"/>
      <c r="DJ31" s="639"/>
      <c r="DK31" s="640"/>
      <c r="DL31" s="626">
        <v>1092009</v>
      </c>
      <c r="DM31" s="639"/>
      <c r="DN31" s="639"/>
      <c r="DO31" s="639"/>
      <c r="DP31" s="639"/>
      <c r="DQ31" s="639"/>
      <c r="DR31" s="639"/>
      <c r="DS31" s="639"/>
      <c r="DT31" s="639"/>
      <c r="DU31" s="639"/>
      <c r="DV31" s="640"/>
      <c r="DW31" s="643">
        <v>4.5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788907</v>
      </c>
      <c r="S32" s="621"/>
      <c r="T32" s="621"/>
      <c r="U32" s="621"/>
      <c r="V32" s="621"/>
      <c r="W32" s="621"/>
      <c r="X32" s="621"/>
      <c r="Y32" s="622"/>
      <c r="Z32" s="673">
        <v>1.4</v>
      </c>
      <c r="AA32" s="673"/>
      <c r="AB32" s="673"/>
      <c r="AC32" s="673"/>
      <c r="AD32" s="674">
        <v>32881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99.6</v>
      </c>
      <c r="BH32" s="605"/>
      <c r="BI32" s="605"/>
      <c r="BJ32" s="605"/>
      <c r="BK32" s="605"/>
      <c r="BL32" s="605"/>
      <c r="BM32" s="668">
        <v>98.5</v>
      </c>
      <c r="BN32" s="605"/>
      <c r="BO32" s="605"/>
      <c r="BP32" s="605"/>
      <c r="BQ32" s="662"/>
      <c r="BR32" s="683">
        <v>99.5</v>
      </c>
      <c r="BS32" s="605"/>
      <c r="BT32" s="605"/>
      <c r="BU32" s="605"/>
      <c r="BV32" s="605"/>
      <c r="BW32" s="605"/>
      <c r="BX32" s="668">
        <v>98.3</v>
      </c>
      <c r="BY32" s="605"/>
      <c r="BZ32" s="605"/>
      <c r="CA32" s="605"/>
      <c r="CB32" s="662"/>
      <c r="CD32" s="694"/>
      <c r="CE32" s="695"/>
      <c r="CF32" s="657" t="s">
        <v>299</v>
      </c>
      <c r="CG32" s="654"/>
      <c r="CH32" s="654"/>
      <c r="CI32" s="654"/>
      <c r="CJ32" s="654"/>
      <c r="CK32" s="654"/>
      <c r="CL32" s="654"/>
      <c r="CM32" s="654"/>
      <c r="CN32" s="654"/>
      <c r="CO32" s="654"/>
      <c r="CP32" s="654"/>
      <c r="CQ32" s="655"/>
      <c r="CR32" s="620">
        <v>2834</v>
      </c>
      <c r="CS32" s="621"/>
      <c r="CT32" s="621"/>
      <c r="CU32" s="621"/>
      <c r="CV32" s="621"/>
      <c r="CW32" s="621"/>
      <c r="CX32" s="621"/>
      <c r="CY32" s="622"/>
      <c r="CZ32" s="623">
        <v>0</v>
      </c>
      <c r="DA32" s="641"/>
      <c r="DB32" s="641"/>
      <c r="DC32" s="642"/>
      <c r="DD32" s="626">
        <v>2834</v>
      </c>
      <c r="DE32" s="621"/>
      <c r="DF32" s="621"/>
      <c r="DG32" s="621"/>
      <c r="DH32" s="621"/>
      <c r="DI32" s="621"/>
      <c r="DJ32" s="621"/>
      <c r="DK32" s="622"/>
      <c r="DL32" s="626">
        <v>2834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4036100</v>
      </c>
      <c r="S33" s="621"/>
      <c r="T33" s="621"/>
      <c r="U33" s="621"/>
      <c r="V33" s="621"/>
      <c r="W33" s="621"/>
      <c r="X33" s="621"/>
      <c r="Y33" s="622"/>
      <c r="Z33" s="673">
        <v>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22642158</v>
      </c>
      <c r="CS33" s="639"/>
      <c r="CT33" s="639"/>
      <c r="CU33" s="639"/>
      <c r="CV33" s="639"/>
      <c r="CW33" s="639"/>
      <c r="CX33" s="639"/>
      <c r="CY33" s="640"/>
      <c r="CZ33" s="623">
        <v>39.1</v>
      </c>
      <c r="DA33" s="641"/>
      <c r="DB33" s="641"/>
      <c r="DC33" s="642"/>
      <c r="DD33" s="626">
        <v>15873959</v>
      </c>
      <c r="DE33" s="639"/>
      <c r="DF33" s="639"/>
      <c r="DG33" s="639"/>
      <c r="DH33" s="639"/>
      <c r="DI33" s="639"/>
      <c r="DJ33" s="639"/>
      <c r="DK33" s="640"/>
      <c r="DL33" s="626">
        <v>11448463</v>
      </c>
      <c r="DM33" s="639"/>
      <c r="DN33" s="639"/>
      <c r="DO33" s="639"/>
      <c r="DP33" s="639"/>
      <c r="DQ33" s="639"/>
      <c r="DR33" s="639"/>
      <c r="DS33" s="639"/>
      <c r="DT33" s="639"/>
      <c r="DU33" s="639"/>
      <c r="DV33" s="640"/>
      <c r="DW33" s="643">
        <v>47.6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6123156</v>
      </c>
      <c r="CS34" s="621"/>
      <c r="CT34" s="621"/>
      <c r="CU34" s="621"/>
      <c r="CV34" s="621"/>
      <c r="CW34" s="621"/>
      <c r="CX34" s="621"/>
      <c r="CY34" s="622"/>
      <c r="CZ34" s="623">
        <v>10.6</v>
      </c>
      <c r="DA34" s="641"/>
      <c r="DB34" s="641"/>
      <c r="DC34" s="642"/>
      <c r="DD34" s="626">
        <v>5106774</v>
      </c>
      <c r="DE34" s="621"/>
      <c r="DF34" s="621"/>
      <c r="DG34" s="621"/>
      <c r="DH34" s="621"/>
      <c r="DI34" s="621"/>
      <c r="DJ34" s="621"/>
      <c r="DK34" s="622"/>
      <c r="DL34" s="626">
        <v>3871296</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1111700</v>
      </c>
      <c r="S35" s="621"/>
      <c r="T35" s="621"/>
      <c r="U35" s="621"/>
      <c r="V35" s="621"/>
      <c r="W35" s="621"/>
      <c r="X35" s="621"/>
      <c r="Y35" s="622"/>
      <c r="Z35" s="673">
        <v>1.9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5088196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181350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113810</v>
      </c>
      <c r="CS35" s="639"/>
      <c r="CT35" s="639"/>
      <c r="CU35" s="639"/>
      <c r="CV35" s="639"/>
      <c r="CW35" s="639"/>
      <c r="CX35" s="639"/>
      <c r="CY35" s="640"/>
      <c r="CZ35" s="623">
        <v>0.2</v>
      </c>
      <c r="DA35" s="641"/>
      <c r="DB35" s="641"/>
      <c r="DC35" s="642"/>
      <c r="DD35" s="626">
        <v>104852</v>
      </c>
      <c r="DE35" s="639"/>
      <c r="DF35" s="639"/>
      <c r="DG35" s="639"/>
      <c r="DH35" s="639"/>
      <c r="DI35" s="639"/>
      <c r="DJ35" s="639"/>
      <c r="DK35" s="640"/>
      <c r="DL35" s="626">
        <v>104852</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58023106</v>
      </c>
      <c r="S36" s="661"/>
      <c r="T36" s="661"/>
      <c r="U36" s="661"/>
      <c r="V36" s="661"/>
      <c r="W36" s="661"/>
      <c r="X36" s="661"/>
      <c r="Y36" s="664"/>
      <c r="Z36" s="665">
        <v>100</v>
      </c>
      <c r="AA36" s="665"/>
      <c r="AB36" s="665"/>
      <c r="AC36" s="665"/>
      <c r="AD36" s="666">
        <v>22920549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1538558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76202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6624045</v>
      </c>
      <c r="CS36" s="621"/>
      <c r="CT36" s="621"/>
      <c r="CU36" s="621"/>
      <c r="CV36" s="621"/>
      <c r="CW36" s="621"/>
      <c r="CX36" s="621"/>
      <c r="CY36" s="622"/>
      <c r="CZ36" s="623">
        <v>11.4</v>
      </c>
      <c r="DA36" s="641"/>
      <c r="DB36" s="641"/>
      <c r="DC36" s="642"/>
      <c r="DD36" s="626">
        <v>5932736</v>
      </c>
      <c r="DE36" s="621"/>
      <c r="DF36" s="621"/>
      <c r="DG36" s="621"/>
      <c r="DH36" s="621"/>
      <c r="DI36" s="621"/>
      <c r="DJ36" s="621"/>
      <c r="DK36" s="622"/>
      <c r="DL36" s="626">
        <v>3412460</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1500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14239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2073215</v>
      </c>
      <c r="CS37" s="639"/>
      <c r="CT37" s="639"/>
      <c r="CU37" s="639"/>
      <c r="CV37" s="639"/>
      <c r="CW37" s="639"/>
      <c r="CX37" s="639"/>
      <c r="CY37" s="640"/>
      <c r="CZ37" s="623">
        <v>3.6</v>
      </c>
      <c r="DA37" s="641"/>
      <c r="DB37" s="641"/>
      <c r="DC37" s="642"/>
      <c r="DD37" s="626">
        <v>1771637</v>
      </c>
      <c r="DE37" s="639"/>
      <c r="DF37" s="639"/>
      <c r="DG37" s="639"/>
      <c r="DH37" s="639"/>
      <c r="DI37" s="639"/>
      <c r="DJ37" s="639"/>
      <c r="DK37" s="640"/>
      <c r="DL37" s="626">
        <v>1714092</v>
      </c>
      <c r="DM37" s="639"/>
      <c r="DN37" s="639"/>
      <c r="DO37" s="639"/>
      <c r="DP37" s="639"/>
      <c r="DQ37" s="639"/>
      <c r="DR37" s="639"/>
      <c r="DS37" s="639"/>
      <c r="DT37" s="639"/>
      <c r="DU37" s="639"/>
      <c r="DV37" s="640"/>
      <c r="DW37" s="643">
        <v>7.1</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23503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5086696</v>
      </c>
      <c r="CS38" s="621"/>
      <c r="CT38" s="621"/>
      <c r="CU38" s="621"/>
      <c r="CV38" s="621"/>
      <c r="CW38" s="621"/>
      <c r="CX38" s="621"/>
      <c r="CY38" s="622"/>
      <c r="CZ38" s="623">
        <v>8.8000000000000007</v>
      </c>
      <c r="DA38" s="641"/>
      <c r="DB38" s="641"/>
      <c r="DC38" s="642"/>
      <c r="DD38" s="626">
        <v>4248597</v>
      </c>
      <c r="DE38" s="621"/>
      <c r="DF38" s="621"/>
      <c r="DG38" s="621"/>
      <c r="DH38" s="621"/>
      <c r="DI38" s="621"/>
      <c r="DJ38" s="621"/>
      <c r="DK38" s="622"/>
      <c r="DL38" s="626">
        <v>4059855</v>
      </c>
      <c r="DM38" s="621"/>
      <c r="DN38" s="621"/>
      <c r="DO38" s="621"/>
      <c r="DP38" s="621"/>
      <c r="DQ38" s="621"/>
      <c r="DR38" s="621"/>
      <c r="DS38" s="621"/>
      <c r="DT38" s="621"/>
      <c r="DU38" s="621"/>
      <c r="DV38" s="622"/>
      <c r="DW38" s="643">
        <v>16.899999999999999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4265451</v>
      </c>
      <c r="CS39" s="639"/>
      <c r="CT39" s="639"/>
      <c r="CU39" s="639"/>
      <c r="CV39" s="639"/>
      <c r="CW39" s="639"/>
      <c r="CX39" s="639"/>
      <c r="CY39" s="640"/>
      <c r="CZ39" s="623">
        <v>7.4</v>
      </c>
      <c r="DA39" s="641"/>
      <c r="DB39" s="641"/>
      <c r="DC39" s="642"/>
      <c r="DD39" s="626">
        <v>481000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918724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429000</v>
      </c>
      <c r="CS40" s="621"/>
      <c r="CT40" s="621"/>
      <c r="CU40" s="621"/>
      <c r="CV40" s="621"/>
      <c r="CW40" s="621"/>
      <c r="CX40" s="621"/>
      <c r="CY40" s="622"/>
      <c r="CZ40" s="623">
        <v>0.7</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2629414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2840216</v>
      </c>
      <c r="CS42" s="621"/>
      <c r="CT42" s="621"/>
      <c r="CU42" s="621"/>
      <c r="CV42" s="621"/>
      <c r="CW42" s="621"/>
      <c r="CX42" s="621"/>
      <c r="CY42" s="622"/>
      <c r="CZ42" s="623">
        <v>4.9000000000000004</v>
      </c>
      <c r="DA42" s="624"/>
      <c r="DB42" s="624"/>
      <c r="DC42" s="625"/>
      <c r="DD42" s="626">
        <v>412055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74805</v>
      </c>
      <c r="CS43" s="639"/>
      <c r="CT43" s="639"/>
      <c r="CU43" s="639"/>
      <c r="CV43" s="639"/>
      <c r="CW43" s="639"/>
      <c r="CX43" s="639"/>
      <c r="CY43" s="640"/>
      <c r="CZ43" s="623">
        <v>0.1</v>
      </c>
      <c r="DA43" s="641"/>
      <c r="DB43" s="641"/>
      <c r="DC43" s="642"/>
      <c r="DD43" s="626">
        <v>74805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2840216</v>
      </c>
      <c r="CS44" s="621"/>
      <c r="CT44" s="621"/>
      <c r="CU44" s="621"/>
      <c r="CV44" s="621"/>
      <c r="CW44" s="621"/>
      <c r="CX44" s="621"/>
      <c r="CY44" s="622"/>
      <c r="CZ44" s="623">
        <v>4.9000000000000004</v>
      </c>
      <c r="DA44" s="624"/>
      <c r="DB44" s="624"/>
      <c r="DC44" s="625"/>
      <c r="DD44" s="626">
        <v>412055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176319</v>
      </c>
      <c r="CS45" s="639"/>
      <c r="CT45" s="639"/>
      <c r="CU45" s="639"/>
      <c r="CV45" s="639"/>
      <c r="CW45" s="639"/>
      <c r="CX45" s="639"/>
      <c r="CY45" s="640"/>
      <c r="CZ45" s="623">
        <v>0.3</v>
      </c>
      <c r="DA45" s="641"/>
      <c r="DB45" s="641"/>
      <c r="DC45" s="642"/>
      <c r="DD45" s="626">
        <v>20847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2661147</v>
      </c>
      <c r="CS46" s="621"/>
      <c r="CT46" s="621"/>
      <c r="CU46" s="621"/>
      <c r="CV46" s="621"/>
      <c r="CW46" s="621"/>
      <c r="CX46" s="621"/>
      <c r="CY46" s="622"/>
      <c r="CZ46" s="623">
        <v>4.5999999999999996</v>
      </c>
      <c r="DA46" s="624"/>
      <c r="DB46" s="624"/>
      <c r="DC46" s="625"/>
      <c r="DD46" s="626">
        <v>390264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57936158</v>
      </c>
      <c r="CS49" s="605"/>
      <c r="CT49" s="605"/>
      <c r="CU49" s="605"/>
      <c r="CV49" s="605"/>
      <c r="CW49" s="605"/>
      <c r="CX49" s="605"/>
      <c r="CY49" s="606"/>
      <c r="CZ49" s="607">
        <v>100</v>
      </c>
      <c r="DA49" s="608"/>
      <c r="DB49" s="608"/>
      <c r="DC49" s="609"/>
      <c r="DD49" s="610">
        <v>40072009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57677</v>
      </c>
      <c r="R7" s="1134"/>
      <c r="S7" s="1134"/>
      <c r="T7" s="1134"/>
      <c r="U7" s="1134"/>
      <c r="V7" s="1134">
        <v>57590</v>
      </c>
      <c r="W7" s="1134"/>
      <c r="X7" s="1134"/>
      <c r="Y7" s="1134"/>
      <c r="Z7" s="1134"/>
      <c r="AA7" s="1134">
        <v>87</v>
      </c>
      <c r="AB7" s="1134"/>
      <c r="AC7" s="1134"/>
      <c r="AD7" s="1134"/>
      <c r="AE7" s="1135"/>
      <c r="AF7" s="1136">
        <v>55</v>
      </c>
      <c r="AG7" s="1137"/>
      <c r="AH7" s="1137"/>
      <c r="AI7" s="1137"/>
      <c r="AJ7" s="1138"/>
      <c r="AK7" s="1120">
        <v>13785</v>
      </c>
      <c r="AL7" s="1121"/>
      <c r="AM7" s="1121"/>
      <c r="AN7" s="1121"/>
      <c r="AO7" s="1121"/>
      <c r="AP7" s="1121">
        <v>60243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554</v>
      </c>
      <c r="BS7" s="1124" t="s">
        <v>548</v>
      </c>
      <c r="BT7" s="1125"/>
      <c r="BU7" s="1125"/>
      <c r="BV7" s="1125"/>
      <c r="BW7" s="1125"/>
      <c r="BX7" s="1125"/>
      <c r="BY7" s="1125"/>
      <c r="BZ7" s="1125"/>
      <c r="CA7" s="1125"/>
      <c r="CB7" s="1125"/>
      <c r="CC7" s="1125"/>
      <c r="CD7" s="1125"/>
      <c r="CE7" s="1125"/>
      <c r="CF7" s="1125"/>
      <c r="CG7" s="1126"/>
      <c r="CH7" s="1117">
        <v>9</v>
      </c>
      <c r="CI7" s="1118"/>
      <c r="CJ7" s="1118"/>
      <c r="CK7" s="1118"/>
      <c r="CL7" s="1119"/>
      <c r="CM7" s="1117">
        <v>320</v>
      </c>
      <c r="CN7" s="1118"/>
      <c r="CO7" s="1118"/>
      <c r="CP7" s="1118"/>
      <c r="CQ7" s="1119"/>
      <c r="CR7" s="1117">
        <v>5</v>
      </c>
      <c r="CS7" s="1118"/>
      <c r="CT7" s="1118"/>
      <c r="CU7" s="1118"/>
      <c r="CV7" s="1119"/>
      <c r="CW7" s="1117" t="s">
        <v>544</v>
      </c>
      <c r="CX7" s="1118"/>
      <c r="CY7" s="1118"/>
      <c r="CZ7" s="1118"/>
      <c r="DA7" s="1119"/>
      <c r="DB7" s="1117" t="s">
        <v>544</v>
      </c>
      <c r="DC7" s="1118"/>
      <c r="DD7" s="1118"/>
      <c r="DE7" s="1118"/>
      <c r="DF7" s="1119"/>
      <c r="DG7" s="1117">
        <v>3056</v>
      </c>
      <c r="DH7" s="1118"/>
      <c r="DI7" s="1118"/>
      <c r="DJ7" s="1118"/>
      <c r="DK7" s="1119"/>
      <c r="DL7" s="1117" t="s">
        <v>544</v>
      </c>
      <c r="DM7" s="1118"/>
      <c r="DN7" s="1118"/>
      <c r="DO7" s="1118"/>
      <c r="DP7" s="1119"/>
      <c r="DQ7" s="1117">
        <v>3062</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351</v>
      </c>
      <c r="R8" s="1073"/>
      <c r="S8" s="1073"/>
      <c r="T8" s="1073"/>
      <c r="U8" s="1073"/>
      <c r="V8" s="1073">
        <v>351</v>
      </c>
      <c r="W8" s="1073"/>
      <c r="X8" s="1073"/>
      <c r="Y8" s="1073"/>
      <c r="Z8" s="1073"/>
      <c r="AA8" s="1073" t="s">
        <v>534</v>
      </c>
      <c r="AB8" s="1073"/>
      <c r="AC8" s="1073"/>
      <c r="AD8" s="1073"/>
      <c r="AE8" s="1074"/>
      <c r="AF8" s="1048" t="s">
        <v>112</v>
      </c>
      <c r="AG8" s="1049"/>
      <c r="AH8" s="1049"/>
      <c r="AI8" s="1049"/>
      <c r="AJ8" s="1050"/>
      <c r="AK8" s="1115">
        <v>351</v>
      </c>
      <c r="AL8" s="1116"/>
      <c r="AM8" s="1116"/>
      <c r="AN8" s="1116"/>
      <c r="AO8" s="1116"/>
      <c r="AP8" s="1116">
        <v>3802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11</v>
      </c>
      <c r="CI8" s="1019"/>
      <c r="CJ8" s="1019"/>
      <c r="CK8" s="1019"/>
      <c r="CL8" s="1020"/>
      <c r="CM8" s="1018">
        <v>43</v>
      </c>
      <c r="CN8" s="1019"/>
      <c r="CO8" s="1019"/>
      <c r="CP8" s="1019"/>
      <c r="CQ8" s="1020"/>
      <c r="CR8" s="1018">
        <v>3</v>
      </c>
      <c r="CS8" s="1019"/>
      <c r="CT8" s="1019"/>
      <c r="CU8" s="1019"/>
      <c r="CV8" s="1020"/>
      <c r="CW8" s="1018" t="s">
        <v>544</v>
      </c>
      <c r="CX8" s="1019"/>
      <c r="CY8" s="1019"/>
      <c r="CZ8" s="1019"/>
      <c r="DA8" s="1020"/>
      <c r="DB8" s="1018" t="s">
        <v>553</v>
      </c>
      <c r="DC8" s="1019"/>
      <c r="DD8" s="1019"/>
      <c r="DE8" s="1019"/>
      <c r="DF8" s="1020"/>
      <c r="DG8" s="1018" t="s">
        <v>544</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1831</v>
      </c>
      <c r="R9" s="1073"/>
      <c r="S9" s="1073"/>
      <c r="T9" s="1073"/>
      <c r="U9" s="1073"/>
      <c r="V9" s="1073">
        <v>1831</v>
      </c>
      <c r="W9" s="1073"/>
      <c r="X9" s="1073"/>
      <c r="Y9" s="1073"/>
      <c r="Z9" s="1073"/>
      <c r="AA9" s="1073" t="s">
        <v>534</v>
      </c>
      <c r="AB9" s="1073"/>
      <c r="AC9" s="1073"/>
      <c r="AD9" s="1073"/>
      <c r="AE9" s="1074"/>
      <c r="AF9" s="1048" t="s">
        <v>112</v>
      </c>
      <c r="AG9" s="1049"/>
      <c r="AH9" s="1049"/>
      <c r="AI9" s="1049"/>
      <c r="AJ9" s="1050"/>
      <c r="AK9" s="1115" t="s">
        <v>534</v>
      </c>
      <c r="AL9" s="1116"/>
      <c r="AM9" s="1116"/>
      <c r="AN9" s="1116"/>
      <c r="AO9" s="1116"/>
      <c r="AP9" s="1116">
        <v>10908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16</v>
      </c>
      <c r="CI9" s="1019"/>
      <c r="CJ9" s="1019"/>
      <c r="CK9" s="1019"/>
      <c r="CL9" s="1020"/>
      <c r="CM9" s="1018">
        <v>580</v>
      </c>
      <c r="CN9" s="1019"/>
      <c r="CO9" s="1019"/>
      <c r="CP9" s="1019"/>
      <c r="CQ9" s="1020"/>
      <c r="CR9" s="1018">
        <v>122</v>
      </c>
      <c r="CS9" s="1019"/>
      <c r="CT9" s="1019"/>
      <c r="CU9" s="1019"/>
      <c r="CV9" s="1020"/>
      <c r="CW9" s="1018" t="s">
        <v>544</v>
      </c>
      <c r="CX9" s="1019"/>
      <c r="CY9" s="1019"/>
      <c r="CZ9" s="1019"/>
      <c r="DA9" s="1020"/>
      <c r="DB9" s="1018" t="s">
        <v>553</v>
      </c>
      <c r="DC9" s="1019"/>
      <c r="DD9" s="1019"/>
      <c r="DE9" s="1019"/>
      <c r="DF9" s="1020"/>
      <c r="DG9" s="1018" t="s">
        <v>544</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554</v>
      </c>
      <c r="BS10" s="1043" t="s">
        <v>551</v>
      </c>
      <c r="BT10" s="1044"/>
      <c r="BU10" s="1044"/>
      <c r="BV10" s="1044"/>
      <c r="BW10" s="1044"/>
      <c r="BX10" s="1044"/>
      <c r="BY10" s="1044"/>
      <c r="BZ10" s="1044"/>
      <c r="CA10" s="1044"/>
      <c r="CB10" s="1044"/>
      <c r="CC10" s="1044"/>
      <c r="CD10" s="1044"/>
      <c r="CE10" s="1044"/>
      <c r="CF10" s="1044"/>
      <c r="CG10" s="1045"/>
      <c r="CH10" s="1018">
        <v>-618</v>
      </c>
      <c r="CI10" s="1019"/>
      <c r="CJ10" s="1019"/>
      <c r="CK10" s="1019"/>
      <c r="CL10" s="1020"/>
      <c r="CM10" s="1018">
        <v>-1191</v>
      </c>
      <c r="CN10" s="1019"/>
      <c r="CO10" s="1019"/>
      <c r="CP10" s="1019"/>
      <c r="CQ10" s="1020"/>
      <c r="CR10" s="1018">
        <v>157</v>
      </c>
      <c r="CS10" s="1019"/>
      <c r="CT10" s="1019"/>
      <c r="CU10" s="1019"/>
      <c r="CV10" s="1020"/>
      <c r="CW10" s="1018">
        <v>1021</v>
      </c>
      <c r="CX10" s="1019"/>
      <c r="CY10" s="1019"/>
      <c r="CZ10" s="1019"/>
      <c r="DA10" s="1020"/>
      <c r="DB10" s="1018">
        <v>11908</v>
      </c>
      <c r="DC10" s="1019"/>
      <c r="DD10" s="1019"/>
      <c r="DE10" s="1019"/>
      <c r="DF10" s="1020"/>
      <c r="DG10" s="1018" t="s">
        <v>544</v>
      </c>
      <c r="DH10" s="1019"/>
      <c r="DI10" s="1019"/>
      <c r="DJ10" s="1019"/>
      <c r="DK10" s="1020"/>
      <c r="DL10" s="1018" t="s">
        <v>553</v>
      </c>
      <c r="DM10" s="1019"/>
      <c r="DN10" s="1019"/>
      <c r="DO10" s="1019"/>
      <c r="DP10" s="1020"/>
      <c r="DQ10" s="1018">
        <v>1493</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552</v>
      </c>
      <c r="BT11" s="1044"/>
      <c r="BU11" s="1044"/>
      <c r="BV11" s="1044"/>
      <c r="BW11" s="1044"/>
      <c r="BX11" s="1044"/>
      <c r="BY11" s="1044"/>
      <c r="BZ11" s="1044"/>
      <c r="CA11" s="1044"/>
      <c r="CB11" s="1044"/>
      <c r="CC11" s="1044"/>
      <c r="CD11" s="1044"/>
      <c r="CE11" s="1044"/>
      <c r="CF11" s="1044"/>
      <c r="CG11" s="1045"/>
      <c r="CH11" s="1018">
        <v>15</v>
      </c>
      <c r="CI11" s="1019"/>
      <c r="CJ11" s="1019"/>
      <c r="CK11" s="1019"/>
      <c r="CL11" s="1020"/>
      <c r="CM11" s="1018">
        <v>30</v>
      </c>
      <c r="CN11" s="1019"/>
      <c r="CO11" s="1019"/>
      <c r="CP11" s="1019"/>
      <c r="CQ11" s="1020"/>
      <c r="CR11" s="1018">
        <v>2</v>
      </c>
      <c r="CS11" s="1019"/>
      <c r="CT11" s="1019"/>
      <c r="CU11" s="1019"/>
      <c r="CV11" s="1020"/>
      <c r="CW11" s="1018" t="s">
        <v>544</v>
      </c>
      <c r="CX11" s="1019"/>
      <c r="CY11" s="1019"/>
      <c r="CZ11" s="1019"/>
      <c r="DA11" s="1020"/>
      <c r="DB11" s="1018" t="s">
        <v>553</v>
      </c>
      <c r="DC11" s="1019"/>
      <c r="DD11" s="1019"/>
      <c r="DE11" s="1019"/>
      <c r="DF11" s="1020"/>
      <c r="DG11" s="1018" t="s">
        <v>544</v>
      </c>
      <c r="DH11" s="1019"/>
      <c r="DI11" s="1019"/>
      <c r="DJ11" s="1019"/>
      <c r="DK11" s="1020"/>
      <c r="DL11" s="1018" t="s">
        <v>553</v>
      </c>
      <c r="DM11" s="1019"/>
      <c r="DN11" s="1019"/>
      <c r="DO11" s="1019"/>
      <c r="DP11" s="1020"/>
      <c r="DQ11" s="1018" t="s">
        <v>553</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59508</v>
      </c>
      <c r="R23" s="1098"/>
      <c r="S23" s="1098"/>
      <c r="T23" s="1098"/>
      <c r="U23" s="1098"/>
      <c r="V23" s="1098">
        <v>59421</v>
      </c>
      <c r="W23" s="1098"/>
      <c r="X23" s="1098"/>
      <c r="Y23" s="1098"/>
      <c r="Z23" s="1098"/>
      <c r="AA23" s="1098">
        <v>87</v>
      </c>
      <c r="AB23" s="1098"/>
      <c r="AC23" s="1098"/>
      <c r="AD23" s="1098"/>
      <c r="AE23" s="1099"/>
      <c r="AF23" s="1100">
        <v>55</v>
      </c>
      <c r="AG23" s="1098"/>
      <c r="AH23" s="1098"/>
      <c r="AI23" s="1098"/>
      <c r="AJ23" s="1101"/>
      <c r="AK23" s="1102"/>
      <c r="AL23" s="1103"/>
      <c r="AM23" s="1103"/>
      <c r="AN23" s="1103"/>
      <c r="AO23" s="1103"/>
      <c r="AP23" s="1098">
        <v>74953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13747</v>
      </c>
      <c r="R28" s="1083"/>
      <c r="S28" s="1083"/>
      <c r="T28" s="1083"/>
      <c r="U28" s="1083"/>
      <c r="V28" s="1083">
        <v>13566</v>
      </c>
      <c r="W28" s="1083"/>
      <c r="X28" s="1083"/>
      <c r="Y28" s="1083"/>
      <c r="Z28" s="1083"/>
      <c r="AA28" s="1083">
        <v>181</v>
      </c>
      <c r="AB28" s="1083"/>
      <c r="AC28" s="1083"/>
      <c r="AD28" s="1083"/>
      <c r="AE28" s="1084"/>
      <c r="AF28" s="1085">
        <v>181</v>
      </c>
      <c r="AG28" s="1083"/>
      <c r="AH28" s="1083"/>
      <c r="AI28" s="1083"/>
      <c r="AJ28" s="1086"/>
      <c r="AK28" s="1087">
        <v>1019</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8190</v>
      </c>
      <c r="R29" s="1073"/>
      <c r="S29" s="1073"/>
      <c r="T29" s="1073"/>
      <c r="U29" s="1073"/>
      <c r="V29" s="1073">
        <v>7919</v>
      </c>
      <c r="W29" s="1073"/>
      <c r="X29" s="1073"/>
      <c r="Y29" s="1073"/>
      <c r="Z29" s="1073"/>
      <c r="AA29" s="1073">
        <v>271</v>
      </c>
      <c r="AB29" s="1073"/>
      <c r="AC29" s="1073"/>
      <c r="AD29" s="1073"/>
      <c r="AE29" s="1074"/>
      <c r="AF29" s="1048">
        <v>271</v>
      </c>
      <c r="AG29" s="1049"/>
      <c r="AH29" s="1049"/>
      <c r="AI29" s="1049"/>
      <c r="AJ29" s="1050"/>
      <c r="AK29" s="1009">
        <v>1165</v>
      </c>
      <c r="AL29" s="1000"/>
      <c r="AM29" s="1000"/>
      <c r="AN29" s="1000"/>
      <c r="AO29" s="1000"/>
      <c r="AP29" s="1000" t="s">
        <v>555</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1082</v>
      </c>
      <c r="R30" s="1073"/>
      <c r="S30" s="1073"/>
      <c r="T30" s="1073"/>
      <c r="U30" s="1073"/>
      <c r="V30" s="1073">
        <v>1075</v>
      </c>
      <c r="W30" s="1073"/>
      <c r="X30" s="1073"/>
      <c r="Y30" s="1073"/>
      <c r="Z30" s="1073"/>
      <c r="AA30" s="1073">
        <v>7</v>
      </c>
      <c r="AB30" s="1073"/>
      <c r="AC30" s="1073"/>
      <c r="AD30" s="1073"/>
      <c r="AE30" s="1074"/>
      <c r="AF30" s="1048">
        <v>7</v>
      </c>
      <c r="AG30" s="1049"/>
      <c r="AH30" s="1049"/>
      <c r="AI30" s="1049"/>
      <c r="AJ30" s="1050"/>
      <c r="AK30" s="1009">
        <v>257</v>
      </c>
      <c r="AL30" s="1000"/>
      <c r="AM30" s="1000"/>
      <c r="AN30" s="1000"/>
      <c r="AO30" s="1000"/>
      <c r="AP30" s="1000" t="s">
        <v>535</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2918</v>
      </c>
      <c r="R31" s="1073"/>
      <c r="S31" s="1073"/>
      <c r="T31" s="1073"/>
      <c r="U31" s="1073"/>
      <c r="V31" s="1073">
        <v>2477</v>
      </c>
      <c r="W31" s="1073"/>
      <c r="X31" s="1073"/>
      <c r="Y31" s="1073"/>
      <c r="Z31" s="1073"/>
      <c r="AA31" s="1073">
        <v>441</v>
      </c>
      <c r="AB31" s="1073"/>
      <c r="AC31" s="1073"/>
      <c r="AD31" s="1073"/>
      <c r="AE31" s="1074"/>
      <c r="AF31" s="1048">
        <v>1282</v>
      </c>
      <c r="AG31" s="1049"/>
      <c r="AH31" s="1049"/>
      <c r="AI31" s="1049"/>
      <c r="AJ31" s="1050"/>
      <c r="AK31" s="1009">
        <v>2</v>
      </c>
      <c r="AL31" s="1000"/>
      <c r="AM31" s="1000"/>
      <c r="AN31" s="1000"/>
      <c r="AO31" s="1000"/>
      <c r="AP31" s="1000">
        <v>7529</v>
      </c>
      <c r="AQ31" s="1000"/>
      <c r="AR31" s="1000"/>
      <c r="AS31" s="1000"/>
      <c r="AT31" s="1000"/>
      <c r="AU31" s="1000" t="s">
        <v>534</v>
      </c>
      <c r="AV31" s="1000"/>
      <c r="AW31" s="1000"/>
      <c r="AX31" s="1000"/>
      <c r="AY31" s="1000"/>
      <c r="AZ31" s="1071" t="s">
        <v>534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5158</v>
      </c>
      <c r="R32" s="1073"/>
      <c r="S32" s="1073"/>
      <c r="T32" s="1073"/>
      <c r="U32" s="1073"/>
      <c r="V32" s="1073">
        <v>6574</v>
      </c>
      <c r="W32" s="1073"/>
      <c r="X32" s="1073"/>
      <c r="Y32" s="1073"/>
      <c r="Z32" s="1073"/>
      <c r="AA32" s="1073">
        <v>-1416</v>
      </c>
      <c r="AB32" s="1073"/>
      <c r="AC32" s="1073"/>
      <c r="AD32" s="1073"/>
      <c r="AE32" s="1074"/>
      <c r="AF32" s="1048" t="s">
        <v>112</v>
      </c>
      <c r="AG32" s="1049"/>
      <c r="AH32" s="1049"/>
      <c r="AI32" s="1049"/>
      <c r="AJ32" s="1050"/>
      <c r="AK32" s="1009">
        <v>1539</v>
      </c>
      <c r="AL32" s="1000"/>
      <c r="AM32" s="1000"/>
      <c r="AN32" s="1000"/>
      <c r="AO32" s="1000"/>
      <c r="AP32" s="1000">
        <v>28561</v>
      </c>
      <c r="AQ32" s="1000"/>
      <c r="AR32" s="1000"/>
      <c r="AS32" s="1000"/>
      <c r="AT32" s="1000"/>
      <c r="AU32" s="1000">
        <v>18622</v>
      </c>
      <c r="AV32" s="1000"/>
      <c r="AW32" s="1000"/>
      <c r="AX32" s="1000"/>
      <c r="AY32" s="1000"/>
      <c r="AZ32" s="1071" t="s">
        <v>534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1741</v>
      </c>
      <c r="AG63" s="988"/>
      <c r="AH63" s="988"/>
      <c r="AI63" s="988"/>
      <c r="AJ63" s="1059"/>
      <c r="AK63" s="1060"/>
      <c r="AL63" s="992"/>
      <c r="AM63" s="992"/>
      <c r="AN63" s="992"/>
      <c r="AO63" s="992"/>
      <c r="AP63" s="988">
        <v>36090</v>
      </c>
      <c r="AQ63" s="988"/>
      <c r="AR63" s="988"/>
      <c r="AS63" s="988"/>
      <c r="AT63" s="988"/>
      <c r="AU63" s="988">
        <v>18622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1198</v>
      </c>
      <c r="R68" s="1011"/>
      <c r="S68" s="1011"/>
      <c r="T68" s="1011"/>
      <c r="U68" s="1011"/>
      <c r="V68" s="1011">
        <v>1198</v>
      </c>
      <c r="W68" s="1011"/>
      <c r="X68" s="1011"/>
      <c r="Y68" s="1011"/>
      <c r="Z68" s="1011"/>
      <c r="AA68" s="1011" t="s">
        <v>543</v>
      </c>
      <c r="AB68" s="1011"/>
      <c r="AC68" s="1011"/>
      <c r="AD68" s="1011"/>
      <c r="AE68" s="1011"/>
      <c r="AF68" s="1011" t="s">
        <v>544</v>
      </c>
      <c r="AG68" s="1011"/>
      <c r="AH68" s="1011"/>
      <c r="AI68" s="1011"/>
      <c r="AJ68" s="1011"/>
      <c r="AK68" s="1011" t="s">
        <v>544</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4089</v>
      </c>
      <c r="R69" s="1000"/>
      <c r="S69" s="1000"/>
      <c r="T69" s="1000"/>
      <c r="U69" s="1000"/>
      <c r="V69" s="1000">
        <v>4089</v>
      </c>
      <c r="W69" s="1000"/>
      <c r="X69" s="1000"/>
      <c r="Y69" s="1000"/>
      <c r="Z69" s="1000"/>
      <c r="AA69" s="1010" t="s">
        <v>545</v>
      </c>
      <c r="AB69" s="1008"/>
      <c r="AC69" s="1008"/>
      <c r="AD69" s="1008"/>
      <c r="AE69" s="1009"/>
      <c r="AF69" s="1010" t="s">
        <v>544</v>
      </c>
      <c r="AG69" s="1008"/>
      <c r="AH69" s="1008"/>
      <c r="AI69" s="1008"/>
      <c r="AJ69" s="1009"/>
      <c r="AK69" s="1010" t="s">
        <v>544</v>
      </c>
      <c r="AL69" s="1008"/>
      <c r="AM69" s="1008"/>
      <c r="AN69" s="1008"/>
      <c r="AO69" s="1009"/>
      <c r="AP69" s="1000">
        <v>1892</v>
      </c>
      <c r="AQ69" s="1000"/>
      <c r="AR69" s="1000"/>
      <c r="AS69" s="1000"/>
      <c r="AT69" s="1000"/>
      <c r="AU69" s="1000">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63588</v>
      </c>
      <c r="R70" s="1000"/>
      <c r="S70" s="1000"/>
      <c r="T70" s="1000"/>
      <c r="U70" s="1000"/>
      <c r="V70" s="1000">
        <v>61392</v>
      </c>
      <c r="W70" s="1000"/>
      <c r="X70" s="1000"/>
      <c r="Y70" s="1000"/>
      <c r="Z70" s="1000"/>
      <c r="AA70" s="1000">
        <v>2196</v>
      </c>
      <c r="AB70" s="1000"/>
      <c r="AC70" s="1000"/>
      <c r="AD70" s="1000"/>
      <c r="AE70" s="1000"/>
      <c r="AF70" s="1000">
        <v>8191</v>
      </c>
      <c r="AG70" s="1000"/>
      <c r="AH70" s="1000"/>
      <c r="AI70" s="1000"/>
      <c r="AJ70" s="1000"/>
      <c r="AK70" s="1000">
        <v>5845</v>
      </c>
      <c r="AL70" s="1000"/>
      <c r="AM70" s="1000"/>
      <c r="AN70" s="1000"/>
      <c r="AO70" s="1000"/>
      <c r="AP70" s="1000" t="s">
        <v>546</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208</v>
      </c>
      <c r="R71" s="1000"/>
      <c r="S71" s="1000"/>
      <c r="T71" s="1000"/>
      <c r="U71" s="1000"/>
      <c r="V71" s="1000">
        <v>187</v>
      </c>
      <c r="W71" s="1000"/>
      <c r="X71" s="1000"/>
      <c r="Y71" s="1000"/>
      <c r="Z71" s="1000"/>
      <c r="AA71" s="1000">
        <v>21</v>
      </c>
      <c r="AB71" s="1000"/>
      <c r="AC71" s="1000"/>
      <c r="AD71" s="1000"/>
      <c r="AE71" s="1000"/>
      <c r="AF71" s="1000">
        <v>21</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1080473</v>
      </c>
      <c r="R72" s="1000"/>
      <c r="S72" s="1000"/>
      <c r="T72" s="1000"/>
      <c r="U72" s="1000"/>
      <c r="V72" s="1000">
        <v>1052361</v>
      </c>
      <c r="W72" s="1000"/>
      <c r="X72" s="1000"/>
      <c r="Y72" s="1000"/>
      <c r="Z72" s="1000"/>
      <c r="AA72" s="1000">
        <v>28112</v>
      </c>
      <c r="AB72" s="1000"/>
      <c r="AC72" s="1000"/>
      <c r="AD72" s="1000"/>
      <c r="AE72" s="1000"/>
      <c r="AF72" s="1000">
        <v>28112</v>
      </c>
      <c r="AG72" s="1000"/>
      <c r="AH72" s="1000"/>
      <c r="AI72" s="1000"/>
      <c r="AJ72" s="1000"/>
      <c r="AK72" s="1000">
        <v>14163</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41779</v>
      </c>
      <c r="R73" s="1000"/>
      <c r="S73" s="1000"/>
      <c r="T73" s="1000"/>
      <c r="U73" s="1000"/>
      <c r="V73" s="1000">
        <v>34294</v>
      </c>
      <c r="W73" s="1000"/>
      <c r="X73" s="1000"/>
      <c r="Y73" s="1000"/>
      <c r="Z73" s="1000"/>
      <c r="AA73" s="1000">
        <v>7485</v>
      </c>
      <c r="AB73" s="1000"/>
      <c r="AC73" s="1000"/>
      <c r="AD73" s="1000"/>
      <c r="AE73" s="1000"/>
      <c r="AF73" s="1000">
        <v>23182</v>
      </c>
      <c r="AG73" s="1000"/>
      <c r="AH73" s="1000"/>
      <c r="AI73" s="1000"/>
      <c r="AJ73" s="1000"/>
      <c r="AK73" s="1000" t="s">
        <v>544</v>
      </c>
      <c r="AL73" s="1000"/>
      <c r="AM73" s="1000"/>
      <c r="AN73" s="1000"/>
      <c r="AO73" s="1000"/>
      <c r="AP73" s="1000">
        <v>136632</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7740</v>
      </c>
      <c r="R74" s="1000"/>
      <c r="S74" s="1000"/>
      <c r="T74" s="1000"/>
      <c r="U74" s="1000"/>
      <c r="V74" s="1000">
        <v>5794</v>
      </c>
      <c r="W74" s="1000"/>
      <c r="X74" s="1000"/>
      <c r="Y74" s="1000"/>
      <c r="Z74" s="1000"/>
      <c r="AA74" s="1000">
        <v>1946</v>
      </c>
      <c r="AB74" s="1000"/>
      <c r="AC74" s="1000"/>
      <c r="AD74" s="1000"/>
      <c r="AE74" s="1000"/>
      <c r="AF74" s="1000">
        <v>18566</v>
      </c>
      <c r="AG74" s="1000"/>
      <c r="AH74" s="1000"/>
      <c r="AI74" s="1000"/>
      <c r="AJ74" s="1000"/>
      <c r="AK74" s="1000" t="s">
        <v>547</v>
      </c>
      <c r="AL74" s="1000"/>
      <c r="AM74" s="1000"/>
      <c r="AN74" s="1000"/>
      <c r="AO74" s="1000"/>
      <c r="AP74" s="1000">
        <v>17196</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78072</v>
      </c>
      <c r="AG88" s="988"/>
      <c r="AH88" s="988"/>
      <c r="AI88" s="988"/>
      <c r="AJ88" s="988"/>
      <c r="AK88" s="992"/>
      <c r="AL88" s="992"/>
      <c r="AM88" s="992"/>
      <c r="AN88" s="992"/>
      <c r="AO88" s="992"/>
      <c r="AP88" s="988">
        <v>155720</v>
      </c>
      <c r="AQ88" s="988"/>
      <c r="AR88" s="988"/>
      <c r="AS88" s="988"/>
      <c r="AT88" s="988"/>
      <c r="AU88" s="988">
        <v>552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289</v>
      </c>
      <c r="CS102" s="980"/>
      <c r="CT102" s="980"/>
      <c r="CU102" s="980"/>
      <c r="CV102" s="981"/>
      <c r="CW102" s="979">
        <v>1021</v>
      </c>
      <c r="CX102" s="980"/>
      <c r="CY102" s="980"/>
      <c r="CZ102" s="980"/>
      <c r="DA102" s="981"/>
      <c r="DB102" s="979">
        <v>11908</v>
      </c>
      <c r="DC102" s="980"/>
      <c r="DD102" s="980"/>
      <c r="DE102" s="980"/>
      <c r="DF102" s="981"/>
      <c r="DG102" s="979">
        <v>3056</v>
      </c>
      <c r="DH102" s="980"/>
      <c r="DI102" s="980"/>
      <c r="DJ102" s="980"/>
      <c r="DK102" s="981"/>
      <c r="DL102" s="979" t="s">
        <v>544</v>
      </c>
      <c r="DM102" s="980"/>
      <c r="DN102" s="980"/>
      <c r="DO102" s="980"/>
      <c r="DP102" s="981"/>
      <c r="DQ102" s="979">
        <v>4555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8935217</v>
      </c>
      <c r="AB110" s="916"/>
      <c r="AC110" s="916"/>
      <c r="AD110" s="916"/>
      <c r="AE110" s="917"/>
      <c r="AF110" s="918">
        <v>8689669</v>
      </c>
      <c r="AG110" s="916"/>
      <c r="AH110" s="916"/>
      <c r="AI110" s="916"/>
      <c r="AJ110" s="917"/>
      <c r="AK110" s="918">
        <v>7792430</v>
      </c>
      <c r="AL110" s="916"/>
      <c r="AM110" s="916"/>
      <c r="AN110" s="916"/>
      <c r="AO110" s="917"/>
      <c r="AP110" s="919">
        <v>40.5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91875090</v>
      </c>
      <c r="BR110" s="863"/>
      <c r="BS110" s="863"/>
      <c r="BT110" s="863"/>
      <c r="BU110" s="863"/>
      <c r="BV110" s="863">
        <v>87462623</v>
      </c>
      <c r="BW110" s="863"/>
      <c r="BX110" s="863"/>
      <c r="BY110" s="863"/>
      <c r="BZ110" s="863"/>
      <c r="CA110" s="863">
        <v>74952916</v>
      </c>
      <c r="CB110" s="863"/>
      <c r="CC110" s="863"/>
      <c r="CD110" s="863"/>
      <c r="CE110" s="863"/>
      <c r="CF110" s="887">
        <v>389.6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142225</v>
      </c>
      <c r="DH110" s="863"/>
      <c r="DI110" s="863"/>
      <c r="DJ110" s="863"/>
      <c r="DK110" s="863"/>
      <c r="DL110" s="863">
        <v>123619</v>
      </c>
      <c r="DM110" s="863"/>
      <c r="DN110" s="863"/>
      <c r="DO110" s="863"/>
      <c r="DP110" s="863"/>
      <c r="DQ110" s="863">
        <v>104470</v>
      </c>
      <c r="DR110" s="863"/>
      <c r="DS110" s="863"/>
      <c r="DT110" s="863"/>
      <c r="DU110" s="863"/>
      <c r="DV110" s="864">
        <v>0.5</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267051</v>
      </c>
      <c r="BR111" s="835"/>
      <c r="BS111" s="835"/>
      <c r="BT111" s="835"/>
      <c r="BU111" s="835"/>
      <c r="BV111" s="835">
        <v>247609</v>
      </c>
      <c r="BW111" s="835"/>
      <c r="BX111" s="835"/>
      <c r="BY111" s="835"/>
      <c r="BZ111" s="835"/>
      <c r="CA111" s="835">
        <v>223909</v>
      </c>
      <c r="CB111" s="835"/>
      <c r="CC111" s="835"/>
      <c r="CD111" s="835"/>
      <c r="CE111" s="835"/>
      <c r="CF111" s="896">
        <v>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20312483</v>
      </c>
      <c r="BR112" s="835"/>
      <c r="BS112" s="835"/>
      <c r="BT112" s="835"/>
      <c r="BU112" s="835"/>
      <c r="BV112" s="835">
        <v>19359013</v>
      </c>
      <c r="BW112" s="835"/>
      <c r="BX112" s="835"/>
      <c r="BY112" s="835"/>
      <c r="BZ112" s="835"/>
      <c r="CA112" s="835">
        <v>18621530</v>
      </c>
      <c r="CB112" s="835"/>
      <c r="CC112" s="835"/>
      <c r="CD112" s="835"/>
      <c r="CE112" s="835"/>
      <c r="CF112" s="896">
        <v>96.8</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1290283</v>
      </c>
      <c r="AB113" s="944"/>
      <c r="AC113" s="944"/>
      <c r="AD113" s="944"/>
      <c r="AE113" s="945"/>
      <c r="AF113" s="946">
        <v>1252935</v>
      </c>
      <c r="AG113" s="944"/>
      <c r="AH113" s="944"/>
      <c r="AI113" s="944"/>
      <c r="AJ113" s="945"/>
      <c r="AK113" s="946">
        <v>1301443</v>
      </c>
      <c r="AL113" s="944"/>
      <c r="AM113" s="944"/>
      <c r="AN113" s="944"/>
      <c r="AO113" s="945"/>
      <c r="AP113" s="947">
        <v>6.8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228062</v>
      </c>
      <c r="BR113" s="835"/>
      <c r="BS113" s="835"/>
      <c r="BT113" s="835"/>
      <c r="BU113" s="835"/>
      <c r="BV113" s="835">
        <v>456752</v>
      </c>
      <c r="BW113" s="835"/>
      <c r="BX113" s="835"/>
      <c r="BY113" s="835"/>
      <c r="BZ113" s="835"/>
      <c r="CA113" s="835">
        <v>552002</v>
      </c>
      <c r="CB113" s="835"/>
      <c r="CC113" s="835"/>
      <c r="CD113" s="835"/>
      <c r="CE113" s="835"/>
      <c r="CF113" s="896">
        <v>2.9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1246</v>
      </c>
      <c r="AB114" s="798"/>
      <c r="AC114" s="798"/>
      <c r="AD114" s="798"/>
      <c r="AE114" s="799"/>
      <c r="AF114" s="800">
        <v>5358</v>
      </c>
      <c r="AG114" s="798"/>
      <c r="AH114" s="798"/>
      <c r="AI114" s="798"/>
      <c r="AJ114" s="799"/>
      <c r="AK114" s="800">
        <v>43886</v>
      </c>
      <c r="AL114" s="798"/>
      <c r="AM114" s="798"/>
      <c r="AN114" s="798"/>
      <c r="AO114" s="799"/>
      <c r="AP114" s="845">
        <v>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5338076</v>
      </c>
      <c r="BR114" s="835"/>
      <c r="BS114" s="835"/>
      <c r="BT114" s="835"/>
      <c r="BU114" s="835"/>
      <c r="BV114" s="835">
        <v>5351799</v>
      </c>
      <c r="BW114" s="835"/>
      <c r="BX114" s="835"/>
      <c r="BY114" s="835"/>
      <c r="BZ114" s="835"/>
      <c r="CA114" s="835">
        <v>5488027</v>
      </c>
      <c r="CB114" s="835"/>
      <c r="CC114" s="835"/>
      <c r="CD114" s="835"/>
      <c r="CE114" s="835"/>
      <c r="CF114" s="896">
        <v>28.5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25769</v>
      </c>
      <c r="AB115" s="944"/>
      <c r="AC115" s="944"/>
      <c r="AD115" s="944"/>
      <c r="AE115" s="945"/>
      <c r="AF115" s="946">
        <v>27289</v>
      </c>
      <c r="AG115" s="944"/>
      <c r="AH115" s="944"/>
      <c r="AI115" s="944"/>
      <c r="AJ115" s="945"/>
      <c r="AK115" s="946">
        <v>28445</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3897837</v>
      </c>
      <c r="BR115" s="835"/>
      <c r="BS115" s="835"/>
      <c r="BT115" s="835"/>
      <c r="BU115" s="835"/>
      <c r="BV115" s="835">
        <v>4227277</v>
      </c>
      <c r="BW115" s="835"/>
      <c r="BX115" s="835"/>
      <c r="BY115" s="835"/>
      <c r="BZ115" s="835"/>
      <c r="CA115" s="835">
        <v>4554792</v>
      </c>
      <c r="CB115" s="835"/>
      <c r="CC115" s="835"/>
      <c r="CD115" s="835"/>
      <c r="CE115" s="835"/>
      <c r="CF115" s="896">
        <v>23.7</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2602</v>
      </c>
      <c r="AB116" s="798"/>
      <c r="AC116" s="798"/>
      <c r="AD116" s="798"/>
      <c r="AE116" s="799"/>
      <c r="AF116" s="800">
        <v>6466</v>
      </c>
      <c r="AG116" s="798"/>
      <c r="AH116" s="798"/>
      <c r="AI116" s="798"/>
      <c r="AJ116" s="799"/>
      <c r="AK116" s="800">
        <v>970</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10255117</v>
      </c>
      <c r="AB117" s="930"/>
      <c r="AC117" s="930"/>
      <c r="AD117" s="930"/>
      <c r="AE117" s="931"/>
      <c r="AF117" s="932">
        <v>9981717</v>
      </c>
      <c r="AG117" s="930"/>
      <c r="AH117" s="930"/>
      <c r="AI117" s="930"/>
      <c r="AJ117" s="931"/>
      <c r="AK117" s="932">
        <v>9167174</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430</v>
      </c>
      <c r="BR117" s="835"/>
      <c r="BS117" s="835"/>
      <c r="BT117" s="835"/>
      <c r="BU117" s="835"/>
      <c r="BV117" s="835" t="s">
        <v>430</v>
      </c>
      <c r="BW117" s="835"/>
      <c r="BX117" s="835"/>
      <c r="BY117" s="835"/>
      <c r="BZ117" s="835"/>
      <c r="CA117" s="835" t="s">
        <v>430</v>
      </c>
      <c r="CB117" s="835"/>
      <c r="CC117" s="835"/>
      <c r="CD117" s="835"/>
      <c r="CE117" s="835"/>
      <c r="CF117" s="896" t="s">
        <v>430</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430</v>
      </c>
      <c r="DH117" s="798"/>
      <c r="DI117" s="798"/>
      <c r="DJ117" s="798"/>
      <c r="DK117" s="799"/>
      <c r="DL117" s="800" t="s">
        <v>430</v>
      </c>
      <c r="DM117" s="798"/>
      <c r="DN117" s="798"/>
      <c r="DO117" s="798"/>
      <c r="DP117" s="799"/>
      <c r="DQ117" s="800" t="s">
        <v>430</v>
      </c>
      <c r="DR117" s="798"/>
      <c r="DS117" s="798"/>
      <c r="DT117" s="798"/>
      <c r="DU117" s="799"/>
      <c r="DV117" s="845" t="s">
        <v>430</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22596</v>
      </c>
      <c r="AB119" s="916"/>
      <c r="AC119" s="916"/>
      <c r="AD119" s="916"/>
      <c r="AE119" s="917"/>
      <c r="AF119" s="918">
        <v>22596</v>
      </c>
      <c r="AG119" s="916"/>
      <c r="AH119" s="916"/>
      <c r="AI119" s="916"/>
      <c r="AJ119" s="917"/>
      <c r="AK119" s="918">
        <v>22596</v>
      </c>
      <c r="AL119" s="916"/>
      <c r="AM119" s="916"/>
      <c r="AN119" s="916"/>
      <c r="AO119" s="917"/>
      <c r="AP119" s="919">
        <v>0.1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121918599</v>
      </c>
      <c r="BR119" s="866"/>
      <c r="BS119" s="866"/>
      <c r="BT119" s="866"/>
      <c r="BU119" s="866"/>
      <c r="BV119" s="866">
        <v>117105073</v>
      </c>
      <c r="BW119" s="866"/>
      <c r="BX119" s="866"/>
      <c r="BY119" s="866"/>
      <c r="BZ119" s="866"/>
      <c r="CA119" s="866">
        <v>104393176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124826</v>
      </c>
      <c r="DH119" s="781"/>
      <c r="DI119" s="781"/>
      <c r="DJ119" s="781"/>
      <c r="DK119" s="782"/>
      <c r="DL119" s="783">
        <v>123990</v>
      </c>
      <c r="DM119" s="781"/>
      <c r="DN119" s="781"/>
      <c r="DO119" s="781"/>
      <c r="DP119" s="782"/>
      <c r="DQ119" s="783">
        <v>119439</v>
      </c>
      <c r="DR119" s="781"/>
      <c r="DS119" s="781"/>
      <c r="DT119" s="781"/>
      <c r="DU119" s="782"/>
      <c r="DV119" s="869">
        <v>0.6</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4849076</v>
      </c>
      <c r="BR120" s="863"/>
      <c r="BS120" s="863"/>
      <c r="BT120" s="863"/>
      <c r="BU120" s="863"/>
      <c r="BV120" s="863">
        <v>18469109</v>
      </c>
      <c r="BW120" s="863"/>
      <c r="BX120" s="863"/>
      <c r="BY120" s="863"/>
      <c r="BZ120" s="863"/>
      <c r="CA120" s="863">
        <v>9154817</v>
      </c>
      <c r="CB120" s="863"/>
      <c r="CC120" s="863"/>
      <c r="CD120" s="863"/>
      <c r="CE120" s="863"/>
      <c r="CF120" s="887">
        <v>47.6</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20312483</v>
      </c>
      <c r="DH120" s="863"/>
      <c r="DI120" s="863"/>
      <c r="DJ120" s="863"/>
      <c r="DK120" s="863"/>
      <c r="DL120" s="863">
        <v>19359013</v>
      </c>
      <c r="DM120" s="863"/>
      <c r="DN120" s="863"/>
      <c r="DO120" s="863"/>
      <c r="DP120" s="863"/>
      <c r="DQ120" s="863">
        <v>18621530</v>
      </c>
      <c r="DR120" s="863"/>
      <c r="DS120" s="863"/>
      <c r="DT120" s="863"/>
      <c r="DU120" s="863"/>
      <c r="DV120" s="864">
        <v>96.8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22487456</v>
      </c>
      <c r="BR121" s="835"/>
      <c r="BS121" s="835"/>
      <c r="BT121" s="835"/>
      <c r="BU121" s="835"/>
      <c r="BV121" s="835">
        <v>20965855</v>
      </c>
      <c r="BW121" s="835"/>
      <c r="BX121" s="835"/>
      <c r="BY121" s="835"/>
      <c r="BZ121" s="835"/>
      <c r="CA121" s="835">
        <v>20243520</v>
      </c>
      <c r="CB121" s="835"/>
      <c r="CC121" s="835"/>
      <c r="CD121" s="835"/>
      <c r="CE121" s="835"/>
      <c r="CF121" s="896">
        <v>105.2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39437716</v>
      </c>
      <c r="BR122" s="866"/>
      <c r="BS122" s="866"/>
      <c r="BT122" s="866"/>
      <c r="BU122" s="866"/>
      <c r="BV122" s="866">
        <v>41006823</v>
      </c>
      <c r="BW122" s="866"/>
      <c r="BX122" s="866"/>
      <c r="BY122" s="866"/>
      <c r="BZ122" s="866"/>
      <c r="CA122" s="866">
        <v>41094566</v>
      </c>
      <c r="CB122" s="866"/>
      <c r="CC122" s="866"/>
      <c r="CD122" s="866"/>
      <c r="CE122" s="866"/>
      <c r="CF122" s="867">
        <v>213.6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66774248</v>
      </c>
      <c r="BR123" s="854"/>
      <c r="BS123" s="854"/>
      <c r="BT123" s="854"/>
      <c r="BU123" s="854"/>
      <c r="BV123" s="854">
        <v>80441787</v>
      </c>
      <c r="BW123" s="854"/>
      <c r="BX123" s="854"/>
      <c r="BY123" s="854"/>
      <c r="BZ123" s="854"/>
      <c r="CA123" s="854">
        <v>70492903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291.60000000000002</v>
      </c>
      <c r="BR124" s="852"/>
      <c r="BS124" s="852"/>
      <c r="BT124" s="852"/>
      <c r="BU124" s="852"/>
      <c r="BV124" s="852">
        <v>191.6</v>
      </c>
      <c r="BW124" s="852"/>
      <c r="BX124" s="852"/>
      <c r="BY124" s="852"/>
      <c r="BZ124" s="852"/>
      <c r="CA124" s="852">
        <v>176.2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3173</v>
      </c>
      <c r="AB126" s="798"/>
      <c r="AC126" s="798"/>
      <c r="AD126" s="798"/>
      <c r="AE126" s="799"/>
      <c r="AF126" s="800">
        <v>4693</v>
      </c>
      <c r="AG126" s="798"/>
      <c r="AH126" s="798"/>
      <c r="AI126" s="798"/>
      <c r="AJ126" s="799"/>
      <c r="AK126" s="800">
        <v>5849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v>3375582</v>
      </c>
      <c r="DH126" s="835"/>
      <c r="DI126" s="835"/>
      <c r="DJ126" s="835"/>
      <c r="DK126" s="835"/>
      <c r="DL126" s="835">
        <v>3239263</v>
      </c>
      <c r="DM126" s="835"/>
      <c r="DN126" s="835"/>
      <c r="DO126" s="835"/>
      <c r="DP126" s="835"/>
      <c r="DQ126" s="835">
        <v>3061742</v>
      </c>
      <c r="DR126" s="835"/>
      <c r="DS126" s="835"/>
      <c r="DT126" s="835"/>
      <c r="DU126" s="835"/>
      <c r="DV126" s="812">
        <v>15.9</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v>1493050</v>
      </c>
      <c r="DR127" s="835"/>
      <c r="DS127" s="835"/>
      <c r="DT127" s="835"/>
      <c r="DU127" s="835"/>
      <c r="DV127" s="812">
        <v>7.8</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2938986</v>
      </c>
      <c r="AB128" s="819"/>
      <c r="AC128" s="819"/>
      <c r="AD128" s="819"/>
      <c r="AE128" s="820"/>
      <c r="AF128" s="821">
        <v>2934020</v>
      </c>
      <c r="AG128" s="819"/>
      <c r="AH128" s="819"/>
      <c r="AI128" s="819"/>
      <c r="AJ128" s="820"/>
      <c r="AK128" s="821">
        <v>2448119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12.28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21921502</v>
      </c>
      <c r="AB129" s="798"/>
      <c r="AC129" s="798"/>
      <c r="AD129" s="798"/>
      <c r="AE129" s="799"/>
      <c r="AF129" s="800">
        <v>22148298</v>
      </c>
      <c r="AG129" s="798"/>
      <c r="AH129" s="798"/>
      <c r="AI129" s="798"/>
      <c r="AJ129" s="799"/>
      <c r="AK129" s="800">
        <v>22315517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17.28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3015709</v>
      </c>
      <c r="AB130" s="798"/>
      <c r="AC130" s="798"/>
      <c r="AD130" s="798"/>
      <c r="AE130" s="799"/>
      <c r="AF130" s="800">
        <v>3013116</v>
      </c>
      <c r="AG130" s="798"/>
      <c r="AH130" s="798"/>
      <c r="AI130" s="798"/>
      <c r="AJ130" s="799"/>
      <c r="AK130" s="800">
        <v>3078803</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20.9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18905793</v>
      </c>
      <c r="AB131" s="781"/>
      <c r="AC131" s="781"/>
      <c r="AD131" s="781"/>
      <c r="AE131" s="782"/>
      <c r="AF131" s="783">
        <v>19135182</v>
      </c>
      <c r="AG131" s="781"/>
      <c r="AH131" s="781"/>
      <c r="AI131" s="781"/>
      <c r="AJ131" s="782"/>
      <c r="AK131" s="783">
        <v>19236714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176.2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22.746584630000001</v>
      </c>
      <c r="AB132" s="761"/>
      <c r="AC132" s="761"/>
      <c r="AD132" s="761"/>
      <c r="AE132" s="762"/>
      <c r="AF132" s="763">
        <v>21.084623969999999</v>
      </c>
      <c r="AG132" s="761"/>
      <c r="AH132" s="761"/>
      <c r="AI132" s="761"/>
      <c r="AJ132" s="762"/>
      <c r="AK132" s="763">
        <v>18.923460630000001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23.6</v>
      </c>
      <c r="AB133" s="740"/>
      <c r="AC133" s="740"/>
      <c r="AD133" s="740"/>
      <c r="AE133" s="741"/>
      <c r="AF133" s="739">
        <v>22.4</v>
      </c>
      <c r="AG133" s="740"/>
      <c r="AH133" s="740"/>
      <c r="AI133" s="740"/>
      <c r="AJ133" s="741"/>
      <c r="AK133" s="739">
        <v>20.9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5131476</v>
      </c>
      <c r="L9" s="266">
        <v>50901</v>
      </c>
      <c r="M9" s="267">
        <v>56511</v>
      </c>
      <c r="N9" s="268">
        <v>-9.9</v>
      </c>
    </row>
    <row r="10" spans="1:16" x14ac:dyDescent="0.15">
      <c r="A10" s="250"/>
      <c r="B10" s="246"/>
      <c r="C10" s="246"/>
      <c r="D10" s="246"/>
      <c r="E10" s="246"/>
      <c r="F10" s="246"/>
      <c r="G10" s="1166" t="s">
        <v>476</v>
      </c>
      <c r="H10" s="1167"/>
      <c r="I10" s="1167"/>
      <c r="J10" s="1168"/>
      <c r="K10" s="269">
        <v>104719</v>
      </c>
      <c r="L10" s="270">
        <v>1039</v>
      </c>
      <c r="M10" s="271">
        <v>3634</v>
      </c>
      <c r="N10" s="272">
        <v>-71.400000000000006</v>
      </c>
    </row>
    <row r="11" spans="1:16" ht="13.5" customHeight="1" x14ac:dyDescent="0.15">
      <c r="A11" s="250"/>
      <c r="B11" s="246"/>
      <c r="C11" s="246"/>
      <c r="D11" s="246"/>
      <c r="E11" s="246"/>
      <c r="F11" s="246"/>
      <c r="G11" s="1166" t="s">
        <v>477</v>
      </c>
      <c r="H11" s="1167"/>
      <c r="I11" s="1167"/>
      <c r="J11" s="1168"/>
      <c r="K11" s="269">
        <v>970164</v>
      </c>
      <c r="L11" s="270">
        <v>9623</v>
      </c>
      <c r="M11" s="271">
        <v>3413</v>
      </c>
      <c r="N11" s="272">
        <v>182</v>
      </c>
    </row>
    <row r="12" spans="1:16" ht="13.5" customHeight="1" x14ac:dyDescent="0.15">
      <c r="A12" s="250"/>
      <c r="B12" s="246"/>
      <c r="C12" s="246"/>
      <c r="D12" s="246"/>
      <c r="E12" s="246"/>
      <c r="F12" s="246"/>
      <c r="G12" s="1166" t="s">
        <v>478</v>
      </c>
      <c r="H12" s="1167"/>
      <c r="I12" s="1167"/>
      <c r="J12" s="1168"/>
      <c r="K12" s="269" t="s">
        <v>479</v>
      </c>
      <c r="L12" s="270" t="s">
        <v>479</v>
      </c>
      <c r="M12" s="271">
        <v>498</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481</v>
      </c>
      <c r="H14" s="1167"/>
      <c r="I14" s="1167"/>
      <c r="J14" s="1168"/>
      <c r="K14" s="269">
        <v>152410</v>
      </c>
      <c r="L14" s="270">
        <v>1512</v>
      </c>
      <c r="M14" s="271">
        <v>2520</v>
      </c>
      <c r="N14" s="272">
        <v>-40</v>
      </c>
    </row>
    <row r="15" spans="1:16" ht="13.5" customHeight="1" x14ac:dyDescent="0.15">
      <c r="A15" s="250"/>
      <c r="B15" s="246"/>
      <c r="C15" s="246"/>
      <c r="D15" s="246"/>
      <c r="E15" s="246"/>
      <c r="F15" s="246"/>
      <c r="G15" s="1166" t="s">
        <v>482</v>
      </c>
      <c r="H15" s="1167"/>
      <c r="I15" s="1167"/>
      <c r="J15" s="1168"/>
      <c r="K15" s="269">
        <v>74805</v>
      </c>
      <c r="L15" s="270">
        <v>742</v>
      </c>
      <c r="M15" s="271">
        <v>1086</v>
      </c>
      <c r="N15" s="272">
        <v>-31.7</v>
      </c>
    </row>
    <row r="16" spans="1:16" x14ac:dyDescent="0.15">
      <c r="A16" s="250"/>
      <c r="B16" s="246"/>
      <c r="C16" s="246"/>
      <c r="D16" s="246"/>
      <c r="E16" s="246"/>
      <c r="F16" s="246"/>
      <c r="G16" s="1169" t="s">
        <v>483</v>
      </c>
      <c r="H16" s="1170"/>
      <c r="I16" s="1170"/>
      <c r="J16" s="1171"/>
      <c r="K16" s="270">
        <v>-284969</v>
      </c>
      <c r="L16" s="270">
        <v>-2827</v>
      </c>
      <c r="M16" s="271">
        <v>-4875</v>
      </c>
      <c r="N16" s="272">
        <v>-42</v>
      </c>
    </row>
    <row r="17" spans="1:16" x14ac:dyDescent="0.15">
      <c r="A17" s="250"/>
      <c r="B17" s="246"/>
      <c r="C17" s="246"/>
      <c r="D17" s="246"/>
      <c r="E17" s="246"/>
      <c r="F17" s="246"/>
      <c r="G17" s="1169" t="s">
        <v>170</v>
      </c>
      <c r="H17" s="1170"/>
      <c r="I17" s="1170"/>
      <c r="J17" s="1171"/>
      <c r="K17" s="270">
        <v>6148605</v>
      </c>
      <c r="L17" s="270">
        <v>60990</v>
      </c>
      <c r="M17" s="271">
        <v>62786</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4.7</v>
      </c>
      <c r="L21" s="283">
        <v>5.97</v>
      </c>
      <c r="M21" s="284">
        <v>-1.27</v>
      </c>
      <c r="N21" s="251"/>
      <c r="O21" s="285"/>
      <c r="P21" s="281"/>
    </row>
    <row r="22" spans="1:16" s="286" customFormat="1" x14ac:dyDescent="0.15">
      <c r="A22" s="281"/>
      <c r="B22" s="251"/>
      <c r="C22" s="251"/>
      <c r="D22" s="251"/>
      <c r="E22" s="251"/>
      <c r="F22" s="251"/>
      <c r="G22" s="1163" t="s">
        <v>489</v>
      </c>
      <c r="H22" s="1164"/>
      <c r="I22" s="1164"/>
      <c r="J22" s="1165"/>
      <c r="K22" s="287">
        <v>91.2</v>
      </c>
      <c r="L22" s="288">
        <v>99.8</v>
      </c>
      <c r="M22" s="289">
        <v>-8.6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7792430</v>
      </c>
      <c r="L32" s="296">
        <v>77296</v>
      </c>
      <c r="M32" s="297">
        <v>33036</v>
      </c>
      <c r="N32" s="298">
        <v>134</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44</v>
      </c>
      <c r="N34" s="298" t="s">
        <v>479</v>
      </c>
    </row>
    <row r="35" spans="1:16" ht="27" customHeight="1" x14ac:dyDescent="0.15">
      <c r="A35" s="250"/>
      <c r="B35" s="246"/>
      <c r="C35" s="246"/>
      <c r="D35" s="246"/>
      <c r="E35" s="246"/>
      <c r="F35" s="246"/>
      <c r="G35" s="1154" t="s">
        <v>496</v>
      </c>
      <c r="H35" s="1155"/>
      <c r="I35" s="1155"/>
      <c r="J35" s="1156"/>
      <c r="K35" s="296">
        <v>1301443</v>
      </c>
      <c r="L35" s="296">
        <v>12909</v>
      </c>
      <c r="M35" s="297">
        <v>7207</v>
      </c>
      <c r="N35" s="298">
        <v>79.099999999999994</v>
      </c>
    </row>
    <row r="36" spans="1:16" ht="27" customHeight="1" x14ac:dyDescent="0.15">
      <c r="A36" s="250"/>
      <c r="B36" s="246"/>
      <c r="C36" s="246"/>
      <c r="D36" s="246"/>
      <c r="E36" s="246"/>
      <c r="F36" s="246"/>
      <c r="G36" s="1154" t="s">
        <v>497</v>
      </c>
      <c r="H36" s="1155"/>
      <c r="I36" s="1155"/>
      <c r="J36" s="1156"/>
      <c r="K36" s="296">
        <v>43886</v>
      </c>
      <c r="L36" s="296">
        <v>435</v>
      </c>
      <c r="M36" s="297">
        <v>1383</v>
      </c>
      <c r="N36" s="298">
        <v>-68.5</v>
      </c>
    </row>
    <row r="37" spans="1:16" ht="13.5" customHeight="1" x14ac:dyDescent="0.15">
      <c r="A37" s="250"/>
      <c r="B37" s="246"/>
      <c r="C37" s="246"/>
      <c r="D37" s="246"/>
      <c r="E37" s="246"/>
      <c r="F37" s="246"/>
      <c r="G37" s="1154" t="s">
        <v>498</v>
      </c>
      <c r="H37" s="1155"/>
      <c r="I37" s="1155"/>
      <c r="J37" s="1156"/>
      <c r="K37" s="296">
        <v>28445</v>
      </c>
      <c r="L37" s="296">
        <v>282</v>
      </c>
      <c r="M37" s="297">
        <v>788</v>
      </c>
      <c r="N37" s="298">
        <v>-64.2</v>
      </c>
    </row>
    <row r="38" spans="1:16" ht="27" customHeight="1" x14ac:dyDescent="0.15">
      <c r="A38" s="250"/>
      <c r="B38" s="246"/>
      <c r="C38" s="246"/>
      <c r="D38" s="246"/>
      <c r="E38" s="246"/>
      <c r="F38" s="246"/>
      <c r="G38" s="1157" t="s">
        <v>499</v>
      </c>
      <c r="H38" s="1158"/>
      <c r="I38" s="1158"/>
      <c r="J38" s="1159"/>
      <c r="K38" s="299">
        <v>970</v>
      </c>
      <c r="L38" s="299">
        <v>10</v>
      </c>
      <c r="M38" s="300">
        <v>1</v>
      </c>
      <c r="N38" s="301">
        <v>900</v>
      </c>
      <c r="O38" s="295"/>
    </row>
    <row r="39" spans="1:16" x14ac:dyDescent="0.15">
      <c r="A39" s="250"/>
      <c r="B39" s="246"/>
      <c r="C39" s="246"/>
      <c r="D39" s="246"/>
      <c r="E39" s="246"/>
      <c r="F39" s="246"/>
      <c r="G39" s="1157" t="s">
        <v>500</v>
      </c>
      <c r="H39" s="1158"/>
      <c r="I39" s="1158"/>
      <c r="J39" s="1159"/>
      <c r="K39" s="302">
        <v>-2448119</v>
      </c>
      <c r="L39" s="302">
        <v>-24284</v>
      </c>
      <c r="M39" s="303">
        <v>-7012</v>
      </c>
      <c r="N39" s="304">
        <v>246.3</v>
      </c>
      <c r="O39" s="295"/>
    </row>
    <row r="40" spans="1:16" ht="27" customHeight="1" x14ac:dyDescent="0.15">
      <c r="A40" s="250"/>
      <c r="B40" s="246"/>
      <c r="C40" s="246"/>
      <c r="D40" s="246"/>
      <c r="E40" s="246"/>
      <c r="F40" s="246"/>
      <c r="G40" s="1154" t="s">
        <v>501</v>
      </c>
      <c r="H40" s="1155"/>
      <c r="I40" s="1155"/>
      <c r="J40" s="1156"/>
      <c r="K40" s="302">
        <v>-3078803</v>
      </c>
      <c r="L40" s="302">
        <v>-30540</v>
      </c>
      <c r="M40" s="303">
        <v>-26691</v>
      </c>
      <c r="N40" s="304">
        <v>14.4</v>
      </c>
      <c r="O40" s="295"/>
    </row>
    <row r="41" spans="1:16" x14ac:dyDescent="0.15">
      <c r="A41" s="250"/>
      <c r="B41" s="246"/>
      <c r="C41" s="246"/>
      <c r="D41" s="246"/>
      <c r="E41" s="246"/>
      <c r="F41" s="246"/>
      <c r="G41" s="1160" t="s">
        <v>281</v>
      </c>
      <c r="H41" s="1161"/>
      <c r="I41" s="1161"/>
      <c r="J41" s="1162"/>
      <c r="K41" s="296">
        <v>3640252</v>
      </c>
      <c r="L41" s="302">
        <v>36109</v>
      </c>
      <c r="M41" s="303">
        <v>8756</v>
      </c>
      <c r="N41" s="304">
        <v>312.39999999999998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4612985</v>
      </c>
      <c r="J51" s="322">
        <v>45199</v>
      </c>
      <c r="K51" s="323">
        <v>96.2</v>
      </c>
      <c r="L51" s="324">
        <v>43493</v>
      </c>
      <c r="M51" s="325">
        <v>5</v>
      </c>
      <c r="N51" s="326">
        <v>91.2</v>
      </c>
    </row>
    <row r="52" spans="1:14" x14ac:dyDescent="0.15">
      <c r="A52" s="250"/>
      <c r="B52" s="246"/>
      <c r="C52" s="246"/>
      <c r="D52" s="246"/>
      <c r="E52" s="246"/>
      <c r="F52" s="246"/>
      <c r="G52" s="327"/>
      <c r="H52" s="328" t="s">
        <v>512</v>
      </c>
      <c r="I52" s="329">
        <v>3824362</v>
      </c>
      <c r="J52" s="330">
        <v>37472</v>
      </c>
      <c r="K52" s="331">
        <v>143.80000000000001</v>
      </c>
      <c r="L52" s="332">
        <v>23254</v>
      </c>
      <c r="M52" s="333">
        <v>4</v>
      </c>
      <c r="N52" s="334">
        <v>139.80000000000001</v>
      </c>
    </row>
    <row r="53" spans="1:14" x14ac:dyDescent="0.15">
      <c r="A53" s="250"/>
      <c r="B53" s="246"/>
      <c r="C53" s="246"/>
      <c r="D53" s="246"/>
      <c r="E53" s="246"/>
      <c r="F53" s="246"/>
      <c r="G53" s="312" t="s">
        <v>513</v>
      </c>
      <c r="H53" s="313"/>
      <c r="I53" s="321">
        <v>3636088</v>
      </c>
      <c r="J53" s="322">
        <v>35758</v>
      </c>
      <c r="K53" s="323">
        <v>-20.9</v>
      </c>
      <c r="L53" s="324">
        <v>50840</v>
      </c>
      <c r="M53" s="325">
        <v>16.899999999999999</v>
      </c>
      <c r="N53" s="326">
        <v>-37.799999999999997</v>
      </c>
    </row>
    <row r="54" spans="1:14" x14ac:dyDescent="0.15">
      <c r="A54" s="250"/>
      <c r="B54" s="246"/>
      <c r="C54" s="246"/>
      <c r="D54" s="246"/>
      <c r="E54" s="246"/>
      <c r="F54" s="246"/>
      <c r="G54" s="327"/>
      <c r="H54" s="328" t="s">
        <v>512</v>
      </c>
      <c r="I54" s="329">
        <v>1380178</v>
      </c>
      <c r="J54" s="330">
        <v>13573</v>
      </c>
      <c r="K54" s="331">
        <v>-63.8</v>
      </c>
      <c r="L54" s="332">
        <v>25367</v>
      </c>
      <c r="M54" s="333">
        <v>9.1</v>
      </c>
      <c r="N54" s="334">
        <v>-72.900000000000006</v>
      </c>
    </row>
    <row r="55" spans="1:14" x14ac:dyDescent="0.15">
      <c r="A55" s="250"/>
      <c r="B55" s="246"/>
      <c r="C55" s="246"/>
      <c r="D55" s="246"/>
      <c r="E55" s="246"/>
      <c r="F55" s="246"/>
      <c r="G55" s="312" t="s">
        <v>514</v>
      </c>
      <c r="H55" s="313"/>
      <c r="I55" s="321">
        <v>5867584</v>
      </c>
      <c r="J55" s="322">
        <v>57898</v>
      </c>
      <c r="K55" s="323">
        <v>61.9</v>
      </c>
      <c r="L55" s="324">
        <v>53605</v>
      </c>
      <c r="M55" s="325">
        <v>5.4</v>
      </c>
      <c r="N55" s="326">
        <v>56.5</v>
      </c>
    </row>
    <row r="56" spans="1:14" x14ac:dyDescent="0.15">
      <c r="A56" s="250"/>
      <c r="B56" s="246"/>
      <c r="C56" s="246"/>
      <c r="D56" s="246"/>
      <c r="E56" s="246"/>
      <c r="F56" s="246"/>
      <c r="G56" s="327"/>
      <c r="H56" s="328" t="s">
        <v>512</v>
      </c>
      <c r="I56" s="329">
        <v>3231307</v>
      </c>
      <c r="J56" s="330">
        <v>31885</v>
      </c>
      <c r="K56" s="331">
        <v>134.9</v>
      </c>
      <c r="L56" s="332">
        <v>28343</v>
      </c>
      <c r="M56" s="333">
        <v>11.7</v>
      </c>
      <c r="N56" s="334">
        <v>123.2</v>
      </c>
    </row>
    <row r="57" spans="1:14" x14ac:dyDescent="0.15">
      <c r="A57" s="250"/>
      <c r="B57" s="246"/>
      <c r="C57" s="246"/>
      <c r="D57" s="246"/>
      <c r="E57" s="246"/>
      <c r="F57" s="246"/>
      <c r="G57" s="312" t="s">
        <v>515</v>
      </c>
      <c r="H57" s="313"/>
      <c r="I57" s="321">
        <v>2193155</v>
      </c>
      <c r="J57" s="322">
        <v>21707</v>
      </c>
      <c r="K57" s="323">
        <v>-62.5</v>
      </c>
      <c r="L57" s="324">
        <v>44267</v>
      </c>
      <c r="M57" s="325">
        <v>-17.399999999999999</v>
      </c>
      <c r="N57" s="326">
        <v>-45.1</v>
      </c>
    </row>
    <row r="58" spans="1:14" x14ac:dyDescent="0.15">
      <c r="A58" s="250"/>
      <c r="B58" s="246"/>
      <c r="C58" s="246"/>
      <c r="D58" s="246"/>
      <c r="E58" s="246"/>
      <c r="F58" s="246"/>
      <c r="G58" s="327"/>
      <c r="H58" s="328" t="s">
        <v>512</v>
      </c>
      <c r="I58" s="329">
        <v>1770916</v>
      </c>
      <c r="J58" s="330">
        <v>17528</v>
      </c>
      <c r="K58" s="331">
        <v>-45</v>
      </c>
      <c r="L58" s="332">
        <v>26161</v>
      </c>
      <c r="M58" s="333">
        <v>-7.7</v>
      </c>
      <c r="N58" s="334">
        <v>-37.299999999999997</v>
      </c>
    </row>
    <row r="59" spans="1:14" x14ac:dyDescent="0.15">
      <c r="A59" s="250"/>
      <c r="B59" s="246"/>
      <c r="C59" s="246"/>
      <c r="D59" s="246"/>
      <c r="E59" s="246"/>
      <c r="F59" s="246"/>
      <c r="G59" s="312" t="s">
        <v>516</v>
      </c>
      <c r="H59" s="313"/>
      <c r="I59" s="321">
        <v>2840216</v>
      </c>
      <c r="J59" s="322">
        <v>28173</v>
      </c>
      <c r="K59" s="323">
        <v>29.8</v>
      </c>
      <c r="L59" s="324">
        <v>40879</v>
      </c>
      <c r="M59" s="325">
        <v>-7.7</v>
      </c>
      <c r="N59" s="326">
        <v>37.5</v>
      </c>
    </row>
    <row r="60" spans="1:14" x14ac:dyDescent="0.15">
      <c r="A60" s="250"/>
      <c r="B60" s="246"/>
      <c r="C60" s="246"/>
      <c r="D60" s="246"/>
      <c r="E60" s="246"/>
      <c r="F60" s="246"/>
      <c r="G60" s="327"/>
      <c r="H60" s="328" t="s">
        <v>512</v>
      </c>
      <c r="I60" s="335">
        <v>2661147</v>
      </c>
      <c r="J60" s="330">
        <v>26397</v>
      </c>
      <c r="K60" s="331">
        <v>50.6</v>
      </c>
      <c r="L60" s="332">
        <v>24087</v>
      </c>
      <c r="M60" s="333">
        <v>-7.9</v>
      </c>
      <c r="N60" s="334">
        <v>58.5</v>
      </c>
    </row>
    <row r="61" spans="1:14" x14ac:dyDescent="0.15">
      <c r="A61" s="250"/>
      <c r="B61" s="246"/>
      <c r="C61" s="246"/>
      <c r="D61" s="246"/>
      <c r="E61" s="246"/>
      <c r="F61" s="246"/>
      <c r="G61" s="312" t="s">
        <v>517</v>
      </c>
      <c r="H61" s="336"/>
      <c r="I61" s="337">
        <v>3830006</v>
      </c>
      <c r="J61" s="338">
        <v>37747</v>
      </c>
      <c r="K61" s="339">
        <v>20.9</v>
      </c>
      <c r="L61" s="340">
        <v>46617</v>
      </c>
      <c r="M61" s="341">
        <v>0.4</v>
      </c>
      <c r="N61" s="326">
        <v>20.5</v>
      </c>
    </row>
    <row r="62" spans="1:14" x14ac:dyDescent="0.15">
      <c r="A62" s="250"/>
      <c r="B62" s="246"/>
      <c r="C62" s="246"/>
      <c r="D62" s="246"/>
      <c r="E62" s="246"/>
      <c r="F62" s="246"/>
      <c r="G62" s="327"/>
      <c r="H62" s="328" t="s">
        <v>512</v>
      </c>
      <c r="I62" s="329">
        <v>2573582</v>
      </c>
      <c r="J62" s="330">
        <v>25371</v>
      </c>
      <c r="K62" s="331">
        <v>44.1</v>
      </c>
      <c r="L62" s="332">
        <v>25442</v>
      </c>
      <c r="M62" s="333">
        <v>1.8</v>
      </c>
      <c r="N62" s="334">
        <v>42.3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2.83</v>
      </c>
      <c r="G47" s="12">
        <v>4.38</v>
      </c>
      <c r="H47" s="12">
        <v>6</v>
      </c>
      <c r="I47" s="12">
        <v>5.97</v>
      </c>
      <c r="J47" s="13">
        <v>5.92</v>
      </c>
    </row>
    <row r="48" spans="2:10" ht="57.75" customHeight="1" x14ac:dyDescent="0.15">
      <c r="B48" s="14"/>
      <c r="C48" s="1174" t="s">
        <v>4</v>
      </c>
      <c r="D48" s="1174"/>
      <c r="E48" s="1175"/>
      <c r="F48" s="15">
        <v>0.99</v>
      </c>
      <c r="G48" s="16">
        <v>4.55</v>
      </c>
      <c r="H48" s="16">
        <v>0.11</v>
      </c>
      <c r="I48" s="16">
        <v>0.24</v>
      </c>
      <c r="J48" s="17">
        <v>0.25</v>
      </c>
    </row>
    <row r="49" spans="2:10" ht="57.75" customHeight="1" thickBot="1" x14ac:dyDescent="0.2">
      <c r="B49" s="18"/>
      <c r="C49" s="1176" t="s">
        <v>5</v>
      </c>
      <c r="D49" s="1176"/>
      <c r="E49" s="1177"/>
      <c r="F49" s="19">
        <v>4.22</v>
      </c>
      <c r="G49" s="20">
        <v>6.16</v>
      </c>
      <c r="H49" s="20">
        <v>1.73</v>
      </c>
      <c r="I49" s="20">
        <v>13.98</v>
      </c>
      <c r="J49" s="21">
        <v>45.39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2018-03-19T05:36:58Z</cp:lastPrinted>
  <dcterms:created xsi:type="dcterms:W3CDTF">2018-01-24T05:31:01Z</dcterms:created>
  <dcterms:modified xsi:type="dcterms:W3CDTF">2018-11-27T00:56:59Z</dcterms:modified>
</cp:coreProperties>
</file>