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U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AM35" i="9" l="1"/>
  <c r="BW34" i="9" s="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<sst xmlns="http://schemas.openxmlformats.org/spreadsheetml/2006/main" count="1167" uniqueCount="577">
  <si>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</si>
  <si>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</si>
  <si>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</si>
  <si>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</si>
  <si>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</si>
  <si>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</si>
  <si>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</si>
  <si>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</si>
  <si>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</si>
  <si>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</si>
  <si>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</si>
  <si>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</si>
  <si>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</si>
  <si>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</si>
  <si>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</si>
  <si>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</si>
  <si>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</si>
  <si>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</si>
  <si>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</si>
  <si>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</si>
  <si>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</si>
  <si>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</si>
  <si>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</si>
  <si>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</si>
  <si>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</si>
  <si>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</si>
  <si>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</si>
  <si>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</si>
  <si>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</si>
  <si>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</si>
  <si>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</si>
  <si>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</si>
  <si>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</si>
  <si>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</si>
  <si>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</si>
  <si>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</si>
  <si>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</si>
  <si>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</si>
  <si>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</si>
  <si>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</si>
  <si>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</si>
  <si>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</si>
  <si>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</si>
  <si>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</si>
  <si>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</si>
  <si>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</si>
  <si>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</si>
  <si>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</si>
  <si>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</si>
  <si>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</si>
  <si>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</si>
  <si>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</si>
  <si>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</si>
  <si>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</si>
  <si>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</si>
  <si>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</si>
  <si>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</si>
  <si>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</si>
  <si>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</si>
  <si>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</si>
  <si>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</si>
  <si>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</si>
  <si>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</si>
  <si>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</si>
  <si>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</si>
  <si>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</si>
  <si>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</si>
  <si>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</si>
  <si>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</si>
  <si>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</si>
  <si>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</si>
  <si>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</si>
  <si>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</si>
  <si>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</si>
  <si>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</si>
  <si>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</si>
  <si>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</si>
  <si>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</si>
  <si>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</si>
  <si>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</si>
  <si>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</si>
  <si>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</si>
  <si>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</si>
  <si>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</si>
  <si>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</si>
  <si>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</si>
  <si>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</si>
  <si>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</si>
  <si>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</si>
  <si>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</si>
  <si>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</si>
  <si>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</si>
  <si>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</si>
  <si>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</si>
  <si>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</si>
  <si>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</si>
  <si>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</si>
  <si>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</si>
  <si>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</si>
  <si>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</si>
  <si>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</si>
  <si>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</si>
  <si>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</si>
  <si>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</si>
  <si>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</si>
  <si>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</si>
  <si>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</si>
  <si>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</si>
  <si>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</si>
  <si>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</si>
  <si>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</si>
  <si>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</si>
  <si>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</si>
  <si>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</si>
  <si>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</si>
  <si>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</si>
  <si>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</si>
  <si>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</si>
  <si>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</si>
  <si>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</si>
  <si>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</si>
  <si>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</si>
  <si>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</si>
  <si>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</si>
  <si>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</si>
  <si>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</si>
  <si>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</si>
  <si>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</si>
  <si>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</si>
  <si>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</si>
  <si>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</si>
  <si>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</si>
  <si>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</si>
  <si>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</si>
  <si>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</si>
  <si>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</si>
  <si>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</si>
  <si>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</si>
  <si>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</si>
  <si>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</si>
  <si>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</si>
  <si>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</si>
  <si>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</si>
  <si>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</si>
  <si>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</si>
  <si>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</si>
  <si>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</si>
  <si>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</si>
  <si>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</si>
  <si>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</si>
  <si>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</si>
  <si>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</si>
  <si>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</si>
  <si>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</si>
  <si>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</si>
  <si>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</si>
  <si>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</si>
  <si>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</si>
  <si>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</si>
  <si>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</si>
  <si>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</si>
  <si>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</si>
  <si>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</si>
  <si>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</si>
  <si>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</si>
  <si>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</si>
  <si>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</si>
  <si>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</si>
  <si>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</si>
  <si>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</si>
  <si>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</si>
  <si>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</si>
  <si>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</si>
  <si>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</si>
  <si>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</si>
  <si>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</si>
  <si>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</si>
  <si>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</si>
  <si>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</si>
  <si>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</si>
  <si>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</si>
  <si>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</si>
  <si>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</si>
  <si>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</si>
  <si>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</si>
  <si>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</si>
  <si>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</si>
  <si>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</si>
  <si>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</si>
  <si>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</si>
  <si>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</si>
  <si>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</si>
  <si>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</si>
  <si>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</si>
  <si>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</si>
  <si>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</si>
  <si>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</si>
  <si>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大阪府守口市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</si>
  <si>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</si>
  <si>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</si>
  <si>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</si>
  <si>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</si>
  <si>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</si>
  <si>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</si>
  <si>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</si>
  <si>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</si>
  <si>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</si>
  <si>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</si>
  <si>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</si>
  <si>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</si>
  <si>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</si>
  <si>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</si>
  <si>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</si>
  <si>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</si>
  <si>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</si>
  <si>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</si>
  <si>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</si>
  <si>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</si>
  <si>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</si>
  <si>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</si>
  <si>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</si>
  <si>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</si>
  <si>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</si>
  <si>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</si>
  <si>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</si>
  <si>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</si>
  <si>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</si>
  <si>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</si>
  <si>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</si>
  <si>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</si>
  <si>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</si>
  <si>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</si>
  <si>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</si>
  <si>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</si>
  <si>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</si>
  <si>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</si>
  <si>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</si>
  <si>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</si>
  <si>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</si>
  <si>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</si>
  <si>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</si>
  <si>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</si>
  <si>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</si>
  <si>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</si>
  <si>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</si>
  <si>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</si>
  <si>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</si>
  <si>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</si>
  <si>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</si>
  <si>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</si>
  <si>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</si>
  <si>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</si>
  <si>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</si>
  <si>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</si>
  <si>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</si>
  <si>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</si>
  <si>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</si>
  <si>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</si>
  <si>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</si>
  <si>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</si>
  <si>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</si>
  <si>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</si>
  <si>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</si>
  <si>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</si>
  <si>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</si>
  <si>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</si>
  <si>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</si>
  <si>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</si>
  <si>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</si>
  <si>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</si>
  <si>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</si>
  <si>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</si>
  <si>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</si>
  <si>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</si>
  <si>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</si>
  <si>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</si>
  <si>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</si>
  <si>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</si>
  <si>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</si>
  <si>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</si>
  <si>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</si>
  <si>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</si>
  <si>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</si>
  <si>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</si>
  <si>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</si>
  <si>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</si>
  <si>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</si>
  <si>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</si>
  <si>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</si>
  <si>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</si>
  <si>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</si>
  <si>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</si>
  <si>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</si>
  <si>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</si>
  <si>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</si>
  <si>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</si>
  <si>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</si>
  <si>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</si>
  <si>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</si>
  <si>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</si>
  <si>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</si>
  <si>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</si>
  <si>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</si>
  <si>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</si>
  <si>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</si>
  <si>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</si>
  <si>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</si>
  <si>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</si>
  <si>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</si>
  <si>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</si>
  <si>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</si>
  <si>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</si>
  <si>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</si>
  <si>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</si>
  <si>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</si>
  <si>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</si>
  <si>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</si>
  <si>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</si>
  <si>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</si>
  <si>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</si>
  <si>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</si>
  <si>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</si>
  <si>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</si>
  <si>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</si>
  <si>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</si>
  <si>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</si>
  <si>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</si>
  <si>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</si>
  <si>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</si>
  <si>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</si>
  <si>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</si>
  <si>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</si>
  <si>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</si>
  <si>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</si>
  <si>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</si>
  <si>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</si>
  <si>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</si>
  <si>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</si>
  <si>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</si>
  <si>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</si>
  <si>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</si>
  <si>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</si>
  <si>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</si>
  <si>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</si>
  <si>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</si>
  <si>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</si>
  <si>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大阪府守口市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</si>
  <si>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</si>
  <si>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</si>
  <si>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</si>
  <si>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</si>
  <si>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</si>
  <si>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</si>
  <si>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</si>
  <si>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</si>
  <si>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</si>
  <si>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</si>
  <si>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</si>
  <si>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</si>
  <si>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</si>
  <si>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</si>
  <si>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</si>
  <si>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</si>
  <si>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</si>
  <si>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</si>
  <si>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</si>
  <si>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</si>
  <si>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</si>
  <si>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</si>
  <si>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</si>
  <si>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</si>
  <si>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</si>
  <si>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</si>
  <si>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</si>
  <si>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</si>
  <si>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</si>
  <si>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</si>
  <si>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</si>
  <si>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</si>
  <si>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</si>
  <si>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</si>
  <si>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</si>
  <si>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</si>
  <si>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</si>
  <si>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</si>
  <si>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</si>
  <si>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</si>
  <si>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</si>
  <si>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</si>
  <si>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</si>
  <si>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</si>
  <si>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</si>
  <si>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</si>
  <si>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</si>
  <si>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</si>
  <si>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</si>
  <si>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</si>
  <si>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</si>
  <si>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</si>
  <si>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</si>
  <si>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</si>
  <si>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</si>
  <si>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</si>
  <si>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</si>
  <si>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</si>
  <si>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</si>
  <si>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</si>
  <si>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</si>
  <si>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</si>
  <si>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</si>
  <si>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</si>
  <si>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</si>
  <si>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</si>
  <si>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</si>
  <si>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</si>
  <si>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</si>
  <si>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</si>
  <si>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</si>
  <si>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</si>
  <si>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</si>
  <si>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</si>
  <si>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</si>
  <si>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</si>
  <si>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</si>
  <si>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</si>
  <si>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</si>
  <si>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</si>
  <si>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</si>
  <si>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</si>
  <si>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</si>
  <si>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</si>
  <si>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</si>
  <si>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</si>
  <si>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</si>
  <si>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</si>
  <si>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</si>
  <si>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</si>
  <si>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</si>
  <si>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</si>
  <si>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</si>
  <si>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</si>
  <si>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</si>
  <si>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</si>
  <si>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</si>
  <si>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</si>
  <si>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</si>
  <si>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</si>
  <si>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特別会計後期高齢者医療事業</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</si>
  <si>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</si>
  <si>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</si>
  <si>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</si>
  <si>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</si>
  <si>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</si>
  <si>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</si>
  <si>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</si>
  <si>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</si>
  <si>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</si>
  <si>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</si>
  <si>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</si>
  <si>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</si>
  <si>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</si>
  <si>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</si>
  <si>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</si>
  <si>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</si>
  <si>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</si>
  <si>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</si>
  <si>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</si>
  <si>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</si>
  <si>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</si>
  <si>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</si>
  <si>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</si>
  <si>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</si>
  <si>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</si>
  <si>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</si>
  <si>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</si>
  <si>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</si>
  <si>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</si>
  <si>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</si>
  <si>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</si>
  <si>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</si>
  <si>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</si>
  <si>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</si>
  <si>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</si>
  <si>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</si>
  <si>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</si>
  <si>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</si>
  <si>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</si>
  <si>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</si>
  <si>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</si>
  <si>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</si>
  <si>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</si>
  <si>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</si>
  <si>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</si>
  <si>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</si>
  <si>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</si>
  <si>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</si>
  <si>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</si>
  <si>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</si>
  <si>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</si>
  <si>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</si>
  <si>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</si>
  <si>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</si>
  <si>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</si>
  <si>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</si>
  <si>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</si>
  <si>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</si>
  <si>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</si>
  <si>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</si>
  <si>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</si>
  <si>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</si>
  <si>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</si>
  <si>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</si>
  <si>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</si>
  <si>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</si>
  <si>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</si>
  <si>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</si>
  <si>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</si>
  <si>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</si>
  <si>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</si>
  <si>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</si>
  <si>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</si>
  <si>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</si>
  <si>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</si>
  <si>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</si>
  <si>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</si>
  <si>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</si>
  <si>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</si>
  <si>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</si>
  <si>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</si>
  <si>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</si>
  <si>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</si>
  <si>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3.86</t>
  </si>
  <si>
    <t>▲ 3.10</t>
  </si>
  <si>
    <t>下水道事業会計</t>
  </si>
  <si>
    <t>水道事業会計</t>
  </si>
  <si>
    <t>特別会計国民健康保険事業</t>
  </si>
  <si>
    <t>▲ 1.05</t>
  </si>
  <si>
    <t>一般会計</t>
  </si>
  <si>
    <t>特別会計後期高齢者医療事業</t>
  </si>
  <si>
    <t>その他会計（赤字）</t>
  </si>
  <si>
    <t>その他会計（黒字）</t>
  </si>
  <si>
    <t>守口市国際交流協会</t>
  </si>
  <si>
    <t>守口市文化振興事業団</t>
  </si>
  <si>
    <t>守口市スポーツ振興事業団</t>
  </si>
  <si>
    <t>もりぐち緑・花協会</t>
  </si>
  <si>
    <t>トークティ守口</t>
  </si>
  <si>
    <t>-</t>
    <phoneticPr fontId="2"/>
  </si>
  <si>
    <t>-</t>
    <phoneticPr fontId="2"/>
  </si>
  <si>
    <t>守口市門真市消防組合
（守口市門真市消防組合会計）</t>
    <rPh sb="0" eb="3">
      <t>モリグチシ</t>
    </rPh>
    <rPh sb="3" eb="6">
      <t>カドマシ</t>
    </rPh>
    <rPh sb="6" eb="8">
      <t>ショウボウ</t>
    </rPh>
    <rPh sb="8" eb="10">
      <t>クミアイ</t>
    </rPh>
    <rPh sb="12" eb="15">
      <t>モリグチシ</t>
    </rPh>
    <rPh sb="15" eb="18">
      <t>カドマシ</t>
    </rPh>
    <rPh sb="18" eb="20">
      <t>ショウボウ</t>
    </rPh>
    <rPh sb="20" eb="22">
      <t>クミアイ</t>
    </rPh>
    <rPh sb="22" eb="24">
      <t>カイケイ</t>
    </rPh>
    <phoneticPr fontId="5"/>
  </si>
  <si>
    <t>くすのき広域連合
（くすのき広域連合会計）</t>
    <rPh sb="4" eb="6">
      <t>コウイキ</t>
    </rPh>
    <rPh sb="6" eb="8">
      <t>レンゴウ</t>
    </rPh>
    <rPh sb="14" eb="16">
      <t>コウイキ</t>
    </rPh>
    <rPh sb="16" eb="18">
      <t>レンゴウ</t>
    </rPh>
    <rPh sb="18" eb="20">
      <t>カイケイ</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</si>
  <si>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</si>
  <si>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</si>
  <si>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</si>
  <si>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</si>
  <si>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</si>
  <si>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phoneticPr fontId="30"/>
  </si>
  <si>
    <t>大阪広域水道企業団
（工業用水道事業会計）</t>
    <phoneticPr fontId="30"/>
  </si>
  <si>
    <t>-</t>
    <phoneticPr fontId="2"/>
  </si>
  <si>
    <t>-</t>
    <phoneticPr fontId="2"/>
  </si>
  <si>
    <t>-</t>
    <phoneticPr fontId="2"/>
  </si>
  <si>
    <t>-</t>
    <phoneticPr fontId="2"/>
  </si>
  <si>
    <t>-</t>
    <phoneticPr fontId="2"/>
  </si>
  <si>
    <t>大阪府都市競艇企業団
（モーターボート競争事業会計）</t>
    <rPh sb="0" eb="3">
      <t>オオサカフ</t>
    </rPh>
    <rPh sb="3" eb="5">
      <t>トシ</t>
    </rPh>
    <rPh sb="5" eb="7">
      <t>キョウテイ</t>
    </rPh>
    <rPh sb="7" eb="9">
      <t>キギョウ</t>
    </rPh>
    <rPh sb="9" eb="10">
      <t>ダン</t>
    </rPh>
    <rPh sb="19" eb="21">
      <t>キョウソウ</t>
    </rPh>
    <rPh sb="21" eb="23">
      <t>ジギョウ</t>
    </rPh>
    <rPh sb="23" eb="25">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</si>
  <si>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</si>
  <si>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</si>
  <si>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</si>
  <si>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有形固定資産減価償却率、将来負担比率ともに類似団体平均を上回っている。
今後、平成26年度以降に段階的に策定した公共施設等総合管理計画に基づき、公共施設等の最適化、長寿命化の推進、「官」から「民」へのシフトの３つの方針に基づき、公共施設のマネジメントを推進していく。なお、その際には将来負担比率の上昇に留意する。
なお、平成28年度決算に係る固定資産台帳については、平成30年１月１日時点で整備中のため、28年度の当該団体値等は表示されていません。</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</si>
  <si>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</si>
  <si>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</si>
  <si>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</si>
  <si>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</si>
  <si>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</si>
  <si>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</si>
  <si>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</si>
  <si>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と比して高い水準にある。この傾向は特に平成26年度において顕著であるが、平成25年度より中学校の建設、平成26年度より新庁舎の整備のために発行した地方債が影響しているものと考えられる。
財政調整基金の増加等により直近年度ではどちらの数値も一定減少傾向にあるものの、類似団体内平均値との比較では依然高値であり、適切な市債発行に努める必要がある。</t>
    <rPh sb="133" eb="135">
      <t>ネンド</t>
    </rPh>
    <rPh sb="161" eb="162">
      <t>ナイ</t>
    </rPh>
    <rPh sb="162" eb="165">
      <t>ヘイキンチ</t>
    </rPh>
    <rPh sb="171" eb="173">
      <t>イゼン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</si>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</sst>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2"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7" fillId="8" borderId="112" xfId="30" applyFont="1" applyFill="1" applyBorder="1" applyAlignment="1" applyProtection="1">
      <alignment horizontal="left" vertical="center" wrapText="1" shrinkToFit="1"/>
      <protection locked="0"/>
    </xf>
    <xf numFmtId="0" fontId="27" fillId="8" borderId="113" xfId="30" applyFont="1" applyFill="1" applyBorder="1" applyAlignment="1" applyProtection="1">
      <alignment horizontal="left" vertical="center" shrinkToFit="1"/>
      <protection locked="0"/>
    </xf>
    <xf numFmtId="0" fontId="27" fillId="8" borderId="114" xfId="30" applyFont="1" applyFill="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9" fillId="0" borderId="112" xfId="38" applyFont="1" applyBorder="1" applyAlignment="1" applyProtection="1">
      <alignment horizontal="left" vertical="center" wrapText="1"/>
      <protection locked="0"/>
    </xf>
    <xf numFmtId="0" fontId="29" fillId="0" borderId="113" xfId="38" applyFont="1" applyBorder="1" applyAlignment="1" applyProtection="1">
      <alignment horizontal="left" vertical="center" wrapText="1"/>
      <protection locked="0"/>
    </xf>
    <xf numFmtId="0" fontId="29" fillId="0" borderId="114" xfId="38" applyFont="1" applyBorder="1" applyAlignment="1" applyProtection="1">
      <alignment horizontal="left" vertical="center" wrapTex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9" fillId="0" borderId="98" xfId="38" applyFont="1" applyBorder="1" applyAlignment="1" applyProtection="1">
      <alignment horizontal="left" vertical="center" wrapText="1"/>
      <protection locked="0"/>
    </xf>
    <xf numFmtId="0" fontId="29" fillId="0" borderId="99" xfId="38" applyFont="1" applyBorder="1" applyAlignment="1" applyProtection="1">
      <alignment horizontal="left" vertical="center" wrapText="1"/>
      <protection locked="0"/>
    </xf>
    <xf numFmtId="0" fontId="2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40879</c:v>
                </c:pt>
              </c:numCache>
            </c:numRef>
          </c:val>
          <c:smooth val="0"/>
          <c:extLst>
            <c:ext xmlns:c16="http://schemas.microsoft.com/office/drawing/2014/chart" uri="{C3380CC4-5D6E-409C-BE32-E72D297353CC}">
              <c16:uniqueId val="{00000000-22A8-42F4-820F-DB00740366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13096</c:v>
                </c:pt>
                <c:pt idx="1">
                  <c:v>49556</c:v>
                </c:pt>
                <c:pt idx="2">
                  <c:v>80856</c:v>
                </c:pt>
                <c:pt idx="3">
                  <c:v>48077</c:v>
                </c:pt>
                <c:pt idx="4">
                  <c:v>37704</c:v>
                </c:pt>
              </c:numCache>
            </c:numRef>
          </c:val>
          <c:smooth val="0"/>
          <c:extLst>
            <c:ext xmlns:c16="http://schemas.microsoft.com/office/drawing/2014/chart" uri="{C3380CC4-5D6E-409C-BE32-E72D297353CC}">
              <c16:uniqueId val="{00000001-22A8-42F4-820F-DB0074036652}"/>
            </c:ext>
          </c:extLst>
        </c:ser>
        <c:dLbls>
          <c:showLegendKey val="0"/>
          <c:showVal val="0"/>
          <c:showCatName val="0"/>
          <c:showSerName val="0"/>
          <c:showPercent val="0"/>
          <c:showBubbleSize val="0"/>
        </c:dLbls>
        <c:marker val="1"/>
        <c:smooth val="0"/>
        <c:axId val="95251072"/>
        <c:axId val="95265536"/>
      </c:lineChart>
      <c:catAx>
        <c:axId val="9525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265536"/>
        <c:crosses val="autoZero"/>
        <c:auto val="1"/>
        <c:lblAlgn val="ctr"/>
        <c:lblOffset val="100"/>
        <c:tickLblSkip val="1"/>
        <c:tickMarkSkip val="1"/>
        <c:noMultiLvlLbl val="0"/>
      </c:catAx>
      <c:valAx>
        <c:axId val="952655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25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9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c:v>
                </c:pt>
                <c:pt idx="1">
                  <c:v>5.38</c:v>
                </c:pt>
                <c:pt idx="2">
                  <c:v>3.38</c:v>
                </c:pt>
                <c:pt idx="3">
                  <c:v>6.15</c:v>
                </c:pt>
                <c:pt idx="4">
                  <c:v>1.24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0.81</c:v>
                </c:pt>
                <c:pt idx="1">
                  <c:v>2.48</c:v>
                </c:pt>
                <c:pt idx="2">
                  <c:v>3.78</c:v>
                </c:pt>
                <c:pt idx="3">
                  <c:v>5.63</c:v>
                </c:pt>
                <c:pt idx="4">
                  <c:v>6.7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558400"/>
        <c:axId val="10956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1.91</c:v>
                </c:pt>
                <c:pt idx="1">
                  <c:v>2.2000000000000002</c:v>
                </c:pt>
                <c:pt idx="2">
                  <c:v>-3.86</c:v>
                </c:pt>
                <c:pt idx="3">
                  <c:v>2.83</c:v>
                </c:pt>
                <c:pt idx="4">
                  <c:v>-3.1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558400"/>
        <c:axId val="109564672"/>
      </c:lineChart>
      <c:catAx>
        <c:axId val="1095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564672"/>
        <c:crosses val="autoZero"/>
        <c:auto val="1"/>
        <c:lblAlgn val="ctr"/>
        <c:lblOffset val="100"/>
        <c:tickLblSkip val="1"/>
        <c:tickMarkSkip val="1"/>
        <c:noMultiLvlLbl val="0"/>
      </c:catAx>
      <c:valAx>
        <c:axId val="10956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5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1.8</c:v>
                </c:pt>
                <c:pt idx="2">
                  <c:v>#N/A</c:v>
                </c:pt>
                <c:pt idx="3">
                  <c:v>2.23</c:v>
                </c:pt>
                <c:pt idx="4">
                  <c:v>#N/A</c:v>
                </c:pt>
                <c:pt idx="5">
                  <c:v>4.6500000000000004</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0.1</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3.19</c:v>
                </c:pt>
                <c:pt idx="2">
                  <c:v>#N/A</c:v>
                </c:pt>
                <c:pt idx="3">
                  <c:v>5.37</c:v>
                </c:pt>
                <c:pt idx="4">
                  <c:v>#N/A</c:v>
                </c:pt>
                <c:pt idx="5">
                  <c:v>3.38</c:v>
                </c:pt>
                <c:pt idx="6">
                  <c:v>#N/A</c:v>
                </c:pt>
                <c:pt idx="7">
                  <c:v>6.14</c:v>
                </c:pt>
                <c:pt idx="8">
                  <c:v>#N/A</c:v>
                </c:pt>
                <c:pt idx="9">
                  <c:v>1.23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1.05</c:v>
                </c:pt>
                <c:pt idx="1">
                  <c:v>#N/A</c:v>
                </c:pt>
                <c:pt idx="2">
                  <c:v>#N/A</c:v>
                </c:pt>
                <c:pt idx="3">
                  <c:v>0.72</c:v>
                </c:pt>
                <c:pt idx="4">
                  <c:v>#N/A</c:v>
                </c:pt>
                <c:pt idx="5">
                  <c:v>2.3199999999999998</c:v>
                </c:pt>
                <c:pt idx="6">
                  <c:v>#N/A</c:v>
                </c:pt>
                <c:pt idx="7">
                  <c:v>2.52</c:v>
                </c:pt>
                <c:pt idx="8">
                  <c:v>#N/A</c:v>
                </c:pt>
                <c:pt idx="9">
                  <c:v>3.87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3.24</c:v>
                </c:pt>
                <c:pt idx="2">
                  <c:v>#N/A</c:v>
                </c:pt>
                <c:pt idx="3">
                  <c:v>4.2300000000000004</c:v>
                </c:pt>
                <c:pt idx="4">
                  <c:v>#N/A</c:v>
                </c:pt>
                <c:pt idx="5">
                  <c:v>4.45</c:v>
                </c:pt>
                <c:pt idx="6">
                  <c:v>#N/A</c:v>
                </c:pt>
                <c:pt idx="7">
                  <c:v>4.8600000000000003</c:v>
                </c:pt>
                <c:pt idx="8">
                  <c:v>#N/A</c:v>
                </c:pt>
                <c:pt idx="9">
                  <c:v>5.34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4.03</c:v>
                </c:pt>
                <c:pt idx="8">
                  <c:v>#N/A</c:v>
                </c:pt>
                <c:pt idx="9">
                  <c:v>5.75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023040"/>
        <c:axId val="110024576"/>
      </c:barChart>
      <c:catAx>
        <c:axId val="1100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24576"/>
        <c:crosses val="autoZero"/>
        <c:auto val="1"/>
        <c:lblAlgn val="ctr"/>
        <c:lblOffset val="100"/>
        <c:tickLblSkip val="1"/>
        <c:tickMarkSkip val="1"/>
        <c:noMultiLvlLbl val="0"/>
      </c:catAx>
      <c:valAx>
        <c:axId val="1100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2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33"/>
          <c:h val="0.639296187683287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4568</c:v>
                </c:pt>
                <c:pt idx="5">
                  <c:v>4439</c:v>
                </c:pt>
                <c:pt idx="8">
                  <c:v>4711</c:v>
                </c:pt>
                <c:pt idx="11">
                  <c:v>4331</c:v>
                </c:pt>
                <c:pt idx="14">
                  <c:v>4379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6</c:v>
                </c:pt>
                <c:pt idx="6">
                  <c:v>4</c:v>
                </c:pt>
                <c:pt idx="9">
                  <c:v>0</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46</c:v>
                </c:pt>
                <c:pt idx="6">
                  <c:v>62</c:v>
                </c:pt>
                <c:pt idx="9">
                  <c:v>117</c:v>
                </c:pt>
                <c:pt idx="12">
                  <c:v>118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1107</c:v>
                </c:pt>
                <c:pt idx="3">
                  <c:v>1008</c:v>
                </c:pt>
                <c:pt idx="6">
                  <c:v>1122</c:v>
                </c:pt>
                <c:pt idx="9">
                  <c:v>765</c:v>
                </c:pt>
                <c:pt idx="12">
                  <c:v>810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5623</c:v>
                </c:pt>
                <c:pt idx="3">
                  <c:v>5615</c:v>
                </c:pt>
                <c:pt idx="6">
                  <c:v>5244</c:v>
                </c:pt>
                <c:pt idx="9">
                  <c:v>5338</c:v>
                </c:pt>
                <c:pt idx="12">
                  <c:v>5673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897984"/>
        <c:axId val="11008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2200</c:v>
                </c:pt>
                <c:pt idx="2">
                  <c:v>#N/A</c:v>
                </c:pt>
                <c:pt idx="3">
                  <c:v>#N/A</c:v>
                </c:pt>
                <c:pt idx="4">
                  <c:v>2236</c:v>
                </c:pt>
                <c:pt idx="5">
                  <c:v>#N/A</c:v>
                </c:pt>
                <c:pt idx="6">
                  <c:v>#N/A</c:v>
                </c:pt>
                <c:pt idx="7">
                  <c:v>1721</c:v>
                </c:pt>
                <c:pt idx="8">
                  <c:v>#N/A</c:v>
                </c:pt>
                <c:pt idx="9">
                  <c:v>#N/A</c:v>
                </c:pt>
                <c:pt idx="10">
                  <c:v>1889</c:v>
                </c:pt>
                <c:pt idx="11">
                  <c:v>#N/A</c:v>
                </c:pt>
                <c:pt idx="12">
                  <c:v>#N/A</c:v>
                </c:pt>
                <c:pt idx="13">
                  <c:v>2223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897984"/>
        <c:axId val="110084480"/>
      </c:lineChart>
      <c:catAx>
        <c:axId val="10989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84480"/>
        <c:crosses val="autoZero"/>
        <c:auto val="1"/>
        <c:lblAlgn val="ctr"/>
        <c:lblOffset val="100"/>
        <c:tickLblSkip val="1"/>
        <c:tickMarkSkip val="1"/>
        <c:noMultiLvlLbl val="0"/>
      </c:catAx>
      <c:valAx>
        <c:axId val="11008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9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17"/>
          <c:h val="0.5891821277385501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38398</c:v>
                </c:pt>
                <c:pt idx="5">
                  <c:v>38330</c:v>
                </c:pt>
                <c:pt idx="8">
                  <c:v>39740</c:v>
                </c:pt>
                <c:pt idx="11">
                  <c:v>41559</c:v>
                </c:pt>
                <c:pt idx="14">
                  <c:v>42067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10963</c:v>
                </c:pt>
                <c:pt idx="5">
                  <c:v>10619</c:v>
                </c:pt>
                <c:pt idx="8">
                  <c:v>10416</c:v>
                </c:pt>
                <c:pt idx="11">
                  <c:v>9301</c:v>
                </c:pt>
                <c:pt idx="14">
                  <c:v>8757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1740</c:v>
                </c:pt>
                <c:pt idx="5">
                  <c:v>2961</c:v>
                </c:pt>
                <c:pt idx="8">
                  <c:v>4481</c:v>
                </c:pt>
                <c:pt idx="11">
                  <c:v>5349</c:v>
                </c:pt>
                <c:pt idx="14">
                  <c:v>6412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8818</c:v>
                </c:pt>
                <c:pt idx="3">
                  <c:v>8164</c:v>
                </c:pt>
                <c:pt idx="6">
                  <c:v>7214</c:v>
                </c:pt>
                <c:pt idx="9">
                  <c:v>6496</c:v>
                </c:pt>
                <c:pt idx="12">
                  <c:v>6207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491</c:v>
                </c:pt>
                <c:pt idx="3">
                  <c:v>738</c:v>
                </c:pt>
                <c:pt idx="6">
                  <c:v>705</c:v>
                </c:pt>
                <c:pt idx="9">
                  <c:v>661</c:v>
                </c:pt>
                <c:pt idx="12">
                  <c:v>666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8849</c:v>
                </c:pt>
                <c:pt idx="3">
                  <c:v>8752</c:v>
                </c:pt>
                <c:pt idx="6">
                  <c:v>8722</c:v>
                </c:pt>
                <c:pt idx="9">
                  <c:v>7898</c:v>
                </c:pt>
                <c:pt idx="12">
                  <c:v>7541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50352</c:v>
                </c:pt>
                <c:pt idx="3">
                  <c:v>53210</c:v>
                </c:pt>
                <c:pt idx="6">
                  <c:v>58835</c:v>
                </c:pt>
                <c:pt idx="9">
                  <c:v>61343</c:v>
                </c:pt>
                <c:pt idx="12">
                  <c:v>60840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701952"/>
        <c:axId val="110712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17410</c:v>
                </c:pt>
                <c:pt idx="2">
                  <c:v>#N/A</c:v>
                </c:pt>
                <c:pt idx="3">
                  <c:v>#N/A</c:v>
                </c:pt>
                <c:pt idx="4">
                  <c:v>18955</c:v>
                </c:pt>
                <c:pt idx="5">
                  <c:v>#N/A</c:v>
                </c:pt>
                <c:pt idx="6">
                  <c:v>#N/A</c:v>
                </c:pt>
                <c:pt idx="7">
                  <c:v>20840</c:v>
                </c:pt>
                <c:pt idx="8">
                  <c:v>#N/A</c:v>
                </c:pt>
                <c:pt idx="9">
                  <c:v>#N/A</c:v>
                </c:pt>
                <c:pt idx="10">
                  <c:v>20189</c:v>
                </c:pt>
                <c:pt idx="11">
                  <c:v>#N/A</c:v>
                </c:pt>
                <c:pt idx="12">
                  <c:v>#N/A</c:v>
                </c:pt>
                <c:pt idx="13">
                  <c:v>18018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701952"/>
        <c:axId val="110712320"/>
      </c:lineChart>
      <c:catAx>
        <c:axId val="1107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712320"/>
        <c:crosses val="autoZero"/>
        <c:auto val="1"/>
        <c:lblAlgn val="ctr"/>
        <c:lblOffset val="100"/>
        <c:tickLblSkip val="1"/>
        <c:tickMarkSkip val="1"/>
        <c:noMultiLvlLbl val="0"/>
      </c:catAx>
      <c:valAx>
        <c:axId val="11071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0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{88270C70-D233-46C6-A946-418E40723796}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FD6-4E92-9D89-975777EDF3C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{CB175D1F-A388-4877-A554-A8726F23662D}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FD6-4E92-9D89-975777EDF3C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{1DD9A58D-774F-4541-9413-A124C3031B7A}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FD6-4E92-9D89-975777EDF3CE}"/>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{27DF4B3B-2EED-486B-8994-ADFF876AD4DE}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FD6-4E92-9D89-975777EDF3C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{DAD6EA65-FD47-4A0B-8938-4C623953BCDA}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FD6-4E92-9D89-975777EDF3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70.099999999999994</c:v>
                </c:pt>
              </c:numCache>
            </c:numRef>
          </c:xVal>
          <c:yVal>
            <c:numRef>
              <c:f>公会計指標分析・財政指標組合せ分析表!$K$51:$O$51</c:f>
              <c:numCache>
                <c:formatCode>#,##0.0;"▲ "#,##0.0</c:formatCode>
                <c:ptCount val="5"/>
                <c:pt idx="3">
                  <c:v>72.599999999999994</c:v>
                </c:pt>
              </c:numCache>
            </c:numRef>
          </c:yVal>
          <c:smooth val="0"/>
          <c:extLst>
            <c:ext xmlns:c16="http://schemas.microsoft.com/office/drawing/2014/chart" uri="{C3380CC4-5D6E-409C-BE32-E72D297353CC}">
              <c16:uniqueId val="{00000005-6FD6-4E92-9D89-975777EDF3C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{D06E0AA7-D872-4E58-80B3-183FA747464E}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FD6-4E92-9D89-975777EDF3C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{1EF301E6-274C-4DCD-80E4-5AEBC66A7093}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FD6-4E92-9D89-975777EDF3C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{A1A8CEEB-3BE4-47EB-B97D-B6CC654C8447}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FD6-4E92-9D89-975777EDF3CE}"/>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{8B60886A-E962-457A-A670-50E60C9EA1B2}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FD6-4E92-9D89-975777EDF3C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{5751A72B-3721-4074-90CA-8DA5D2BE743A}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FD6-4E92-9D89-975777EDF3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34.9</c:v>
                </c:pt>
              </c:numCache>
            </c:numRef>
          </c:yVal>
          <c:smooth val="0"/>
          <c:extLst>
            <c:ext xmlns:c16="http://schemas.microsoft.com/office/drawing/2014/chart" uri="{C3380CC4-5D6E-409C-BE32-E72D297353CC}">
              <c16:uniqueId val="{0000000B-6FD6-4E92-9D89-975777EDF3CE}"/>
            </c:ext>
          </c:extLst>
        </c:ser>
        <c:dLbls>
          <c:showLegendKey val="0"/>
          <c:showVal val="0"/>
          <c:showCatName val="0"/>
          <c:showSerName val="0"/>
          <c:showPercent val="0"/>
          <c:showBubbleSize val="0"/>
        </c:dLbls>
        <c:axId val="81222272"/>
        <c:axId val="81240832"/>
      </c:scatterChart>
      <c:valAx>
        <c:axId val="81222272"/>
        <c:scaling>
          <c:orientation val="minMax"/>
          <c:max val="71"/>
          <c:min val="59.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240832"/>
        <c:crosses val="autoZero"/>
        <c:crossBetween val="midCat"/>
      </c:valAx>
      <c:valAx>
        <c:axId val="81240832"/>
        <c:scaling>
          <c:orientation val="minMax"/>
          <c:max val="7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222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{F0727896-70DE-4A92-8BB8-F247D18006A2}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FDC-471F-8685-F3E4FFAC587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{C3676028-2DCD-4D29-86AC-61338BF3E57D}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FDC-471F-8685-F3E4FFAC587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{B0131F95-FE06-4DEB-BE59-BE93BD545917}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FDC-471F-8685-F3E4FFAC587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{5B790801-BCE1-4D7E-B329-BCD03A2EE177}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FDC-471F-8685-F3E4FFAC587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{4CC6498A-A6A4-48A9-99C8-A30EF3516B27}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FDC-471F-8685-F3E4FFAC58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8.1</c:v>
                </c:pt>
                <c:pt idx="2">
                  <c:v>7.6</c:v>
                </c:pt>
                <c:pt idx="3">
                  <c:v>7.1</c:v>
                </c:pt>
                <c:pt idx="4">
                  <c:v>7</c:v>
                </c:pt>
              </c:numCache>
            </c:numRef>
          </c:xVal>
          <c:yVal>
            <c:numRef>
              <c:f>公会計指標分析・財政指標組合せ分析表!$K$73:$O$73</c:f>
              <c:numCache>
                <c:formatCode>#,##0.0;"▲ "#,##0.0</c:formatCode>
                <c:ptCount val="5"/>
                <c:pt idx="0">
                  <c:v>64.900000000000006</c:v>
                </c:pt>
                <c:pt idx="1">
                  <c:v>70.400000000000006</c:v>
                </c:pt>
                <c:pt idx="2">
                  <c:v>76.7</c:v>
                </c:pt>
                <c:pt idx="3">
                  <c:v>72.599999999999994</c:v>
                </c:pt>
                <c:pt idx="4">
                  <c:v>65.5</c:v>
                </c:pt>
              </c:numCache>
            </c:numRef>
          </c:yVal>
          <c:smooth val="0"/>
          <c:extLst>
            <c:ext xmlns:c16="http://schemas.microsoft.com/office/drawing/2014/chart" uri="{C3380CC4-5D6E-409C-BE32-E72D297353CC}">
              <c16:uniqueId val="{00000005-BFDC-471F-8685-F3E4FFAC587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{6188B445-05DB-486B-834A-BE47083D8188}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FDC-471F-8685-F3E4FFAC587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{95CB36D1-6F1B-48CF-B6B0-4A602DFB7361}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FDC-471F-8685-F3E4FFAC587F}"/>
                </c:ext>
              </c:extLst>
            </c:dLbl>
            <c:dLbl>
              <c:idx val="2"/>
              <c:layout>
                <c:manualLayout>
                  <c:x val="-3.484120914434259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{EEABFAD7-6217-49BB-8641-82781D6BAA8E}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FDC-471F-8685-F3E4FFAC587F}"/>
                </c:ext>
              </c:extLst>
            </c:dLbl>
            <c:dLbl>
              <c:idx val="3"/>
              <c:layout>
                <c:manualLayout>
                  <c:x val="-2.856971537928483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{7B1FB281-1BF9-4AF5-BA8E-FB0925D9FB67}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FDC-471F-8685-F3E4FFAC587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{12A09E99-0B7B-493A-B189-D53CFB87A694}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FDC-471F-8685-F3E4FFAC58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5</c:v>
                </c:pt>
              </c:numCache>
            </c:numRef>
          </c:xVal>
          <c:yVal>
            <c:numRef>
              <c:f>公会計指標分析・財政指標組合せ分析表!$K$77:$O$77</c:f>
              <c:numCache>
                <c:formatCode>#,##0.0;"▲ "#,##0.0</c:formatCode>
                <c:ptCount val="5"/>
                <c:pt idx="0">
                  <c:v>46.1</c:v>
                </c:pt>
                <c:pt idx="1">
                  <c:v>37.6</c:v>
                </c:pt>
                <c:pt idx="2">
                  <c:v>33.799999999999997</c:v>
                </c:pt>
                <c:pt idx="3">
                  <c:v>34.9</c:v>
                </c:pt>
                <c:pt idx="4">
                  <c:v>15</c:v>
                </c:pt>
              </c:numCache>
            </c:numRef>
          </c:yVal>
          <c:smooth val="0"/>
          <c:extLst>
            <c:ext xmlns:c16="http://schemas.microsoft.com/office/drawing/2014/chart" uri="{C3380CC4-5D6E-409C-BE32-E72D297353CC}">
              <c16:uniqueId val="{0000000B-BFDC-471F-8685-F3E4FFAC587F}"/>
            </c:ext>
          </c:extLst>
        </c:ser>
        <c:dLbls>
          <c:showLegendKey val="0"/>
          <c:showVal val="0"/>
          <c:showCatName val="0"/>
          <c:showSerName val="0"/>
          <c:showPercent val="0"/>
          <c:showBubbleSize val="0"/>
        </c:dLbls>
        <c:axId val="76855936"/>
        <c:axId val="76866304"/>
      </c:scatterChart>
      <c:valAx>
        <c:axId val="76855936"/>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866304"/>
        <c:crosses val="autoZero"/>
        <c:crossBetween val="midCat"/>
      </c:valAx>
      <c:valAx>
        <c:axId val="76866304"/>
        <c:scaling>
          <c:orientation val="minMax"/>
          <c:max val="8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855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年度決算においては、算入公債費等が</a:t>
          </a:r>
          <a:r>
            <a:rPr kumimoji="1" lang="en-US" altLang="ja-JP" sz="1300">
              <a:solidFill>
                <a:schemeClr val="dk1"/>
              </a:solidFill>
              <a:latin typeface="+mn-ea"/>
              <a:ea typeface="+mn-ea"/>
              <a:cs typeface="+mn-cs"/>
            </a:rPr>
            <a:t>48</a:t>
          </a:r>
          <a:r>
            <a:rPr kumimoji="1" lang="ja-JP" altLang="en-US" sz="1300">
              <a:solidFill>
                <a:schemeClr val="dk1"/>
              </a:solidFill>
              <a:latin typeface="+mn-ea"/>
              <a:ea typeface="+mn-ea"/>
              <a:cs typeface="+mn-cs"/>
            </a:rPr>
            <a:t>百万円増となっているが、平成</a:t>
          </a:r>
          <a:r>
            <a:rPr kumimoji="1" lang="en-US" altLang="ja-JP" sz="1300">
              <a:solidFill>
                <a:schemeClr val="dk1"/>
              </a:solidFill>
              <a:latin typeface="+mn-ea"/>
              <a:ea typeface="+mn-ea"/>
              <a:cs typeface="+mn-cs"/>
            </a:rPr>
            <a:t>25</a:t>
          </a:r>
          <a:r>
            <a:rPr kumimoji="1" lang="ja-JP" altLang="en-US" sz="1300">
              <a:solidFill>
                <a:schemeClr val="dk1"/>
              </a:solidFill>
              <a:latin typeface="+mn-ea"/>
              <a:ea typeface="+mn-ea"/>
              <a:cs typeface="+mn-cs"/>
            </a:rPr>
            <a:t>年度に実施した小学校の耐震補強に係る起債の償還開始などにより元利償還金が</a:t>
          </a:r>
          <a:r>
            <a:rPr kumimoji="1" lang="en-US" altLang="ja-JP" sz="1300">
              <a:solidFill>
                <a:schemeClr val="dk1"/>
              </a:solidFill>
              <a:latin typeface="+mn-ea"/>
              <a:ea typeface="+mn-ea"/>
              <a:cs typeface="+mn-cs"/>
            </a:rPr>
            <a:t>335</a:t>
          </a:r>
          <a:r>
            <a:rPr kumimoji="1" lang="ja-JP" altLang="en-US" sz="1300">
              <a:solidFill>
                <a:schemeClr val="dk1"/>
              </a:solidFill>
              <a:latin typeface="+mn-ea"/>
              <a:ea typeface="+mn-ea"/>
              <a:cs typeface="+mn-cs"/>
            </a:rPr>
            <a:t>百万円増加しているため、実質公債費比率の分子は前年度に比べ</a:t>
          </a:r>
          <a:r>
            <a:rPr kumimoji="1" lang="en-US" altLang="ja-JP" sz="1300">
              <a:solidFill>
                <a:schemeClr val="dk1"/>
              </a:solidFill>
              <a:latin typeface="+mn-ea"/>
              <a:ea typeface="+mn-ea"/>
              <a:cs typeface="+mn-cs"/>
            </a:rPr>
            <a:t>334</a:t>
          </a:r>
          <a:r>
            <a:rPr kumimoji="1" lang="ja-JP" altLang="en-US" sz="1300">
              <a:solidFill>
                <a:schemeClr val="dk1"/>
              </a:solidFill>
              <a:latin typeface="+mn-ea"/>
              <a:ea typeface="+mn-ea"/>
              <a:cs typeface="+mn-cs"/>
            </a:rPr>
            <a:t>百万円の増となっている。早期健全化基準未満ではあるが、今後とも適切な市債発行に努め、比率の更なる改善を図る。</a:t>
          </a:r>
          <a:endParaRPr lang="ja-JP" altLang="en-US" sz="1300">
            <a:solidFill>
              <a:schemeClr val="dk1"/>
            </a:solidFill>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年度決算においては、充当可能基金や基準財政需要額算入見込額が増加しているため、将来負担比率の分子は前年度と比べ</a:t>
          </a:r>
          <a:r>
            <a:rPr kumimoji="1" lang="en-US" altLang="ja-JP" sz="1300">
              <a:solidFill>
                <a:schemeClr val="dk1"/>
              </a:solidFill>
              <a:latin typeface="+mn-ea"/>
              <a:ea typeface="+mn-ea"/>
              <a:cs typeface="+mn-cs"/>
            </a:rPr>
            <a:t>2,171</a:t>
          </a:r>
          <a:r>
            <a:rPr kumimoji="1" lang="ja-JP" altLang="en-US" sz="1300">
              <a:solidFill>
                <a:schemeClr val="dk1"/>
              </a:solidFill>
              <a:latin typeface="+mn-ea"/>
              <a:ea typeface="+mn-ea"/>
              <a:cs typeface="+mn-cs"/>
            </a:rPr>
            <a:t>百万円減少となっている。今後とも適切な市債発行に努め、後年度への負担軽減を図る。</a:t>
          </a:r>
          <a:endParaRPr lang="ja-JP" sz="13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143,983
141,620
12.71
60,380,877
59,760,282
380,799
30,796,884
60,839,740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大都市隣接の本市の立地条件から人口が急増したことに伴い、昭和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年代中頃から昭和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年代初めにかけて多くの公共施設を整備してきたが、老朽化</a:t>
          </a:r>
          <a:r>
            <a:rPr kumimoji="1" lang="ja-JP" altLang="en-US" sz="1000">
              <a:solidFill>
                <a:schemeClr val="dk1"/>
              </a:solidFill>
              <a:effectLst/>
              <a:latin typeface="+mn-lt"/>
              <a:ea typeface="+mn-ea"/>
              <a:cs typeface="+mn-cs"/>
            </a:rPr>
            <a:t>による課題</a:t>
          </a:r>
          <a:r>
            <a:rPr kumimoji="1" lang="ja-JP" altLang="ja-JP" sz="1000">
              <a:solidFill>
                <a:schemeClr val="dk1"/>
              </a:solidFill>
              <a:effectLst/>
              <a:latin typeface="+mn-lt"/>
              <a:ea typeface="+mn-ea"/>
              <a:cs typeface="+mn-cs"/>
            </a:rPr>
            <a:t>が顕在化しており、類似団体平均と比較し有形固定資産減価償却率は高い値を示している</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年度決算に係る固定資産台帳については、平成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年１月１日時点で整備中のため、当該団体値は表示されていないが、比率は今後増加見込みである。</a:t>
          </a:r>
          <a:endParaRPr lang="ja-JP" altLang="ja-JP" sz="1000">
            <a:effectLst/>
          </a:endParaRPr>
        </a:p>
        <a:p>
          <a:r>
            <a:rPr kumimoji="1" lang="ja-JP" altLang="ja-JP" sz="1000">
              <a:solidFill>
                <a:schemeClr val="dk1"/>
              </a:solidFill>
              <a:effectLst/>
              <a:latin typeface="+mn-lt"/>
              <a:ea typeface="+mn-ea"/>
              <a:cs typeface="+mn-cs"/>
            </a:rPr>
            <a:t>　本市では平成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年度に公共施設等総合管理計画（基本方針編）、平成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年度に同計画（施設別方針編）、平成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年度に同計画（計画推進編）を策定しており、計画的かつ効率的な公共施設の整備等に努めて</a:t>
          </a:r>
          <a:r>
            <a:rPr kumimoji="1" lang="ja-JP" altLang="en-US" sz="1000">
              <a:solidFill>
                <a:schemeClr val="dk1"/>
              </a:solidFill>
              <a:effectLst/>
              <a:latin typeface="+mn-lt"/>
              <a:ea typeface="+mn-ea"/>
              <a:cs typeface="+mn-cs"/>
            </a:rPr>
            <a:t>い</a:t>
          </a:r>
          <a:r>
            <a:rPr kumimoji="1" lang="ja-JP" altLang="ja-JP" sz="1000">
              <a:solidFill>
                <a:schemeClr val="dk1"/>
              </a:solidFill>
              <a:effectLst/>
              <a:latin typeface="+mn-lt"/>
              <a:ea typeface="+mn-ea"/>
              <a:cs typeface="+mn-cs"/>
            </a:rPr>
            <a:t>く。</a:t>
          </a:r>
          <a:endParaRPr kumimoji="1" lang="en-US" altLang="ja-JP" sz="1000">
            <a:solidFill>
              <a:schemeClr val="dk1"/>
            </a:solidFill>
            <a:effectLst/>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a16="http://schemas.microsoft.com/office/drawing/2014/main" id="{00000000-0008-0000-00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000-00003F000000}"/>
            </a:ext>
          </a:extLst>
        </xdr:cNvPr>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000-000041000000}"/>
            </a:ext>
          </a:extLst>
        </xdr:cNvPr>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000-000043000000}"/>
            </a:ext>
          </a:extLst>
        </xdr:cNvPr>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a:extLst>
            <a:ext uri="{FF2B5EF4-FFF2-40B4-BE49-F238E27FC236}">
              <a16:creationId xmlns:a16="http://schemas.microsoft.com/office/drawing/2014/main" id="{00000000-0008-0000-0000-000044000000}"/>
            </a:ext>
          </a:extLst>
        </xdr:cNvPr>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a:extLst>
            <a:ext uri="{FF2B5EF4-FFF2-40B4-BE49-F238E27FC236}">
              <a16:creationId xmlns:a16="http://schemas.microsoft.com/office/drawing/2014/main" id="{00000000-0008-0000-0000-000045000000}"/>
            </a:ext>
          </a:extLst>
        </xdr:cNvPr>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8382</xdr:rowOff>
    </xdr:from>
    <xdr:to>
      <xdr:col>3</xdr:col>
      <xdr:colOff>511175</xdr:colOff>
      <xdr:row>29</xdr:row>
      <xdr:rowOff>109982</xdr:rowOff>
    </xdr:to>
    <xdr:sp macro="" textlink="">
      <xdr:nvSpPr>
        <xdr:cNvPr id="75" name="円/楕円 74">
          <a:extLst>
            <a:ext uri="{FF2B5EF4-FFF2-40B4-BE49-F238E27FC236}">
              <a16:creationId xmlns:a16="http://schemas.microsoft.com/office/drawing/2014/main" id="{00000000-0008-0000-0000-00004B000000}"/>
            </a:ext>
          </a:extLst>
        </xdr:cNvPr>
        <xdr:cNvSpPr/>
      </xdr:nvSpPr>
      <xdr:spPr>
        <a:xfrm>
          <a:off x="4000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14241</xdr:rowOff>
    </xdr:from>
    <xdr:ext cx="405111" cy="259045"/>
    <xdr:sp macro="" textlink="">
      <xdr:nvSpPr>
        <xdr:cNvPr id="76" name="n_1aveValue有形固定資産減価償却率">
          <a:extLst>
            <a:ext uri="{FF2B5EF4-FFF2-40B4-BE49-F238E27FC236}">
              <a16:creationId xmlns:a16="http://schemas.microsoft.com/office/drawing/2014/main" id="{00000000-0008-0000-0000-00004C000000}"/>
            </a:ext>
          </a:extLst>
        </xdr:cNvPr>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126509</xdr:rowOff>
    </xdr:from>
    <xdr:ext cx="405111" cy="259045"/>
    <xdr:sp macro="" textlink="">
      <xdr:nvSpPr>
        <xdr:cNvPr id="77" name="n_1mainValue有形固定資産減価償却率">
          <a:extLst>
            <a:ext uri="{FF2B5EF4-FFF2-40B4-BE49-F238E27FC236}">
              <a16:creationId xmlns:a16="http://schemas.microsoft.com/office/drawing/2014/main" id="{00000000-0008-0000-0000-00004D000000}"/>
            </a:ext>
          </a:extLst>
        </xdr:cNvPr>
        <xdr:cNvSpPr txBox="1"/>
      </xdr:nvSpPr>
      <xdr:spPr>
        <a:xfrm>
          <a:off x="3836043"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143,983
141,620
12.71
60,380,877
59,760,282
380,799
30,796,884
60,839,740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1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100-00003C000000}"/>
            </a:ext>
          </a:extLst>
        </xdr:cNvPr>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100-00003E000000}"/>
            </a:ext>
          </a:extLst>
        </xdr:cNvPr>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a:extLst>
            <a:ext uri="{FF2B5EF4-FFF2-40B4-BE49-F238E27FC236}">
              <a16:creationId xmlns:a16="http://schemas.microsoft.com/office/drawing/2014/main" id="{00000000-0008-0000-0100-00003F000000}"/>
            </a:ext>
          </a:extLst>
        </xdr:cNvPr>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100-000040000000}"/>
            </a:ext>
          </a:extLst>
        </xdr:cNvPr>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a:extLst>
            <a:ext uri="{FF2B5EF4-FFF2-40B4-BE49-F238E27FC236}">
              <a16:creationId xmlns:a16="http://schemas.microsoft.com/office/drawing/2014/main" id="{00000000-0008-0000-0100-000041000000}"/>
            </a:ext>
          </a:extLst>
        </xdr:cNvPr>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134801</xdr:rowOff>
    </xdr:from>
    <xdr:to>
      <xdr:col>5</xdr:col>
      <xdr:colOff>409575</xdr:colOff>
      <xdr:row>38</xdr:row>
      <xdr:rowOff>64951</xdr:rowOff>
    </xdr:to>
    <xdr:sp macro="" textlink="">
      <xdr:nvSpPr>
        <xdr:cNvPr id="66" name="フローチャート : 判断 65">
          <a:extLst>
            <a:ext uri="{FF2B5EF4-FFF2-40B4-BE49-F238E27FC236}">
              <a16:creationId xmlns:a16="http://schemas.microsoft.com/office/drawing/2014/main" id="{00000000-0008-0000-0100-000042000000}"/>
            </a:ext>
          </a:extLst>
        </xdr:cNvPr>
        <xdr:cNvSpPr/>
      </xdr:nvSpPr>
      <xdr:spPr>
        <a:xfrm>
          <a:off x="3746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138067</xdr:rowOff>
    </xdr:from>
    <xdr:to>
      <xdr:col>5</xdr:col>
      <xdr:colOff>409575</xdr:colOff>
      <xdr:row>38</xdr:row>
      <xdr:rowOff>68218</xdr:rowOff>
    </xdr:to>
    <xdr:sp macro="" textlink="">
      <xdr:nvSpPr>
        <xdr:cNvPr id="72" name="円/楕円 71">
          <a:extLst>
            <a:ext uri="{FF2B5EF4-FFF2-40B4-BE49-F238E27FC236}">
              <a16:creationId xmlns:a16="http://schemas.microsoft.com/office/drawing/2014/main" id="{00000000-0008-0000-0100-000048000000}"/>
            </a:ext>
          </a:extLst>
        </xdr:cNvPr>
        <xdr:cNvSpPr/>
      </xdr:nvSpPr>
      <xdr:spPr>
        <a:xfrm>
          <a:off x="3746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81478</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3"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59344</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100-00004A000000}"/>
            </a:ext>
          </a:extLst>
        </xdr:cNvPr>
        <xdr:cNvSpPr txBox="1"/>
      </xdr:nvSpPr>
      <xdr:spPr>
        <a:xfrm>
          <a:off x="3582043"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1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a:extLst>
            <a:ext uri="{FF2B5EF4-FFF2-40B4-BE49-F238E27FC236}">
              <a16:creationId xmlns:a16="http://schemas.microsoft.com/office/drawing/2014/main" id="{00000000-0008-0000-0100-000063000000}"/>
            </a:ext>
          </a:extLst>
        </xdr:cNvPr>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a:extLst>
            <a:ext uri="{FF2B5EF4-FFF2-40B4-BE49-F238E27FC236}">
              <a16:creationId xmlns:a16="http://schemas.microsoft.com/office/drawing/2014/main" id="{00000000-0008-0000-0100-000065000000}"/>
            </a:ext>
          </a:extLst>
        </xdr:cNvPr>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a:extLst>
            <a:ext uri="{FF2B5EF4-FFF2-40B4-BE49-F238E27FC236}">
              <a16:creationId xmlns:a16="http://schemas.microsoft.com/office/drawing/2014/main" id="{00000000-0008-0000-0100-000067000000}"/>
            </a:ext>
          </a:extLst>
        </xdr:cNvPr>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a:extLst>
            <a:ext uri="{FF2B5EF4-FFF2-40B4-BE49-F238E27FC236}">
              <a16:creationId xmlns:a16="http://schemas.microsoft.com/office/drawing/2014/main" id="{00000000-0008-0000-0100-000068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36830</xdr:rowOff>
    </xdr:from>
    <xdr:to>
      <xdr:col>14</xdr:col>
      <xdr:colOff>79375</xdr:colOff>
      <xdr:row>36</xdr:row>
      <xdr:rowOff>138430</xdr:rowOff>
    </xdr:to>
    <xdr:sp macro="" textlink="">
      <xdr:nvSpPr>
        <xdr:cNvPr id="105" name="フローチャート : 判断 104">
          <a:extLst>
            <a:ext uri="{FF2B5EF4-FFF2-40B4-BE49-F238E27FC236}">
              <a16:creationId xmlns:a16="http://schemas.microsoft.com/office/drawing/2014/main" id="{00000000-0008-0000-0100-000069000000}"/>
            </a:ext>
          </a:extLst>
        </xdr:cNvPr>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152273</xdr:rowOff>
    </xdr:from>
    <xdr:to>
      <xdr:col>14</xdr:col>
      <xdr:colOff>79375</xdr:colOff>
      <xdr:row>41</xdr:row>
      <xdr:rowOff>82423</xdr:rowOff>
    </xdr:to>
    <xdr:sp macro="" textlink="">
      <xdr:nvSpPr>
        <xdr:cNvPr id="111" name="円/楕円 110">
          <a:extLst>
            <a:ext uri="{FF2B5EF4-FFF2-40B4-BE49-F238E27FC236}">
              <a16:creationId xmlns:a16="http://schemas.microsoft.com/office/drawing/2014/main" id="{00000000-0008-0000-0100-00006F000000}"/>
            </a:ext>
          </a:extLst>
        </xdr:cNvPr>
        <xdr:cNvSpPr/>
      </xdr:nvSpPr>
      <xdr:spPr>
        <a:xfrm>
          <a:off x="9588500" y="70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154957</xdr:rowOff>
    </xdr:from>
    <xdr:ext cx="469744" cy="259045"/>
    <xdr:sp macro="" textlink="">
      <xdr:nvSpPr>
        <xdr:cNvPr id="112" name="n_1aveValue【道路】&#10;一人当たり延長">
          <a:extLst>
            <a:ext uri="{FF2B5EF4-FFF2-40B4-BE49-F238E27FC236}">
              <a16:creationId xmlns:a16="http://schemas.microsoft.com/office/drawing/2014/main" id="{00000000-0008-0000-0100-000070000000}"/>
            </a:ext>
          </a:extLst>
        </xdr:cNvPr>
        <xdr:cNvSpPr txBox="1"/>
      </xdr:nvSpPr>
      <xdr:spPr>
        <a:xfrm>
          <a:off x="93917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73550</xdr:rowOff>
    </xdr:from>
    <xdr:ext cx="469744" cy="259045"/>
    <xdr:sp macro="" textlink="">
      <xdr:nvSpPr>
        <xdr:cNvPr id="113" name="n_1mainValue【道路】&#10;一人当たり延長">
          <a:extLst>
            <a:ext uri="{FF2B5EF4-FFF2-40B4-BE49-F238E27FC236}">
              <a16:creationId xmlns:a16="http://schemas.microsoft.com/office/drawing/2014/main" id="{00000000-0008-0000-0100-000071000000}"/>
            </a:ext>
          </a:extLst>
        </xdr:cNvPr>
        <xdr:cNvSpPr txBox="1"/>
      </xdr:nvSpPr>
      <xdr:spPr>
        <a:xfrm>
          <a:off x="9391727" y="710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a:extLst>
            <a:ext uri="{FF2B5EF4-FFF2-40B4-BE49-F238E27FC236}">
              <a16:creationId xmlns:a16="http://schemas.microsoft.com/office/drawing/2014/main" id="{00000000-0008-0000-0100-00008D000000}"/>
            </a:ext>
          </a:extLst>
        </xdr:cNvPr>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00000000-0008-0000-0100-00008F000000}"/>
            </a:ext>
          </a:extLst>
        </xdr:cNvPr>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00000000-0008-0000-0100-000091000000}"/>
            </a:ext>
          </a:extLst>
        </xdr:cNvPr>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a:extLst>
            <a:ext uri="{FF2B5EF4-FFF2-40B4-BE49-F238E27FC236}">
              <a16:creationId xmlns:a16="http://schemas.microsoft.com/office/drawing/2014/main" id="{00000000-0008-0000-0100-000092000000}"/>
            </a:ext>
          </a:extLst>
        </xdr:cNvPr>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47172</xdr:rowOff>
    </xdr:from>
    <xdr:to>
      <xdr:col>5</xdr:col>
      <xdr:colOff>409575</xdr:colOff>
      <xdr:row>58</xdr:row>
      <xdr:rowOff>148772</xdr:rowOff>
    </xdr:to>
    <xdr:sp macro="" textlink="">
      <xdr:nvSpPr>
        <xdr:cNvPr id="147" name="フローチャート : 判断 146">
          <a:extLst>
            <a:ext uri="{FF2B5EF4-FFF2-40B4-BE49-F238E27FC236}">
              <a16:creationId xmlns:a16="http://schemas.microsoft.com/office/drawing/2014/main" id="{00000000-0008-0000-0100-000093000000}"/>
            </a:ext>
          </a:extLst>
        </xdr:cNvPr>
        <xdr:cNvSpPr/>
      </xdr:nvSpPr>
      <xdr:spPr>
        <a:xfrm>
          <a:off x="3746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7983</xdr:rowOff>
    </xdr:from>
    <xdr:to>
      <xdr:col>5</xdr:col>
      <xdr:colOff>409575</xdr:colOff>
      <xdr:row>56</xdr:row>
      <xdr:rowOff>109583</xdr:rowOff>
    </xdr:to>
    <xdr:sp macro="" textlink="">
      <xdr:nvSpPr>
        <xdr:cNvPr id="153" name="円/楕円 152">
          <a:extLst>
            <a:ext uri="{FF2B5EF4-FFF2-40B4-BE49-F238E27FC236}">
              <a16:creationId xmlns:a16="http://schemas.microsoft.com/office/drawing/2014/main" id="{00000000-0008-0000-0100-000099000000}"/>
            </a:ext>
          </a:extLst>
        </xdr:cNvPr>
        <xdr:cNvSpPr/>
      </xdr:nvSpPr>
      <xdr:spPr>
        <a:xfrm>
          <a:off x="3746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139899</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id="{00000000-0008-0000-0100-00009A000000}"/>
            </a:ext>
          </a:extLst>
        </xdr:cNvPr>
        <xdr:cNvSpPr txBox="1"/>
      </xdr:nvSpPr>
      <xdr:spPr>
        <a:xfrm>
          <a:off x="3582043"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126110</xdr:rowOff>
    </xdr:from>
    <xdr:ext cx="405111" cy="259045"/>
    <xdr:sp macro="" textlink="">
      <xdr:nvSpPr>
        <xdr:cNvPr id="155" name="n_1mainValue【橋りょう・トンネル】&#10;有形固定資産減価償却率">
          <a:extLst>
            <a:ext uri="{FF2B5EF4-FFF2-40B4-BE49-F238E27FC236}">
              <a16:creationId xmlns:a16="http://schemas.microsoft.com/office/drawing/2014/main" id="{00000000-0008-0000-0100-00009B000000}"/>
            </a:ext>
          </a:extLst>
        </xdr:cNvPr>
        <xdr:cNvSpPr txBox="1"/>
      </xdr:nvSpPr>
      <xdr:spPr>
        <a:xfrm>
          <a:off x="3582043" y="938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a:extLst>
            <a:ext uri="{FF2B5EF4-FFF2-40B4-BE49-F238E27FC236}">
              <a16:creationId xmlns:a16="http://schemas.microsoft.com/office/drawing/2014/main" id="{00000000-0008-0000-0100-0000B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a:extLst>
            <a:ext uri="{FF2B5EF4-FFF2-40B4-BE49-F238E27FC236}">
              <a16:creationId xmlns:a16="http://schemas.microsoft.com/office/drawing/2014/main" id="{00000000-0008-0000-0100-0000B4000000}"/>
            </a:ext>
          </a:extLst>
        </xdr:cNvPr>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a:extLst>
            <a:ext uri="{FF2B5EF4-FFF2-40B4-BE49-F238E27FC236}">
              <a16:creationId xmlns:a16="http://schemas.microsoft.com/office/drawing/2014/main" id="{00000000-0008-0000-0100-0000B6000000}"/>
            </a:ext>
          </a:extLst>
        </xdr:cNvPr>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a:extLst>
            <a:ext uri="{FF2B5EF4-FFF2-40B4-BE49-F238E27FC236}">
              <a16:creationId xmlns:a16="http://schemas.microsoft.com/office/drawing/2014/main" id="{00000000-0008-0000-0100-0000B8000000}"/>
            </a:ext>
          </a:extLst>
        </xdr:cNvPr>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a:extLst>
            <a:ext uri="{FF2B5EF4-FFF2-40B4-BE49-F238E27FC236}">
              <a16:creationId xmlns:a16="http://schemas.microsoft.com/office/drawing/2014/main" id="{00000000-0008-0000-0100-0000B9000000}"/>
            </a:ext>
          </a:extLst>
        </xdr:cNvPr>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6" name="フローチャート : 判断 185">
          <a:extLst>
            <a:ext uri="{FF2B5EF4-FFF2-40B4-BE49-F238E27FC236}">
              <a16:creationId xmlns:a16="http://schemas.microsoft.com/office/drawing/2014/main" id="{00000000-0008-0000-0100-0000BA000000}"/>
            </a:ext>
          </a:extLst>
        </xdr:cNvPr>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160308</xdr:rowOff>
    </xdr:from>
    <xdr:to>
      <xdr:col>14</xdr:col>
      <xdr:colOff>79375</xdr:colOff>
      <xdr:row>64</xdr:row>
      <xdr:rowOff>90458</xdr:rowOff>
    </xdr:to>
    <xdr:sp macro="" textlink="">
      <xdr:nvSpPr>
        <xdr:cNvPr id="192" name="円/楕円 191">
          <a:extLst>
            <a:ext uri="{FF2B5EF4-FFF2-40B4-BE49-F238E27FC236}">
              <a16:creationId xmlns:a16="http://schemas.microsoft.com/office/drawing/2014/main" id="{00000000-0008-0000-0100-0000C0000000}"/>
            </a:ext>
          </a:extLst>
        </xdr:cNvPr>
        <xdr:cNvSpPr/>
      </xdr:nvSpPr>
      <xdr:spPr>
        <a:xfrm>
          <a:off x="9588500" y="109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43305</xdr:rowOff>
    </xdr:from>
    <xdr:ext cx="599010" cy="259045"/>
    <xdr:sp macro="" textlink="">
      <xdr:nvSpPr>
        <xdr:cNvPr id="193" name="n_1aveValue【橋りょう・トンネル】&#10;一人当たり有形固定資産（償却資産）額">
          <a:extLst>
            <a:ext uri="{FF2B5EF4-FFF2-40B4-BE49-F238E27FC236}">
              <a16:creationId xmlns:a16="http://schemas.microsoft.com/office/drawing/2014/main" id="{00000000-0008-0000-0100-0000C1000000}"/>
            </a:ext>
          </a:extLst>
        </xdr:cNvPr>
        <xdr:cNvSpPr txBox="1"/>
      </xdr:nvSpPr>
      <xdr:spPr>
        <a:xfrm>
          <a:off x="9327094"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81585</xdr:rowOff>
    </xdr:from>
    <xdr:ext cx="469744" cy="259045"/>
    <xdr:sp macro="" textlink="">
      <xdr:nvSpPr>
        <xdr:cNvPr id="194" name="n_1mainValue【橋りょう・トンネル】&#10;一人当たり有形固定資産（償却資産）額">
          <a:extLst>
            <a:ext uri="{FF2B5EF4-FFF2-40B4-BE49-F238E27FC236}">
              <a16:creationId xmlns:a16="http://schemas.microsoft.com/office/drawing/2014/main" id="{00000000-0008-0000-0100-0000C2000000}"/>
            </a:ext>
          </a:extLst>
        </xdr:cNvPr>
        <xdr:cNvSpPr txBox="1"/>
      </xdr:nvSpPr>
      <xdr:spPr>
        <a:xfrm>
          <a:off x="9391727" y="110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67327</xdr:rowOff>
    </xdr:from>
    <xdr:ext cx="40305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a:extLst>
            <a:ext uri="{FF2B5EF4-FFF2-40B4-BE49-F238E27FC236}">
              <a16:creationId xmlns:a16="http://schemas.microsoft.com/office/drawing/2014/main" id="{00000000-0008-0000-0100-0000D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12382</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flipV="1">
          <a:off x="4634865" y="13662661"/>
          <a:ext cx="0" cy="10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16209</xdr:rowOff>
    </xdr:from>
    <xdr:ext cx="405111" cy="259045"/>
    <xdr:sp macro="" textlink="">
      <xdr:nvSpPr>
        <xdr:cNvPr id="224" name="【公営住宅】&#10;有形固定資産減価償却率最小値テキスト">
          <a:extLst>
            <a:ext uri="{FF2B5EF4-FFF2-40B4-BE49-F238E27FC236}">
              <a16:creationId xmlns:a16="http://schemas.microsoft.com/office/drawing/2014/main" id="{00000000-0008-0000-0100-0000E0000000}"/>
            </a:ext>
          </a:extLst>
        </xdr:cNvPr>
        <xdr:cNvSpPr txBox="1"/>
      </xdr:nvSpPr>
      <xdr:spPr>
        <a:xfrm>
          <a:off x="4724400" y="1476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86</xdr:row>
      <xdr:rowOff>12382</xdr:rowOff>
    </xdr:from>
    <xdr:to>
      <xdr:col>6</xdr:col>
      <xdr:colOff>600075</xdr:colOff>
      <xdr:row>86</xdr:row>
      <xdr:rowOff>12382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4546600" y="1475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6" name="【公営住宅】&#10;有形固定資産減価償却率最大値テキスト">
          <a:extLst>
            <a:ext uri="{FF2B5EF4-FFF2-40B4-BE49-F238E27FC236}">
              <a16:creationId xmlns:a16="http://schemas.microsoft.com/office/drawing/2014/main" id="{00000000-0008-0000-0100-0000E2000000}"/>
            </a:ext>
          </a:extLst>
        </xdr:cNvPr>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25734</xdr:rowOff>
    </xdr:from>
    <xdr:ext cx="405111" cy="259045"/>
    <xdr:sp macro="" textlink="">
      <xdr:nvSpPr>
        <xdr:cNvPr id="228" name="【公営住宅】&#10;有形固定資産減価償却率平均値テキスト">
          <a:extLst>
            <a:ext uri="{FF2B5EF4-FFF2-40B4-BE49-F238E27FC236}">
              <a16:creationId xmlns:a16="http://schemas.microsoft.com/office/drawing/2014/main" id="{00000000-0008-0000-0100-0000E4000000}"/>
            </a:ext>
          </a:extLst>
        </xdr:cNvPr>
        <xdr:cNvSpPr txBox="1"/>
      </xdr:nvSpPr>
      <xdr:spPr>
        <a:xfrm>
          <a:off x="4724400" y="13913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47307</xdr:rowOff>
    </xdr:from>
    <xdr:to>
      <xdr:col>6</xdr:col>
      <xdr:colOff>561975</xdr:colOff>
      <xdr:row>81</xdr:row>
      <xdr:rowOff>148907</xdr:rowOff>
    </xdr:to>
    <xdr:sp macro="" textlink="">
      <xdr:nvSpPr>
        <xdr:cNvPr id="229" name="フローチャート : 判断 228">
          <a:extLst>
            <a:ext uri="{FF2B5EF4-FFF2-40B4-BE49-F238E27FC236}">
              <a16:creationId xmlns:a16="http://schemas.microsoft.com/office/drawing/2014/main" id="{00000000-0008-0000-0100-0000E5000000}"/>
            </a:ext>
          </a:extLst>
        </xdr:cNvPr>
        <xdr:cNvSpPr/>
      </xdr:nvSpPr>
      <xdr:spPr>
        <a:xfrm>
          <a:off x="4584700" y="1393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101600</xdr:rowOff>
    </xdr:from>
    <xdr:to>
      <xdr:col>5</xdr:col>
      <xdr:colOff>409575</xdr:colOff>
      <xdr:row>82</xdr:row>
      <xdr:rowOff>31750</xdr:rowOff>
    </xdr:to>
    <xdr:sp macro="" textlink="">
      <xdr:nvSpPr>
        <xdr:cNvPr id="230" name="フローチャート : 判断 229">
          <a:extLst>
            <a:ext uri="{FF2B5EF4-FFF2-40B4-BE49-F238E27FC236}">
              <a16:creationId xmlns:a16="http://schemas.microsoft.com/office/drawing/2014/main" id="{00000000-0008-0000-0100-0000E6000000}"/>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93027</xdr:rowOff>
    </xdr:from>
    <xdr:to>
      <xdr:col>5</xdr:col>
      <xdr:colOff>409575</xdr:colOff>
      <xdr:row>78</xdr:row>
      <xdr:rowOff>23177</xdr:rowOff>
    </xdr:to>
    <xdr:sp macro="" textlink="">
      <xdr:nvSpPr>
        <xdr:cNvPr id="236" name="円/楕円 235">
          <a:extLst>
            <a:ext uri="{FF2B5EF4-FFF2-40B4-BE49-F238E27FC236}">
              <a16:creationId xmlns:a16="http://schemas.microsoft.com/office/drawing/2014/main" id="{00000000-0008-0000-0100-0000EC000000}"/>
            </a:ext>
          </a:extLst>
        </xdr:cNvPr>
        <xdr:cNvSpPr/>
      </xdr:nvSpPr>
      <xdr:spPr>
        <a:xfrm>
          <a:off x="3746500" y="132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22877</xdr:rowOff>
    </xdr:from>
    <xdr:ext cx="405111" cy="259045"/>
    <xdr:sp macro="" textlink="">
      <xdr:nvSpPr>
        <xdr:cNvPr id="237" name="n_1aveValue【公営住宅】&#10;有形固定資産減価償却率">
          <a:extLst>
            <a:ext uri="{FF2B5EF4-FFF2-40B4-BE49-F238E27FC236}">
              <a16:creationId xmlns:a16="http://schemas.microsoft.com/office/drawing/2014/main" id="{00000000-0008-0000-0100-0000ED000000}"/>
            </a:ext>
          </a:extLst>
        </xdr:cNvPr>
        <xdr:cNvSpPr txBox="1"/>
      </xdr:nvSpPr>
      <xdr:spPr>
        <a:xfrm>
          <a:off x="3582043"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39704</xdr:rowOff>
    </xdr:from>
    <xdr:ext cx="405111" cy="259045"/>
    <xdr:sp macro="" textlink="">
      <xdr:nvSpPr>
        <xdr:cNvPr id="238" name="n_1mainValue【公営住宅】&#10;有形固定資産減価償却率">
          <a:extLst>
            <a:ext uri="{FF2B5EF4-FFF2-40B4-BE49-F238E27FC236}">
              <a16:creationId xmlns:a16="http://schemas.microsoft.com/office/drawing/2014/main" id="{00000000-0008-0000-0100-0000EE000000}"/>
            </a:ext>
          </a:extLst>
        </xdr:cNvPr>
        <xdr:cNvSpPr txBox="1"/>
      </xdr:nvSpPr>
      <xdr:spPr>
        <a:xfrm>
          <a:off x="3582043" y="13069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a:extLst>
            <a:ext uri="{FF2B5EF4-FFF2-40B4-BE49-F238E27FC236}">
              <a16:creationId xmlns:a16="http://schemas.microsoft.com/office/drawing/2014/main" id="{00000000-0008-0000-0100-00000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5" name="【公営住宅】&#10;一人当たり面積最小値テキスト">
          <a:extLst>
            <a:ext uri="{FF2B5EF4-FFF2-40B4-BE49-F238E27FC236}">
              <a16:creationId xmlns:a16="http://schemas.microsoft.com/office/drawing/2014/main" id="{00000000-0008-0000-0100-000009010000}"/>
            </a:ext>
          </a:extLst>
        </xdr:cNvPr>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7" name="【公営住宅】&#10;一人当たり面積最大値テキスト">
          <a:extLst>
            <a:ext uri="{FF2B5EF4-FFF2-40B4-BE49-F238E27FC236}">
              <a16:creationId xmlns:a16="http://schemas.microsoft.com/office/drawing/2014/main" id="{00000000-0008-0000-0100-00000B010000}"/>
            </a:ext>
          </a:extLst>
        </xdr:cNvPr>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9" name="【公営住宅】&#10;一人当たり面積平均値テキスト">
          <a:extLst>
            <a:ext uri="{FF2B5EF4-FFF2-40B4-BE49-F238E27FC236}">
              <a16:creationId xmlns:a16="http://schemas.microsoft.com/office/drawing/2014/main" id="{00000000-0008-0000-0100-00000D010000}"/>
            </a:ext>
          </a:extLst>
        </xdr:cNvPr>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70" name="フローチャート : 判断 269">
          <a:extLst>
            <a:ext uri="{FF2B5EF4-FFF2-40B4-BE49-F238E27FC236}">
              <a16:creationId xmlns:a16="http://schemas.microsoft.com/office/drawing/2014/main" id="{00000000-0008-0000-0100-00000E010000}"/>
            </a:ext>
          </a:extLst>
        </xdr:cNvPr>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148408</xdr:rowOff>
    </xdr:from>
    <xdr:to>
      <xdr:col>14</xdr:col>
      <xdr:colOff>79375</xdr:colOff>
      <xdr:row>83</xdr:row>
      <xdr:rowOff>78558</xdr:rowOff>
    </xdr:to>
    <xdr:sp macro="" textlink="">
      <xdr:nvSpPr>
        <xdr:cNvPr id="271" name="フローチャート : 判断 270">
          <a:extLst>
            <a:ext uri="{FF2B5EF4-FFF2-40B4-BE49-F238E27FC236}">
              <a16:creationId xmlns:a16="http://schemas.microsoft.com/office/drawing/2014/main" id="{00000000-0008-0000-0100-00000F010000}"/>
            </a:ext>
          </a:extLst>
        </xdr:cNvPr>
        <xdr:cNvSpPr/>
      </xdr:nvSpPr>
      <xdr:spPr>
        <a:xfrm>
          <a:off x="9588500" y="142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164737</xdr:rowOff>
    </xdr:from>
    <xdr:to>
      <xdr:col>14</xdr:col>
      <xdr:colOff>79375</xdr:colOff>
      <xdr:row>85</xdr:row>
      <xdr:rowOff>94887</xdr:rowOff>
    </xdr:to>
    <xdr:sp macro="" textlink="">
      <xdr:nvSpPr>
        <xdr:cNvPr id="277" name="円/楕円 276">
          <a:extLst>
            <a:ext uri="{FF2B5EF4-FFF2-40B4-BE49-F238E27FC236}">
              <a16:creationId xmlns:a16="http://schemas.microsoft.com/office/drawing/2014/main" id="{00000000-0008-0000-0100-000015010000}"/>
            </a:ext>
          </a:extLst>
        </xdr:cNvPr>
        <xdr:cNvSpPr/>
      </xdr:nvSpPr>
      <xdr:spPr>
        <a:xfrm>
          <a:off x="9588500" y="14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95085</xdr:rowOff>
    </xdr:from>
    <xdr:ext cx="469744" cy="259045"/>
    <xdr:sp macro="" textlink="">
      <xdr:nvSpPr>
        <xdr:cNvPr id="278" name="n_1aveValue【公営住宅】&#10;一人当たり面積">
          <a:extLst>
            <a:ext uri="{FF2B5EF4-FFF2-40B4-BE49-F238E27FC236}">
              <a16:creationId xmlns:a16="http://schemas.microsoft.com/office/drawing/2014/main" id="{00000000-0008-0000-0100-000016010000}"/>
            </a:ext>
          </a:extLst>
        </xdr:cNvPr>
        <xdr:cNvSpPr txBox="1"/>
      </xdr:nvSpPr>
      <xdr:spPr>
        <a:xfrm>
          <a:off x="9391727" y="1398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86014</xdr:rowOff>
    </xdr:from>
    <xdr:ext cx="469744" cy="259045"/>
    <xdr:sp macro="" textlink="">
      <xdr:nvSpPr>
        <xdr:cNvPr id="279" name="n_1mainValue【公営住宅】&#10;一人当たり面積">
          <a:extLst>
            <a:ext uri="{FF2B5EF4-FFF2-40B4-BE49-F238E27FC236}">
              <a16:creationId xmlns:a16="http://schemas.microsoft.com/office/drawing/2014/main" id="{00000000-0008-0000-0100-000017010000}"/>
            </a:ext>
          </a:extLst>
        </xdr:cNvPr>
        <xdr:cNvSpPr txBox="1"/>
      </xdr:nvSpPr>
      <xdr:spPr>
        <a:xfrm>
          <a:off x="9391727" y="1465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1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100-000041010000}"/>
            </a:ext>
          </a:extLst>
        </xdr:cNvPr>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100-000043010000}"/>
            </a:ext>
          </a:extLst>
        </xdr:cNvPr>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100-000045010000}"/>
            </a:ext>
          </a:extLst>
        </xdr:cNvPr>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6" name="フローチャート : 判断 325">
          <a:extLst>
            <a:ext uri="{FF2B5EF4-FFF2-40B4-BE49-F238E27FC236}">
              <a16:creationId xmlns:a16="http://schemas.microsoft.com/office/drawing/2014/main" id="{00000000-0008-0000-0100-000046010000}"/>
            </a:ext>
          </a:extLst>
        </xdr:cNvPr>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153035</xdr:rowOff>
    </xdr:from>
    <xdr:to>
      <xdr:col>22</xdr:col>
      <xdr:colOff>415925</xdr:colOff>
      <xdr:row>38</xdr:row>
      <xdr:rowOff>83185</xdr:rowOff>
    </xdr:to>
    <xdr:sp macro="" textlink="">
      <xdr:nvSpPr>
        <xdr:cNvPr id="327" name="フローチャート : 判断 326">
          <a:extLst>
            <a:ext uri="{FF2B5EF4-FFF2-40B4-BE49-F238E27FC236}">
              <a16:creationId xmlns:a16="http://schemas.microsoft.com/office/drawing/2014/main" id="{00000000-0008-0000-0100-000047010000}"/>
            </a:ext>
          </a:extLst>
        </xdr:cNvPr>
        <xdr:cNvSpPr/>
      </xdr:nvSpPr>
      <xdr:spPr>
        <a:xfrm>
          <a:off x="15430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71120</xdr:rowOff>
    </xdr:from>
    <xdr:to>
      <xdr:col>22</xdr:col>
      <xdr:colOff>415925</xdr:colOff>
      <xdr:row>37</xdr:row>
      <xdr:rowOff>1270</xdr:rowOff>
    </xdr:to>
    <xdr:sp macro="" textlink="">
      <xdr:nvSpPr>
        <xdr:cNvPr id="333" name="円/楕円 332">
          <a:extLst>
            <a:ext uri="{FF2B5EF4-FFF2-40B4-BE49-F238E27FC236}">
              <a16:creationId xmlns:a16="http://schemas.microsoft.com/office/drawing/2014/main" id="{00000000-0008-0000-0100-00004D010000}"/>
            </a:ext>
          </a:extLst>
        </xdr:cNvPr>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74312</xdr:rowOff>
    </xdr:from>
    <xdr:ext cx="405111" cy="259045"/>
    <xdr:sp macro="" textlink="">
      <xdr:nvSpPr>
        <xdr:cNvPr id="334" name="n_1aveValue【認定こども園・幼稚園・保育所】&#10;有形固定資産減価償却率">
          <a:extLst>
            <a:ext uri="{FF2B5EF4-FFF2-40B4-BE49-F238E27FC236}">
              <a16:creationId xmlns:a16="http://schemas.microsoft.com/office/drawing/2014/main" id="{00000000-0008-0000-0100-00004E010000}"/>
            </a:ext>
          </a:extLst>
        </xdr:cNvPr>
        <xdr:cNvSpPr txBox="1"/>
      </xdr:nvSpPr>
      <xdr:spPr>
        <a:xfrm>
          <a:off x="15266043"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17797</xdr:rowOff>
    </xdr:from>
    <xdr:ext cx="405111" cy="259045"/>
    <xdr:sp macro="" textlink="">
      <xdr:nvSpPr>
        <xdr:cNvPr id="335" name="n_1mainValue【認定こども園・幼稚園・保育所】&#10;有形固定資産減価償却率">
          <a:extLst>
            <a:ext uri="{FF2B5EF4-FFF2-40B4-BE49-F238E27FC236}">
              <a16:creationId xmlns:a16="http://schemas.microsoft.com/office/drawing/2014/main" id="{00000000-0008-0000-0100-00004F010000}"/>
            </a:ext>
          </a:extLst>
        </xdr:cNvPr>
        <xdr:cNvSpPr txBox="1"/>
      </xdr:nvSpPr>
      <xdr:spPr>
        <a:xfrm>
          <a:off x="15266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認定こども園・幼稚園・保育所】&#10;一人当たり面積グラフ枠">
          <a:extLst>
            <a:ext uri="{FF2B5EF4-FFF2-40B4-BE49-F238E27FC236}">
              <a16:creationId xmlns:a16="http://schemas.microsoft.com/office/drawing/2014/main" id="{00000000-0008-0000-0100-00006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8" name="【認定こども園・幼稚園・保育所】&#10;一人当たり面積最小値テキスト">
          <a:extLst>
            <a:ext uri="{FF2B5EF4-FFF2-40B4-BE49-F238E27FC236}">
              <a16:creationId xmlns:a16="http://schemas.microsoft.com/office/drawing/2014/main" id="{00000000-0008-0000-0100-000066010000}"/>
            </a:ext>
          </a:extLst>
        </xdr:cNvPr>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60" name="【認定こども園・幼稚園・保育所】&#10;一人当たり面積最大値テキスト">
          <a:extLst>
            <a:ext uri="{FF2B5EF4-FFF2-40B4-BE49-F238E27FC236}">
              <a16:creationId xmlns:a16="http://schemas.microsoft.com/office/drawing/2014/main" id="{00000000-0008-0000-0100-000068010000}"/>
            </a:ext>
          </a:extLst>
        </xdr:cNvPr>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2" name="【認定こども園・幼稚園・保育所】&#10;一人当たり面積平均値テキスト">
          <a:extLst>
            <a:ext uri="{FF2B5EF4-FFF2-40B4-BE49-F238E27FC236}">
              <a16:creationId xmlns:a16="http://schemas.microsoft.com/office/drawing/2014/main" id="{00000000-0008-0000-0100-00006A010000}"/>
            </a:ext>
          </a:extLst>
        </xdr:cNvPr>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3" name="フローチャート : 判断 362">
          <a:extLst>
            <a:ext uri="{FF2B5EF4-FFF2-40B4-BE49-F238E27FC236}">
              <a16:creationId xmlns:a16="http://schemas.microsoft.com/office/drawing/2014/main" id="{00000000-0008-0000-0100-00006B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128270</xdr:rowOff>
    </xdr:from>
    <xdr:to>
      <xdr:col>31</xdr:col>
      <xdr:colOff>85725</xdr:colOff>
      <xdr:row>38</xdr:row>
      <xdr:rowOff>58420</xdr:rowOff>
    </xdr:to>
    <xdr:sp macro="" textlink="">
      <xdr:nvSpPr>
        <xdr:cNvPr id="364" name="フローチャート : 判断 363">
          <a:extLst>
            <a:ext uri="{FF2B5EF4-FFF2-40B4-BE49-F238E27FC236}">
              <a16:creationId xmlns:a16="http://schemas.microsoft.com/office/drawing/2014/main" id="{00000000-0008-0000-0100-00006C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135128</xdr:rowOff>
    </xdr:from>
    <xdr:to>
      <xdr:col>31</xdr:col>
      <xdr:colOff>85725</xdr:colOff>
      <xdr:row>37</xdr:row>
      <xdr:rowOff>65278</xdr:rowOff>
    </xdr:to>
    <xdr:sp macro="" textlink="">
      <xdr:nvSpPr>
        <xdr:cNvPr id="370" name="円/楕円 369">
          <a:extLst>
            <a:ext uri="{FF2B5EF4-FFF2-40B4-BE49-F238E27FC236}">
              <a16:creationId xmlns:a16="http://schemas.microsoft.com/office/drawing/2014/main" id="{00000000-0008-0000-0100-000072010000}"/>
            </a:ext>
          </a:extLst>
        </xdr:cNvPr>
        <xdr:cNvSpPr/>
      </xdr:nvSpPr>
      <xdr:spPr>
        <a:xfrm>
          <a:off x="21272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49547</xdr:rowOff>
    </xdr:from>
    <xdr:ext cx="469744" cy="259045"/>
    <xdr:sp macro="" textlink="">
      <xdr:nvSpPr>
        <xdr:cNvPr id="371" name="n_1aveValue【認定こども園・幼稚園・保育所】&#10;一人当たり面積">
          <a:extLst>
            <a:ext uri="{FF2B5EF4-FFF2-40B4-BE49-F238E27FC236}">
              <a16:creationId xmlns:a16="http://schemas.microsoft.com/office/drawing/2014/main" id="{00000000-0008-0000-0100-000073010000}"/>
            </a:ext>
          </a:extLst>
        </xdr:cNvPr>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81805</xdr:rowOff>
    </xdr:from>
    <xdr:ext cx="469744" cy="259045"/>
    <xdr:sp macro="" textlink="">
      <xdr:nvSpPr>
        <xdr:cNvPr id="372" name="n_1mainValue【認定こども園・幼稚園・保育所】&#10;一人当たり面積">
          <a:extLst>
            <a:ext uri="{FF2B5EF4-FFF2-40B4-BE49-F238E27FC236}">
              <a16:creationId xmlns:a16="http://schemas.microsoft.com/office/drawing/2014/main" id="{00000000-0008-0000-0100-000074010000}"/>
            </a:ext>
          </a:extLst>
        </xdr:cNvPr>
        <xdr:cNvSpPr txBox="1"/>
      </xdr:nvSpPr>
      <xdr:spPr>
        <a:xfrm>
          <a:off x="210757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a:extLst>
            <a:ext uri="{FF2B5EF4-FFF2-40B4-BE49-F238E27FC236}">
              <a16:creationId xmlns:a16="http://schemas.microsoft.com/office/drawing/2014/main" id="{00000000-0008-0000-0100-00008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00" name="【学校施設】&#10;有形固定資産減価償却率最小値テキスト">
          <a:extLst>
            <a:ext uri="{FF2B5EF4-FFF2-40B4-BE49-F238E27FC236}">
              <a16:creationId xmlns:a16="http://schemas.microsoft.com/office/drawing/2014/main" id="{00000000-0008-0000-0100-000090010000}"/>
            </a:ext>
          </a:extLst>
        </xdr:cNvPr>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2" name="【学校施設】&#10;有形固定資産減価償却率最大値テキスト">
          <a:extLst>
            <a:ext uri="{FF2B5EF4-FFF2-40B4-BE49-F238E27FC236}">
              <a16:creationId xmlns:a16="http://schemas.microsoft.com/office/drawing/2014/main" id="{00000000-0008-0000-0100-000092010000}"/>
            </a:ext>
          </a:extLst>
        </xdr:cNvPr>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4" name="【学校施設】&#10;有形固定資産減価償却率平均値テキスト">
          <a:extLst>
            <a:ext uri="{FF2B5EF4-FFF2-40B4-BE49-F238E27FC236}">
              <a16:creationId xmlns:a16="http://schemas.microsoft.com/office/drawing/2014/main" id="{00000000-0008-0000-0100-000094010000}"/>
            </a:ext>
          </a:extLst>
        </xdr:cNvPr>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5" name="フローチャート : 判断 404">
          <a:extLst>
            <a:ext uri="{FF2B5EF4-FFF2-40B4-BE49-F238E27FC236}">
              <a16:creationId xmlns:a16="http://schemas.microsoft.com/office/drawing/2014/main" id="{00000000-0008-0000-0100-000095010000}"/>
            </a:ext>
          </a:extLst>
        </xdr:cNvPr>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119017</xdr:rowOff>
    </xdr:from>
    <xdr:to>
      <xdr:col>22</xdr:col>
      <xdr:colOff>415925</xdr:colOff>
      <xdr:row>61</xdr:row>
      <xdr:rowOff>49167</xdr:rowOff>
    </xdr:to>
    <xdr:sp macro="" textlink="">
      <xdr:nvSpPr>
        <xdr:cNvPr id="406" name="フローチャート : 判断 405">
          <a:extLst>
            <a:ext uri="{FF2B5EF4-FFF2-40B4-BE49-F238E27FC236}">
              <a16:creationId xmlns:a16="http://schemas.microsoft.com/office/drawing/2014/main" id="{00000000-0008-0000-0100-000096010000}"/>
            </a:ext>
          </a:extLst>
        </xdr:cNvPr>
        <xdr:cNvSpPr/>
      </xdr:nvSpPr>
      <xdr:spPr>
        <a:xfrm>
          <a:off x="15430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7983</xdr:rowOff>
    </xdr:from>
    <xdr:to>
      <xdr:col>22</xdr:col>
      <xdr:colOff>415925</xdr:colOff>
      <xdr:row>56</xdr:row>
      <xdr:rowOff>109583</xdr:rowOff>
    </xdr:to>
    <xdr:sp macro="" textlink="">
      <xdr:nvSpPr>
        <xdr:cNvPr id="412" name="円/楕円 411">
          <a:extLst>
            <a:ext uri="{FF2B5EF4-FFF2-40B4-BE49-F238E27FC236}">
              <a16:creationId xmlns:a16="http://schemas.microsoft.com/office/drawing/2014/main" id="{00000000-0008-0000-0100-00009C010000}"/>
            </a:ext>
          </a:extLst>
        </xdr:cNvPr>
        <xdr:cNvSpPr/>
      </xdr:nvSpPr>
      <xdr:spPr>
        <a:xfrm>
          <a:off x="15430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40294</xdr:rowOff>
    </xdr:from>
    <xdr:ext cx="405111" cy="259045"/>
    <xdr:sp macro="" textlink="">
      <xdr:nvSpPr>
        <xdr:cNvPr id="413" name="n_1aveValue【学校施設】&#10;有形固定資産減価償却率">
          <a:extLst>
            <a:ext uri="{FF2B5EF4-FFF2-40B4-BE49-F238E27FC236}">
              <a16:creationId xmlns:a16="http://schemas.microsoft.com/office/drawing/2014/main" id="{00000000-0008-0000-0100-00009D010000}"/>
            </a:ext>
          </a:extLst>
        </xdr:cNvPr>
        <xdr:cNvSpPr txBox="1"/>
      </xdr:nvSpPr>
      <xdr:spPr>
        <a:xfrm>
          <a:off x="15266043"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126110</xdr:rowOff>
    </xdr:from>
    <xdr:ext cx="405111" cy="259045"/>
    <xdr:sp macro="" textlink="">
      <xdr:nvSpPr>
        <xdr:cNvPr id="414" name="n_1mainValue【学校施設】&#10;有形固定資産減価償却率">
          <a:extLst>
            <a:ext uri="{FF2B5EF4-FFF2-40B4-BE49-F238E27FC236}">
              <a16:creationId xmlns:a16="http://schemas.microsoft.com/office/drawing/2014/main" id="{00000000-0008-0000-0100-00009E010000}"/>
            </a:ext>
          </a:extLst>
        </xdr:cNvPr>
        <xdr:cNvSpPr txBox="1"/>
      </xdr:nvSpPr>
      <xdr:spPr>
        <a:xfrm>
          <a:off x="15266043" y="938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8" name="【学校施設】&#10;一人当たり面積グラフ枠">
          <a:extLst>
            <a:ext uri="{FF2B5EF4-FFF2-40B4-BE49-F238E27FC236}">
              <a16:creationId xmlns:a16="http://schemas.microsoft.com/office/drawing/2014/main" id="{00000000-0008-0000-0100-0000B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40" name="【学校施設】&#10;一人当たり面積最小値テキスト">
          <a:extLst>
            <a:ext uri="{FF2B5EF4-FFF2-40B4-BE49-F238E27FC236}">
              <a16:creationId xmlns:a16="http://schemas.microsoft.com/office/drawing/2014/main" id="{00000000-0008-0000-0100-0000B8010000}"/>
            </a:ext>
          </a:extLst>
        </xdr:cNvPr>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2" name="【学校施設】&#10;一人当たり面積最大値テキスト">
          <a:extLst>
            <a:ext uri="{FF2B5EF4-FFF2-40B4-BE49-F238E27FC236}">
              <a16:creationId xmlns:a16="http://schemas.microsoft.com/office/drawing/2014/main" id="{00000000-0008-0000-0100-0000BA010000}"/>
            </a:ext>
          </a:extLst>
        </xdr:cNvPr>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4" name="【学校施設】&#10;一人当たり面積平均値テキスト">
          <a:extLst>
            <a:ext uri="{FF2B5EF4-FFF2-40B4-BE49-F238E27FC236}">
              <a16:creationId xmlns:a16="http://schemas.microsoft.com/office/drawing/2014/main" id="{00000000-0008-0000-0100-0000BC010000}"/>
            </a:ext>
          </a:extLst>
        </xdr:cNvPr>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5" name="フローチャート : 判断 444">
          <a:extLst>
            <a:ext uri="{FF2B5EF4-FFF2-40B4-BE49-F238E27FC236}">
              <a16:creationId xmlns:a16="http://schemas.microsoft.com/office/drawing/2014/main" id="{00000000-0008-0000-0100-0000BD010000}"/>
            </a:ext>
          </a:extLst>
        </xdr:cNvPr>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21590</xdr:rowOff>
    </xdr:from>
    <xdr:to>
      <xdr:col>31</xdr:col>
      <xdr:colOff>85725</xdr:colOff>
      <xdr:row>60</xdr:row>
      <xdr:rowOff>123190</xdr:rowOff>
    </xdr:to>
    <xdr:sp macro="" textlink="">
      <xdr:nvSpPr>
        <xdr:cNvPr id="446" name="フローチャート : 判断 445">
          <a:extLst>
            <a:ext uri="{FF2B5EF4-FFF2-40B4-BE49-F238E27FC236}">
              <a16:creationId xmlns:a16="http://schemas.microsoft.com/office/drawing/2014/main" id="{00000000-0008-0000-0100-0000BE010000}"/>
            </a:ext>
          </a:extLst>
        </xdr:cNvPr>
        <xdr:cNvSpPr/>
      </xdr:nvSpPr>
      <xdr:spPr>
        <a:xfrm>
          <a:off x="21272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126365</xdr:rowOff>
    </xdr:from>
    <xdr:to>
      <xdr:col>31</xdr:col>
      <xdr:colOff>85725</xdr:colOff>
      <xdr:row>62</xdr:row>
      <xdr:rowOff>56515</xdr:rowOff>
    </xdr:to>
    <xdr:sp macro="" textlink="">
      <xdr:nvSpPr>
        <xdr:cNvPr id="452" name="円/楕円 451">
          <a:extLst>
            <a:ext uri="{FF2B5EF4-FFF2-40B4-BE49-F238E27FC236}">
              <a16:creationId xmlns:a16="http://schemas.microsoft.com/office/drawing/2014/main" id="{00000000-0008-0000-0100-0000C4010000}"/>
            </a:ext>
          </a:extLst>
        </xdr:cNvPr>
        <xdr:cNvSpPr/>
      </xdr:nvSpPr>
      <xdr:spPr>
        <a:xfrm>
          <a:off x="21272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139717</xdr:rowOff>
    </xdr:from>
    <xdr:ext cx="469744" cy="259045"/>
    <xdr:sp macro="" textlink="">
      <xdr:nvSpPr>
        <xdr:cNvPr id="453" name="n_1aveValue【学校施設】&#10;一人当たり面積">
          <a:extLst>
            <a:ext uri="{FF2B5EF4-FFF2-40B4-BE49-F238E27FC236}">
              <a16:creationId xmlns:a16="http://schemas.microsoft.com/office/drawing/2014/main" id="{00000000-0008-0000-0100-0000C5010000}"/>
            </a:ext>
          </a:extLst>
        </xdr:cNvPr>
        <xdr:cNvSpPr txBox="1"/>
      </xdr:nvSpPr>
      <xdr:spPr>
        <a:xfrm>
          <a:off x="210757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47642</xdr:rowOff>
    </xdr:from>
    <xdr:ext cx="469744" cy="259045"/>
    <xdr:sp macro="" textlink="">
      <xdr:nvSpPr>
        <xdr:cNvPr id="454" name="n_1mainValue【学校施設】&#10;一人当たり面積">
          <a:extLst>
            <a:ext uri="{FF2B5EF4-FFF2-40B4-BE49-F238E27FC236}">
              <a16:creationId xmlns:a16="http://schemas.microsoft.com/office/drawing/2014/main" id="{00000000-0008-0000-0100-0000C6010000}"/>
            </a:ext>
          </a:extLst>
        </xdr:cNvPr>
        <xdr:cNvSpPr txBox="1"/>
      </xdr:nvSpPr>
      <xdr:spPr>
        <a:xfrm>
          <a:off x="21075727"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8" name="【児童館】&#10;有形固定資産減価償却率グラフ枠">
          <a:extLst>
            <a:ext uri="{FF2B5EF4-FFF2-40B4-BE49-F238E27FC236}">
              <a16:creationId xmlns:a16="http://schemas.microsoft.com/office/drawing/2014/main" id="{00000000-0008-0000-0100-0000D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80" name="【児童館】&#10;有形固定資産減価償却率最小値テキスト">
          <a:extLst>
            <a:ext uri="{FF2B5EF4-FFF2-40B4-BE49-F238E27FC236}">
              <a16:creationId xmlns:a16="http://schemas.microsoft.com/office/drawing/2014/main" id="{00000000-0008-0000-0100-0000E0010000}"/>
            </a:ext>
          </a:extLst>
        </xdr:cNvPr>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2" name="【児童館】&#10;有形固定資産減価償却率最大値テキスト">
          <a:extLst>
            <a:ext uri="{FF2B5EF4-FFF2-40B4-BE49-F238E27FC236}">
              <a16:creationId xmlns:a16="http://schemas.microsoft.com/office/drawing/2014/main" id="{00000000-0008-0000-0100-0000E2010000}"/>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4" name="【児童館】&#10;有形固定資産減価償却率平均値テキスト">
          <a:extLst>
            <a:ext uri="{FF2B5EF4-FFF2-40B4-BE49-F238E27FC236}">
              <a16:creationId xmlns:a16="http://schemas.microsoft.com/office/drawing/2014/main" id="{00000000-0008-0000-0100-0000E4010000}"/>
            </a:ext>
          </a:extLst>
        </xdr:cNvPr>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5" name="フローチャート : 判断 484">
          <a:extLst>
            <a:ext uri="{FF2B5EF4-FFF2-40B4-BE49-F238E27FC236}">
              <a16:creationId xmlns:a16="http://schemas.microsoft.com/office/drawing/2014/main" id="{00000000-0008-0000-0100-0000E5010000}"/>
            </a:ext>
          </a:extLst>
        </xdr:cNvPr>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156845</xdr:rowOff>
    </xdr:from>
    <xdr:to>
      <xdr:col>22</xdr:col>
      <xdr:colOff>415925</xdr:colOff>
      <xdr:row>83</xdr:row>
      <xdr:rowOff>86995</xdr:rowOff>
    </xdr:to>
    <xdr:sp macro="" textlink="">
      <xdr:nvSpPr>
        <xdr:cNvPr id="486" name="フローチャート : 判断 485">
          <a:extLst>
            <a:ext uri="{FF2B5EF4-FFF2-40B4-BE49-F238E27FC236}">
              <a16:creationId xmlns:a16="http://schemas.microsoft.com/office/drawing/2014/main" id="{00000000-0008-0000-0100-0000E6010000}"/>
            </a:ext>
          </a:extLst>
        </xdr:cNvPr>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74930</xdr:rowOff>
    </xdr:from>
    <xdr:to>
      <xdr:col>22</xdr:col>
      <xdr:colOff>415925</xdr:colOff>
      <xdr:row>82</xdr:row>
      <xdr:rowOff>5080</xdr:rowOff>
    </xdr:to>
    <xdr:sp macro="" textlink="">
      <xdr:nvSpPr>
        <xdr:cNvPr id="492" name="円/楕円 491">
          <a:extLst>
            <a:ext uri="{FF2B5EF4-FFF2-40B4-BE49-F238E27FC236}">
              <a16:creationId xmlns:a16="http://schemas.microsoft.com/office/drawing/2014/main" id="{00000000-0008-0000-0100-0000EC010000}"/>
            </a:ext>
          </a:extLst>
        </xdr:cNvPr>
        <xdr:cNvSpPr/>
      </xdr:nvSpPr>
      <xdr:spPr>
        <a:xfrm>
          <a:off x="15430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78122</xdr:rowOff>
    </xdr:from>
    <xdr:ext cx="405111" cy="259045"/>
    <xdr:sp macro="" textlink="">
      <xdr:nvSpPr>
        <xdr:cNvPr id="493" name="n_1aveValue【児童館】&#10;有形固定資産減価償却率">
          <a:extLst>
            <a:ext uri="{FF2B5EF4-FFF2-40B4-BE49-F238E27FC236}">
              <a16:creationId xmlns:a16="http://schemas.microsoft.com/office/drawing/2014/main" id="{00000000-0008-0000-0100-0000ED010000}"/>
            </a:ext>
          </a:extLst>
        </xdr:cNvPr>
        <xdr:cNvSpPr txBox="1"/>
      </xdr:nvSpPr>
      <xdr:spPr>
        <a:xfrm>
          <a:off x="15266043"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21607</xdr:rowOff>
    </xdr:from>
    <xdr:ext cx="405111" cy="259045"/>
    <xdr:sp macro="" textlink="">
      <xdr:nvSpPr>
        <xdr:cNvPr id="494" name="n_1mainValue【児童館】&#10;有形固定資産減価償却率">
          <a:extLst>
            <a:ext uri="{FF2B5EF4-FFF2-40B4-BE49-F238E27FC236}">
              <a16:creationId xmlns:a16="http://schemas.microsoft.com/office/drawing/2014/main" id="{00000000-0008-0000-0100-0000EE010000}"/>
            </a:ext>
          </a:extLst>
        </xdr:cNvPr>
        <xdr:cNvSpPr txBox="1"/>
      </xdr:nvSpPr>
      <xdr:spPr>
        <a:xfrm>
          <a:off x="15266043"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児童館】&#10;一人当たり面積グラフ枠">
          <a:extLst>
            <a:ext uri="{FF2B5EF4-FFF2-40B4-BE49-F238E27FC236}">
              <a16:creationId xmlns:a16="http://schemas.microsoft.com/office/drawing/2014/main" id="{00000000-0008-0000-0100-00000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7" name="【児童館】&#10;一人当たり面積最小値テキスト">
          <a:extLst>
            <a:ext uri="{FF2B5EF4-FFF2-40B4-BE49-F238E27FC236}">
              <a16:creationId xmlns:a16="http://schemas.microsoft.com/office/drawing/2014/main" id="{00000000-0008-0000-0100-000005020000}"/>
            </a:ext>
          </a:extLst>
        </xdr:cNvPr>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9" name="【児童館】&#10;一人当たり面積最大値テキスト">
          <a:extLst>
            <a:ext uri="{FF2B5EF4-FFF2-40B4-BE49-F238E27FC236}">
              <a16:creationId xmlns:a16="http://schemas.microsoft.com/office/drawing/2014/main" id="{00000000-0008-0000-0100-000007020000}"/>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21" name="【児童館】&#10;一人当たり面積平均値テキスト">
          <a:extLst>
            <a:ext uri="{FF2B5EF4-FFF2-40B4-BE49-F238E27FC236}">
              <a16:creationId xmlns:a16="http://schemas.microsoft.com/office/drawing/2014/main" id="{00000000-0008-0000-0100-000009020000}"/>
            </a:ext>
          </a:extLst>
        </xdr:cNvPr>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2" name="フローチャート : 判断 521">
          <a:extLst>
            <a:ext uri="{FF2B5EF4-FFF2-40B4-BE49-F238E27FC236}">
              <a16:creationId xmlns:a16="http://schemas.microsoft.com/office/drawing/2014/main" id="{00000000-0008-0000-0100-00000A020000}"/>
            </a:ext>
          </a:extLst>
        </xdr:cNvPr>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23" name="フローチャート : 判断 522">
          <a:extLst>
            <a:ext uri="{FF2B5EF4-FFF2-40B4-BE49-F238E27FC236}">
              <a16:creationId xmlns:a16="http://schemas.microsoft.com/office/drawing/2014/main" id="{00000000-0008-0000-0100-00000B020000}"/>
            </a:ext>
          </a:extLst>
        </xdr:cNvPr>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29" name="円/楕円 528">
          <a:extLst>
            <a:ext uri="{FF2B5EF4-FFF2-40B4-BE49-F238E27FC236}">
              <a16:creationId xmlns:a16="http://schemas.microsoft.com/office/drawing/2014/main" id="{00000000-0008-0000-0100-00001102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93997</xdr:rowOff>
    </xdr:from>
    <xdr:ext cx="469744" cy="259045"/>
    <xdr:sp macro="" textlink="">
      <xdr:nvSpPr>
        <xdr:cNvPr id="530" name="n_1aveValue【児童館】&#10;一人当たり面積">
          <a:extLst>
            <a:ext uri="{FF2B5EF4-FFF2-40B4-BE49-F238E27FC236}">
              <a16:creationId xmlns:a16="http://schemas.microsoft.com/office/drawing/2014/main" id="{00000000-0008-0000-0100-000012020000}"/>
            </a:ext>
          </a:extLst>
        </xdr:cNvPr>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31" name="n_1mainValue【児童館】&#10;一人当たり面積">
          <a:extLst>
            <a:ext uri="{FF2B5EF4-FFF2-40B4-BE49-F238E27FC236}">
              <a16:creationId xmlns:a16="http://schemas.microsoft.com/office/drawing/2014/main" id="{00000000-0008-0000-0100-00001302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9" name="【公民館】&#10;有形固定資産減価償却率グラフ枠">
          <a:extLst>
            <a:ext uri="{FF2B5EF4-FFF2-40B4-BE49-F238E27FC236}">
              <a16:creationId xmlns:a16="http://schemas.microsoft.com/office/drawing/2014/main" id="{00000000-0008-0000-0100-00002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61" name="【公民館】&#10;有形固定資産減価償却率最小値テキスト">
          <a:extLst>
            <a:ext uri="{FF2B5EF4-FFF2-40B4-BE49-F238E27FC236}">
              <a16:creationId xmlns:a16="http://schemas.microsoft.com/office/drawing/2014/main" id="{00000000-0008-0000-0100-000031020000}"/>
            </a:ext>
          </a:extLst>
        </xdr:cNvPr>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3" name="【公民館】&#10;有形固定資産減価償却率最大値テキスト">
          <a:extLst>
            <a:ext uri="{FF2B5EF4-FFF2-40B4-BE49-F238E27FC236}">
              <a16:creationId xmlns:a16="http://schemas.microsoft.com/office/drawing/2014/main" id="{00000000-0008-0000-0100-000033020000}"/>
            </a:ext>
          </a:extLst>
        </xdr:cNvPr>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5" name="【公民館】&#10;有形固定資産減価償却率平均値テキスト">
          <a:extLst>
            <a:ext uri="{FF2B5EF4-FFF2-40B4-BE49-F238E27FC236}">
              <a16:creationId xmlns:a16="http://schemas.microsoft.com/office/drawing/2014/main" id="{00000000-0008-0000-0100-000035020000}"/>
            </a:ext>
          </a:extLst>
        </xdr:cNvPr>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6" name="フローチャート : 判断 565">
          <a:extLst>
            <a:ext uri="{FF2B5EF4-FFF2-40B4-BE49-F238E27FC236}">
              <a16:creationId xmlns:a16="http://schemas.microsoft.com/office/drawing/2014/main" id="{00000000-0008-0000-0100-000036020000}"/>
            </a:ext>
          </a:extLst>
        </xdr:cNvPr>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19686</xdr:rowOff>
    </xdr:from>
    <xdr:to>
      <xdr:col>22</xdr:col>
      <xdr:colOff>415925</xdr:colOff>
      <xdr:row>105</xdr:row>
      <xdr:rowOff>121286</xdr:rowOff>
    </xdr:to>
    <xdr:sp macro="" textlink="">
      <xdr:nvSpPr>
        <xdr:cNvPr id="567" name="フローチャート : 判断 566">
          <a:extLst>
            <a:ext uri="{FF2B5EF4-FFF2-40B4-BE49-F238E27FC236}">
              <a16:creationId xmlns:a16="http://schemas.microsoft.com/office/drawing/2014/main" id="{00000000-0008-0000-0100-000037020000}"/>
            </a:ext>
          </a:extLst>
        </xdr:cNvPr>
        <xdr:cNvSpPr/>
      </xdr:nvSpPr>
      <xdr:spPr>
        <a:xfrm>
          <a:off x="1543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16827</xdr:rowOff>
    </xdr:from>
    <xdr:to>
      <xdr:col>22</xdr:col>
      <xdr:colOff>415925</xdr:colOff>
      <xdr:row>100</xdr:row>
      <xdr:rowOff>118427</xdr:rowOff>
    </xdr:to>
    <xdr:sp macro="" textlink="">
      <xdr:nvSpPr>
        <xdr:cNvPr id="573" name="円/楕円 572">
          <a:extLst>
            <a:ext uri="{FF2B5EF4-FFF2-40B4-BE49-F238E27FC236}">
              <a16:creationId xmlns:a16="http://schemas.microsoft.com/office/drawing/2014/main" id="{00000000-0008-0000-0100-00003D020000}"/>
            </a:ext>
          </a:extLst>
        </xdr:cNvPr>
        <xdr:cNvSpPr/>
      </xdr:nvSpPr>
      <xdr:spPr>
        <a:xfrm>
          <a:off x="15430500" y="171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112413</xdr:rowOff>
    </xdr:from>
    <xdr:ext cx="405111" cy="259045"/>
    <xdr:sp macro="" textlink="">
      <xdr:nvSpPr>
        <xdr:cNvPr id="574" name="n_1aveValue【公民館】&#10;有形固定資産減価償却率">
          <a:extLst>
            <a:ext uri="{FF2B5EF4-FFF2-40B4-BE49-F238E27FC236}">
              <a16:creationId xmlns:a16="http://schemas.microsoft.com/office/drawing/2014/main" id="{00000000-0008-0000-0100-00003E020000}"/>
            </a:ext>
          </a:extLst>
        </xdr:cNvPr>
        <xdr:cNvSpPr txBox="1"/>
      </xdr:nvSpPr>
      <xdr:spPr>
        <a:xfrm>
          <a:off x="15266043"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134954</xdr:rowOff>
    </xdr:from>
    <xdr:ext cx="405111" cy="259045"/>
    <xdr:sp macro="" textlink="">
      <xdr:nvSpPr>
        <xdr:cNvPr id="575" name="n_1mainValue【公民館】&#10;有形固定資産減価償却率">
          <a:extLst>
            <a:ext uri="{FF2B5EF4-FFF2-40B4-BE49-F238E27FC236}">
              <a16:creationId xmlns:a16="http://schemas.microsoft.com/office/drawing/2014/main" id="{00000000-0008-0000-0100-00003F020000}"/>
            </a:ext>
          </a:extLst>
        </xdr:cNvPr>
        <xdr:cNvSpPr txBox="1"/>
      </xdr:nvSpPr>
      <xdr:spPr>
        <a:xfrm>
          <a:off x="15266043" y="16937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1" name="【公民館】&#10;一人当たり面積グラフ枠">
          <a:extLst>
            <a:ext uri="{FF2B5EF4-FFF2-40B4-BE49-F238E27FC236}">
              <a16:creationId xmlns:a16="http://schemas.microsoft.com/office/drawing/2014/main" id="{00000000-0008-0000-0100-00005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03" name="【公民館】&#10;一人当たり面積最小値テキスト">
          <a:extLst>
            <a:ext uri="{FF2B5EF4-FFF2-40B4-BE49-F238E27FC236}">
              <a16:creationId xmlns:a16="http://schemas.microsoft.com/office/drawing/2014/main" id="{00000000-0008-0000-0100-00005B020000}"/>
            </a:ext>
          </a:extLst>
        </xdr:cNvPr>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05" name="【公民館】&#10;一人当たり面積最大値テキスト">
          <a:extLst>
            <a:ext uri="{FF2B5EF4-FFF2-40B4-BE49-F238E27FC236}">
              <a16:creationId xmlns:a16="http://schemas.microsoft.com/office/drawing/2014/main" id="{00000000-0008-0000-0100-00005D020000}"/>
            </a:ext>
          </a:extLst>
        </xdr:cNvPr>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7" name="【公民館】&#10;一人当たり面積平均値テキスト">
          <a:extLst>
            <a:ext uri="{FF2B5EF4-FFF2-40B4-BE49-F238E27FC236}">
              <a16:creationId xmlns:a16="http://schemas.microsoft.com/office/drawing/2014/main" id="{00000000-0008-0000-0100-00005F020000}"/>
            </a:ext>
          </a:extLst>
        </xdr:cNvPr>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08" name="フローチャート : 判断 607">
          <a:extLst>
            <a:ext uri="{FF2B5EF4-FFF2-40B4-BE49-F238E27FC236}">
              <a16:creationId xmlns:a16="http://schemas.microsoft.com/office/drawing/2014/main" id="{00000000-0008-0000-0100-000060020000}"/>
            </a:ext>
          </a:extLst>
        </xdr:cNvPr>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101</xdr:row>
      <xdr:rowOff>164193</xdr:rowOff>
    </xdr:from>
    <xdr:to>
      <xdr:col>31</xdr:col>
      <xdr:colOff>85725</xdr:colOff>
      <xdr:row>102</xdr:row>
      <xdr:rowOff>94343</xdr:rowOff>
    </xdr:to>
    <xdr:sp macro="" textlink="">
      <xdr:nvSpPr>
        <xdr:cNvPr id="609" name="フローチャート : 判断 608">
          <a:extLst>
            <a:ext uri="{FF2B5EF4-FFF2-40B4-BE49-F238E27FC236}">
              <a16:creationId xmlns:a16="http://schemas.microsoft.com/office/drawing/2014/main" id="{00000000-0008-0000-0100-000061020000}"/>
            </a:ext>
          </a:extLst>
        </xdr:cNvPr>
        <xdr:cNvSpPr/>
      </xdr:nvSpPr>
      <xdr:spPr>
        <a:xfrm>
          <a:off x="21272500" y="1748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33564</xdr:rowOff>
    </xdr:from>
    <xdr:to>
      <xdr:col>31</xdr:col>
      <xdr:colOff>85725</xdr:colOff>
      <xdr:row>101</xdr:row>
      <xdr:rowOff>135164</xdr:rowOff>
    </xdr:to>
    <xdr:sp macro="" textlink="">
      <xdr:nvSpPr>
        <xdr:cNvPr id="615" name="円/楕円 614">
          <a:extLst>
            <a:ext uri="{FF2B5EF4-FFF2-40B4-BE49-F238E27FC236}">
              <a16:creationId xmlns:a16="http://schemas.microsoft.com/office/drawing/2014/main" id="{00000000-0008-0000-0100-000067020000}"/>
            </a:ext>
          </a:extLst>
        </xdr:cNvPr>
        <xdr:cNvSpPr/>
      </xdr:nvSpPr>
      <xdr:spPr>
        <a:xfrm>
          <a:off x="21272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85470</xdr:rowOff>
    </xdr:from>
    <xdr:ext cx="469744" cy="259045"/>
    <xdr:sp macro="" textlink="">
      <xdr:nvSpPr>
        <xdr:cNvPr id="616" name="n_1aveValue【公民館】&#10;一人当たり面積">
          <a:extLst>
            <a:ext uri="{FF2B5EF4-FFF2-40B4-BE49-F238E27FC236}">
              <a16:creationId xmlns:a16="http://schemas.microsoft.com/office/drawing/2014/main" id="{00000000-0008-0000-0100-000068020000}"/>
            </a:ext>
          </a:extLst>
        </xdr:cNvPr>
        <xdr:cNvSpPr txBox="1"/>
      </xdr:nvSpPr>
      <xdr:spPr>
        <a:xfrm>
          <a:off x="21075727" y="1757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151691</xdr:rowOff>
    </xdr:from>
    <xdr:ext cx="469744" cy="259045"/>
    <xdr:sp macro="" textlink="">
      <xdr:nvSpPr>
        <xdr:cNvPr id="617" name="n_1mainValue【公民館】&#10;一人当たり面積">
          <a:extLst>
            <a:ext uri="{FF2B5EF4-FFF2-40B4-BE49-F238E27FC236}">
              <a16:creationId xmlns:a16="http://schemas.microsoft.com/office/drawing/2014/main" id="{00000000-0008-0000-0100-000069020000}"/>
            </a:ext>
          </a:extLst>
        </xdr:cNvPr>
        <xdr:cNvSpPr txBox="1"/>
      </xdr:nvSpPr>
      <xdr:spPr>
        <a:xfrm>
          <a:off x="2107572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年度において、類似団体と比較して特に有形固定資産減価償却率が高くなっている施設は、公民館、学校施設、公営住宅である。</a:t>
          </a:r>
          <a:endParaRPr lang="ja-JP" altLang="ja-JP" sz="1400">
            <a:effectLst/>
          </a:endParaRPr>
        </a:p>
        <a:p>
          <a:r>
            <a:rPr kumimoji="1" lang="ja-JP" altLang="ja-JP" sz="1100" baseline="0">
              <a:solidFill>
                <a:schemeClr val="dk1"/>
              </a:solidFill>
              <a:effectLst/>
              <a:latin typeface="+mn-lt"/>
              <a:ea typeface="+mn-ea"/>
              <a:cs typeface="+mn-cs"/>
            </a:rPr>
            <a:t>　公民館については、平成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年度末には</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施設あり、うち８施設においては、築</a:t>
          </a:r>
          <a:r>
            <a:rPr kumimoji="1" lang="en-US" altLang="ja-JP" sz="1100" baseline="0">
              <a:solidFill>
                <a:schemeClr val="dk1"/>
              </a:solidFill>
              <a:effectLst/>
              <a:latin typeface="+mn-lt"/>
              <a:ea typeface="+mn-ea"/>
              <a:cs typeface="+mn-cs"/>
            </a:rPr>
            <a:t>35</a:t>
          </a:r>
          <a:r>
            <a:rPr kumimoji="1" lang="ja-JP" altLang="ja-JP" sz="1100" baseline="0">
              <a:solidFill>
                <a:schemeClr val="dk1"/>
              </a:solidFill>
              <a:effectLst/>
              <a:latin typeface="+mn-lt"/>
              <a:ea typeface="+mn-ea"/>
              <a:cs typeface="+mn-cs"/>
            </a:rPr>
            <a:t>年以上経過している。平成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年３月に策定した「社会教育関係施設更新の基本方針」等に基づき、平成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年４月１日付けで公民館</a:t>
          </a:r>
          <a:r>
            <a:rPr kumimoji="1" lang="ja-JP" altLang="en-US" sz="1100" baseline="0">
              <a:solidFill>
                <a:schemeClr val="dk1"/>
              </a:solidFill>
              <a:effectLst/>
              <a:latin typeface="+mn-lt"/>
              <a:ea typeface="+mn-ea"/>
              <a:cs typeface="+mn-cs"/>
            </a:rPr>
            <a:t>を</a:t>
          </a:r>
          <a:r>
            <a:rPr kumimoji="1" lang="ja-JP" altLang="ja-JP" sz="1100" baseline="0">
              <a:solidFill>
                <a:schemeClr val="dk1"/>
              </a:solidFill>
              <a:effectLst/>
              <a:latin typeface="+mn-lt"/>
              <a:ea typeface="+mn-ea"/>
              <a:cs typeface="+mn-cs"/>
            </a:rPr>
            <a:t>地区コミュニティセンター</a:t>
          </a:r>
          <a:r>
            <a:rPr kumimoji="1" lang="ja-JP" altLang="en-US" sz="1100" baseline="0">
              <a:solidFill>
                <a:schemeClr val="dk1"/>
              </a:solidFill>
              <a:effectLst/>
              <a:latin typeface="+mn-lt"/>
              <a:ea typeface="+mn-ea"/>
              <a:cs typeface="+mn-cs"/>
            </a:rPr>
            <a:t>に機能変更し</a:t>
          </a:r>
          <a:r>
            <a:rPr kumimoji="1" lang="ja-JP" altLang="ja-JP" sz="1100" baseline="0">
              <a:solidFill>
                <a:schemeClr val="dk1"/>
              </a:solidFill>
              <a:effectLst/>
              <a:latin typeface="+mn-lt"/>
              <a:ea typeface="+mn-ea"/>
              <a:cs typeface="+mn-cs"/>
            </a:rPr>
            <a:t>運営している。将来的には、市内を東部・中部・南部の３エリアに分け、各エリアに１館「地域コミュニティ拠点施設」を整備することとしている。</a:t>
          </a:r>
          <a:endParaRPr lang="ja-JP" altLang="ja-JP" sz="1400">
            <a:effectLst/>
          </a:endParaRPr>
        </a:p>
        <a:p>
          <a:r>
            <a:rPr kumimoji="1" lang="ja-JP" altLang="ja-JP" sz="1100" baseline="0">
              <a:solidFill>
                <a:schemeClr val="dk1"/>
              </a:solidFill>
              <a:effectLst/>
              <a:latin typeface="+mn-lt"/>
              <a:ea typeface="+mn-ea"/>
              <a:cs typeface="+mn-cs"/>
            </a:rPr>
            <a:t>　学校施設については、小学校</a:t>
          </a:r>
          <a:r>
            <a:rPr kumimoji="1" lang="en-US" altLang="ja-JP" sz="1100" baseline="0">
              <a:solidFill>
                <a:schemeClr val="dk1"/>
              </a:solidFill>
              <a:effectLst/>
              <a:latin typeface="+mn-lt"/>
              <a:ea typeface="+mn-ea"/>
              <a:cs typeface="+mn-cs"/>
            </a:rPr>
            <a:t>15</a:t>
          </a:r>
          <a:r>
            <a:rPr kumimoji="1" lang="ja-JP" altLang="ja-JP" sz="1100" baseline="0">
              <a:solidFill>
                <a:schemeClr val="dk1"/>
              </a:solidFill>
              <a:effectLst/>
              <a:latin typeface="+mn-lt"/>
              <a:ea typeface="+mn-ea"/>
              <a:cs typeface="+mn-cs"/>
            </a:rPr>
            <a:t>校、中学校７校あるが、多くの施設で築</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年以上経過している。平成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年３月に策定した「学校規模等適正化基本方針」に基づき、児童生徒の減少に対応するため</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年度に行った第二中学校と第四中学校の統合を始めとした</a:t>
          </a:r>
          <a:r>
            <a:rPr kumimoji="1" lang="ja-JP" altLang="ja-JP" sz="1100" baseline="0">
              <a:solidFill>
                <a:schemeClr val="dk1"/>
              </a:solidFill>
              <a:effectLst/>
              <a:latin typeface="+mn-lt"/>
              <a:ea typeface="+mn-ea"/>
              <a:cs typeface="+mn-cs"/>
            </a:rPr>
            <a:t>小規模校の規模適正化を図る統合を</a:t>
          </a:r>
          <a:r>
            <a:rPr kumimoji="1" lang="ja-JP" altLang="en-US" sz="1100" baseline="0">
              <a:solidFill>
                <a:schemeClr val="dk1"/>
              </a:solidFill>
              <a:effectLst/>
              <a:latin typeface="+mn-lt"/>
              <a:ea typeface="+mn-ea"/>
              <a:cs typeface="+mn-cs"/>
            </a:rPr>
            <a:t>行っているところである。</a:t>
          </a:r>
          <a:endParaRPr lang="ja-JP" altLang="ja-JP" sz="1400">
            <a:effectLst/>
          </a:endParaRPr>
        </a:p>
        <a:p>
          <a:r>
            <a:rPr kumimoji="1" lang="ja-JP" altLang="ja-JP" sz="1100" baseline="0">
              <a:solidFill>
                <a:schemeClr val="dk1"/>
              </a:solidFill>
              <a:effectLst/>
              <a:latin typeface="+mn-lt"/>
              <a:ea typeface="+mn-ea"/>
              <a:cs typeface="+mn-cs"/>
            </a:rPr>
            <a:t>　公営住宅については、９施設あるが、多くの施設で築</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年以上経過している。平成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月に策定した「市営住宅長寿命化</a:t>
          </a:r>
          <a:r>
            <a:rPr kumimoji="1" lang="ja-JP" altLang="en-US" sz="1100" baseline="0">
              <a:solidFill>
                <a:schemeClr val="dk1"/>
              </a:solidFill>
              <a:effectLst/>
              <a:latin typeface="+mn-lt"/>
              <a:ea typeface="+mn-ea"/>
              <a:cs typeface="+mn-cs"/>
            </a:rPr>
            <a:t>計画」に基づき、平成</a:t>
          </a:r>
          <a:r>
            <a:rPr kumimoji="1" lang="en-US" altLang="ja-JP" sz="1100" baseline="0">
              <a:solidFill>
                <a:schemeClr val="dk1"/>
              </a:solidFill>
              <a:effectLst/>
              <a:latin typeface="+mn-lt"/>
              <a:ea typeface="+mn-ea"/>
              <a:cs typeface="+mn-cs"/>
            </a:rPr>
            <a:t>25</a:t>
          </a:r>
          <a:r>
            <a:rPr kumimoji="1" lang="ja-JP" altLang="en-US"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34</a:t>
          </a:r>
          <a:r>
            <a:rPr kumimoji="1" lang="ja-JP" altLang="en-US" sz="1100" baseline="0">
              <a:solidFill>
                <a:schemeClr val="dk1"/>
              </a:solidFill>
              <a:effectLst/>
              <a:latin typeface="+mn-lt"/>
              <a:ea typeface="+mn-ea"/>
              <a:cs typeface="+mn-cs"/>
            </a:rPr>
            <a:t>年度までの計画期間に</a:t>
          </a:r>
          <a:r>
            <a:rPr kumimoji="1" lang="ja-JP" altLang="ja-JP" sz="1100" baseline="0">
              <a:solidFill>
                <a:schemeClr val="dk1"/>
              </a:solidFill>
              <a:effectLst/>
              <a:latin typeface="+mn-lt"/>
              <a:ea typeface="+mn-ea"/>
              <a:cs typeface="+mn-cs"/>
            </a:rPr>
            <a:t>市営住宅ストックの状況に応じた効率的・効果的な団地ごとの活用方針（維持管理・建替え・用途廃止）</a:t>
          </a:r>
          <a:r>
            <a:rPr kumimoji="1" lang="ja-JP" altLang="en-US" sz="1100" baseline="0">
              <a:solidFill>
                <a:schemeClr val="dk1"/>
              </a:solidFill>
              <a:effectLst/>
              <a:latin typeface="+mn-lt"/>
              <a:ea typeface="+mn-ea"/>
              <a:cs typeface="+mn-cs"/>
            </a:rPr>
            <a:t>の設定を行い、運営をしていく。</a:t>
          </a:r>
          <a:endParaRPr lang="ja-JP" altLang="ja-JP" sz="1400">
            <a:effectLst/>
          </a:endParaRPr>
        </a:p>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年度決算に係る固定資産台帳については、平成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年１月１日時点で未整備であるため、平成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年度の当該団体値等は表示されていません。</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143,983
141,620
12.71
60,380,877
59,760,282
380,799
30,796,884
60,839,740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1" name="直線コネクタ 70">
          <a:extLst>
            <a:ext uri="{FF2B5EF4-FFF2-40B4-BE49-F238E27FC236}">
              <a16:creationId xmlns:a16="http://schemas.microsoft.com/office/drawing/2014/main" id="{00000000-0008-0000-0200-00004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80" name="フローチャート : 判断 79">
          <a:extLst>
            <a:ext uri="{FF2B5EF4-FFF2-40B4-BE49-F238E27FC236}">
              <a16:creationId xmlns:a16="http://schemas.microsoft.com/office/drawing/2014/main" id="{00000000-0008-0000-0200-000050000000}"/>
            </a:ext>
          </a:extLst>
        </xdr:cNvPr>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150041</xdr:rowOff>
    </xdr:from>
    <xdr:to>
      <xdr:col>5</xdr:col>
      <xdr:colOff>409575</xdr:colOff>
      <xdr:row>59</xdr:row>
      <xdr:rowOff>80191</xdr:rowOff>
    </xdr:to>
    <xdr:sp macro="" textlink="">
      <xdr:nvSpPr>
        <xdr:cNvPr id="81" name="フローチャート : 判断 80">
          <a:extLst>
            <a:ext uri="{FF2B5EF4-FFF2-40B4-BE49-F238E27FC236}">
              <a16:creationId xmlns:a16="http://schemas.microsoft.com/office/drawing/2014/main" id="{00000000-0008-0000-0200-000051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71318</xdr:rowOff>
    </xdr:from>
    <xdr:ext cx="405111" cy="259045"/>
    <xdr:sp macro="" textlink="">
      <xdr:nvSpPr>
        <xdr:cNvPr id="82" name="n_1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3582043"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1451</xdr:rowOff>
    </xdr:from>
    <xdr:to>
      <xdr:col>5</xdr:col>
      <xdr:colOff>409575</xdr:colOff>
      <xdr:row>58</xdr:row>
      <xdr:rowOff>103051</xdr:rowOff>
    </xdr:to>
    <xdr:sp macro="" textlink="">
      <xdr:nvSpPr>
        <xdr:cNvPr id="88" name="円/楕円 87">
          <a:extLst>
            <a:ext uri="{FF2B5EF4-FFF2-40B4-BE49-F238E27FC236}">
              <a16:creationId xmlns:a16="http://schemas.microsoft.com/office/drawing/2014/main" id="{00000000-0008-0000-0200-000058000000}"/>
            </a:ext>
          </a:extLst>
        </xdr:cNvPr>
        <xdr:cNvSpPr/>
      </xdr:nvSpPr>
      <xdr:spPr>
        <a:xfrm>
          <a:off x="3746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119578</xdr:rowOff>
    </xdr:from>
    <xdr:ext cx="405111" cy="259045"/>
    <xdr:sp macro="" textlink="">
      <xdr:nvSpPr>
        <xdr:cNvPr id="89" name="n_1mainValue【体育館・プール】&#10;有形固定資産減価償却率">
          <a:extLst>
            <a:ext uri="{FF2B5EF4-FFF2-40B4-BE49-F238E27FC236}">
              <a16:creationId xmlns:a16="http://schemas.microsoft.com/office/drawing/2014/main" id="{00000000-0008-0000-0200-000059000000}"/>
            </a:ext>
          </a:extLst>
        </xdr:cNvPr>
        <xdr:cNvSpPr txBox="1"/>
      </xdr:nvSpPr>
      <xdr:spPr>
        <a:xfrm>
          <a:off x="3582043"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a:extLst>
            <a:ext uri="{FF2B5EF4-FFF2-40B4-BE49-F238E27FC236}">
              <a16:creationId xmlns:a16="http://schemas.microsoft.com/office/drawing/2014/main" id="{00000000-0008-0000-0200-00006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12" name="【体育館・プール】&#10;一人当たり面積最小値テキスト">
          <a:extLst>
            <a:ext uri="{FF2B5EF4-FFF2-40B4-BE49-F238E27FC236}">
              <a16:creationId xmlns:a16="http://schemas.microsoft.com/office/drawing/2014/main" id="{00000000-0008-0000-0200-000070000000}"/>
            </a:ext>
          </a:extLst>
        </xdr:cNvPr>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14" name="【体育館・プール】&#10;一人当たり面積最大値テキスト">
          <a:extLst>
            <a:ext uri="{FF2B5EF4-FFF2-40B4-BE49-F238E27FC236}">
              <a16:creationId xmlns:a16="http://schemas.microsoft.com/office/drawing/2014/main" id="{00000000-0008-0000-0200-000072000000}"/>
            </a:ext>
          </a:extLst>
        </xdr:cNvPr>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16" name="【体育館・プール】&#10;一人当たり面積平均値テキスト">
          <a:extLst>
            <a:ext uri="{FF2B5EF4-FFF2-40B4-BE49-F238E27FC236}">
              <a16:creationId xmlns:a16="http://schemas.microsoft.com/office/drawing/2014/main" id="{00000000-0008-0000-0200-000074000000}"/>
            </a:ext>
          </a:extLst>
        </xdr:cNvPr>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17" name="フローチャート : 判断 116">
          <a:extLst>
            <a:ext uri="{FF2B5EF4-FFF2-40B4-BE49-F238E27FC236}">
              <a16:creationId xmlns:a16="http://schemas.microsoft.com/office/drawing/2014/main" id="{00000000-0008-0000-0200-000075000000}"/>
            </a:ext>
          </a:extLst>
        </xdr:cNvPr>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18" name="フローチャート : 判断 117">
          <a:extLst>
            <a:ext uri="{FF2B5EF4-FFF2-40B4-BE49-F238E27FC236}">
              <a16:creationId xmlns:a16="http://schemas.microsoft.com/office/drawing/2014/main" id="{00000000-0008-0000-0200-000076000000}"/>
            </a:ext>
          </a:extLst>
        </xdr:cNvPr>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94759</xdr:rowOff>
    </xdr:from>
    <xdr:ext cx="469744" cy="259045"/>
    <xdr:sp macro="" textlink="">
      <xdr:nvSpPr>
        <xdr:cNvPr id="119" name="n_1aveValue【体育館・プール】&#10;一人当たり面積">
          <a:extLst>
            <a:ext uri="{FF2B5EF4-FFF2-40B4-BE49-F238E27FC236}">
              <a16:creationId xmlns:a16="http://schemas.microsoft.com/office/drawing/2014/main" id="{00000000-0008-0000-0200-000077000000}"/>
            </a:ext>
          </a:extLst>
        </xdr:cNvPr>
        <xdr:cNvSpPr txBox="1"/>
      </xdr:nvSpPr>
      <xdr:spPr>
        <a:xfrm>
          <a:off x="9391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29210</xdr:rowOff>
    </xdr:from>
    <xdr:to>
      <xdr:col>14</xdr:col>
      <xdr:colOff>79375</xdr:colOff>
      <xdr:row>61</xdr:row>
      <xdr:rowOff>130810</xdr:rowOff>
    </xdr:to>
    <xdr:sp macro="" textlink="">
      <xdr:nvSpPr>
        <xdr:cNvPr id="125" name="円/楕円 124">
          <a:extLst>
            <a:ext uri="{FF2B5EF4-FFF2-40B4-BE49-F238E27FC236}">
              <a16:creationId xmlns:a16="http://schemas.microsoft.com/office/drawing/2014/main" id="{00000000-0008-0000-0200-00007D000000}"/>
            </a:ext>
          </a:extLst>
        </xdr:cNvPr>
        <xdr:cNvSpPr/>
      </xdr:nvSpPr>
      <xdr:spPr>
        <a:xfrm>
          <a:off x="958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121937</xdr:rowOff>
    </xdr:from>
    <xdr:ext cx="469744" cy="259045"/>
    <xdr:sp macro="" textlink="">
      <xdr:nvSpPr>
        <xdr:cNvPr id="126" name="n_1mainValue【体育館・プール】&#10;一人当たり面積">
          <a:extLst>
            <a:ext uri="{FF2B5EF4-FFF2-40B4-BE49-F238E27FC236}">
              <a16:creationId xmlns:a16="http://schemas.microsoft.com/office/drawing/2014/main" id="{00000000-0008-0000-0200-00007E000000}"/>
            </a:ext>
          </a:extLst>
        </xdr:cNvPr>
        <xdr:cNvSpPr txBox="1"/>
      </xdr:nvSpPr>
      <xdr:spPr>
        <a:xfrm>
          <a:off x="9391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福祉施設】&#10;有形固定資産減価償却率グラフ枠">
          <a:extLst>
            <a:ext uri="{FF2B5EF4-FFF2-40B4-BE49-F238E27FC236}">
              <a16:creationId xmlns:a16="http://schemas.microsoft.com/office/drawing/2014/main" id="{00000000-0008-0000-0200-00009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81</xdr:row>
      <xdr:rowOff>170362</xdr:rowOff>
    </xdr:from>
    <xdr:to>
      <xdr:col>6</xdr:col>
      <xdr:colOff>510540</xdr:colOff>
      <xdr:row>87</xdr:row>
      <xdr:rowOff>39732</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4634865" y="14057812"/>
          <a:ext cx="0" cy="89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43559</xdr:rowOff>
    </xdr:from>
    <xdr:ext cx="405111" cy="259045"/>
    <xdr:sp macro="" textlink="">
      <xdr:nvSpPr>
        <xdr:cNvPr id="154" name="【福祉施設】&#10;有形固定資産減価償却率最小値テキスト">
          <a:extLst>
            <a:ext uri="{FF2B5EF4-FFF2-40B4-BE49-F238E27FC236}">
              <a16:creationId xmlns:a16="http://schemas.microsoft.com/office/drawing/2014/main" id="{00000000-0008-0000-0200-00009A000000}"/>
            </a:ext>
          </a:extLst>
        </xdr:cNvPr>
        <xdr:cNvSpPr txBox="1"/>
      </xdr:nvSpPr>
      <xdr:spPr>
        <a:xfrm>
          <a:off x="4724400" y="1495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87</xdr:row>
      <xdr:rowOff>39732</xdr:rowOff>
    </xdr:from>
    <xdr:to>
      <xdr:col>6</xdr:col>
      <xdr:colOff>600075</xdr:colOff>
      <xdr:row>87</xdr:row>
      <xdr:rowOff>39732</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546600" y="1495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117039</xdr:rowOff>
    </xdr:from>
    <xdr:ext cx="405111" cy="259045"/>
    <xdr:sp macro="" textlink="">
      <xdr:nvSpPr>
        <xdr:cNvPr id="156" name="【福祉施設】&#10;有形固定資産減価償却率最大値テキスト">
          <a:extLst>
            <a:ext uri="{FF2B5EF4-FFF2-40B4-BE49-F238E27FC236}">
              <a16:creationId xmlns:a16="http://schemas.microsoft.com/office/drawing/2014/main" id="{00000000-0008-0000-0200-00009C000000}"/>
            </a:ext>
          </a:extLst>
        </xdr:cNvPr>
        <xdr:cNvSpPr txBox="1"/>
      </xdr:nvSpPr>
      <xdr:spPr>
        <a:xfrm>
          <a:off x="4724400" y="13833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81</xdr:row>
      <xdr:rowOff>170362</xdr:rowOff>
    </xdr:from>
    <xdr:to>
      <xdr:col>6</xdr:col>
      <xdr:colOff>600075</xdr:colOff>
      <xdr:row>81</xdr:row>
      <xdr:rowOff>170362</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4546600" y="1405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57166</xdr:rowOff>
    </xdr:from>
    <xdr:ext cx="405111" cy="259045"/>
    <xdr:sp macro="" textlink="">
      <xdr:nvSpPr>
        <xdr:cNvPr id="158" name="【福祉施設】&#10;有形固定資産減価償却率平均値テキスト">
          <a:extLst>
            <a:ext uri="{FF2B5EF4-FFF2-40B4-BE49-F238E27FC236}">
              <a16:creationId xmlns:a16="http://schemas.microsoft.com/office/drawing/2014/main" id="{00000000-0008-0000-0200-00009E000000}"/>
            </a:ext>
          </a:extLst>
        </xdr:cNvPr>
        <xdr:cNvSpPr txBox="1"/>
      </xdr:nvSpPr>
      <xdr:spPr>
        <a:xfrm>
          <a:off x="4724400" y="1480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86</xdr:row>
      <xdr:rowOff>78739</xdr:rowOff>
    </xdr:from>
    <xdr:to>
      <xdr:col>6</xdr:col>
      <xdr:colOff>561975</xdr:colOff>
      <xdr:row>87</xdr:row>
      <xdr:rowOff>8889</xdr:rowOff>
    </xdr:to>
    <xdr:sp macro="" textlink="">
      <xdr:nvSpPr>
        <xdr:cNvPr id="159" name="フローチャート : 判断 158">
          <a:extLst>
            <a:ext uri="{FF2B5EF4-FFF2-40B4-BE49-F238E27FC236}">
              <a16:creationId xmlns:a16="http://schemas.microsoft.com/office/drawing/2014/main" id="{00000000-0008-0000-0200-00009F000000}"/>
            </a:ext>
          </a:extLst>
        </xdr:cNvPr>
        <xdr:cNvSpPr/>
      </xdr:nvSpPr>
      <xdr:spPr>
        <a:xfrm>
          <a:off x="4584700" y="1482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87</xdr:row>
      <xdr:rowOff>24856</xdr:rowOff>
    </xdr:from>
    <xdr:to>
      <xdr:col>5</xdr:col>
      <xdr:colOff>409575</xdr:colOff>
      <xdr:row>87</xdr:row>
      <xdr:rowOff>126456</xdr:rowOff>
    </xdr:to>
    <xdr:sp macro="" textlink="">
      <xdr:nvSpPr>
        <xdr:cNvPr id="160" name="フローチャート : 判断 159">
          <a:extLst>
            <a:ext uri="{FF2B5EF4-FFF2-40B4-BE49-F238E27FC236}">
              <a16:creationId xmlns:a16="http://schemas.microsoft.com/office/drawing/2014/main" id="{00000000-0008-0000-0200-0000A0000000}"/>
            </a:ext>
          </a:extLst>
        </xdr:cNvPr>
        <xdr:cNvSpPr/>
      </xdr:nvSpPr>
      <xdr:spPr>
        <a:xfrm>
          <a:off x="3746500" y="149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117583</xdr:rowOff>
    </xdr:from>
    <xdr:ext cx="405111" cy="259045"/>
    <xdr:sp macro="" textlink="">
      <xdr:nvSpPr>
        <xdr:cNvPr id="161" name="n_1aveValue【福祉施設】&#10;有形固定資産減価償却率">
          <a:extLst>
            <a:ext uri="{FF2B5EF4-FFF2-40B4-BE49-F238E27FC236}">
              <a16:creationId xmlns:a16="http://schemas.microsoft.com/office/drawing/2014/main" id="{00000000-0008-0000-0200-0000A1000000}"/>
            </a:ext>
          </a:extLst>
        </xdr:cNvPr>
        <xdr:cNvSpPr txBox="1"/>
      </xdr:nvSpPr>
      <xdr:spPr>
        <a:xfrm>
          <a:off x="3582043" y="1503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49349</xdr:rowOff>
    </xdr:from>
    <xdr:to>
      <xdr:col>5</xdr:col>
      <xdr:colOff>409575</xdr:colOff>
      <xdr:row>78</xdr:row>
      <xdr:rowOff>150949</xdr:rowOff>
    </xdr:to>
    <xdr:sp macro="" textlink="">
      <xdr:nvSpPr>
        <xdr:cNvPr id="167" name="円/楕円 166">
          <a:extLst>
            <a:ext uri="{FF2B5EF4-FFF2-40B4-BE49-F238E27FC236}">
              <a16:creationId xmlns:a16="http://schemas.microsoft.com/office/drawing/2014/main" id="{00000000-0008-0000-0200-0000A7000000}"/>
            </a:ext>
          </a:extLst>
        </xdr:cNvPr>
        <xdr:cNvSpPr/>
      </xdr:nvSpPr>
      <xdr:spPr>
        <a:xfrm>
          <a:off x="3746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167476</xdr:rowOff>
    </xdr:from>
    <xdr:ext cx="405111" cy="259045"/>
    <xdr:sp macro="" textlink="">
      <xdr:nvSpPr>
        <xdr:cNvPr id="168" name="n_1mainValue【福祉施設】&#10;有形固定資産減価償却率">
          <a:extLst>
            <a:ext uri="{FF2B5EF4-FFF2-40B4-BE49-F238E27FC236}">
              <a16:creationId xmlns:a16="http://schemas.microsoft.com/office/drawing/2014/main" id="{00000000-0008-0000-0200-0000A8000000}"/>
            </a:ext>
          </a:extLst>
        </xdr:cNvPr>
        <xdr:cNvSpPr txBox="1"/>
      </xdr:nvSpPr>
      <xdr:spPr>
        <a:xfrm>
          <a:off x="3582043"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5" name="【福祉施設】&#10;一人当たり面積グラフ枠">
          <a:extLst>
            <a:ext uri="{FF2B5EF4-FFF2-40B4-BE49-F238E27FC236}">
              <a16:creationId xmlns:a16="http://schemas.microsoft.com/office/drawing/2014/main" id="{00000000-0008-0000-0200-0000C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197" name="【福祉施設】&#10;一人当たり面積最小値テキスト">
          <a:extLst>
            <a:ext uri="{FF2B5EF4-FFF2-40B4-BE49-F238E27FC236}">
              <a16:creationId xmlns:a16="http://schemas.microsoft.com/office/drawing/2014/main" id="{00000000-0008-0000-0200-0000C5000000}"/>
            </a:ext>
          </a:extLst>
        </xdr:cNvPr>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199" name="【福祉施設】&#10;一人当たり面積最大値テキスト">
          <a:extLst>
            <a:ext uri="{FF2B5EF4-FFF2-40B4-BE49-F238E27FC236}">
              <a16:creationId xmlns:a16="http://schemas.microsoft.com/office/drawing/2014/main" id="{00000000-0008-0000-0200-0000C7000000}"/>
            </a:ext>
          </a:extLst>
        </xdr:cNvPr>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01" name="【福祉施設】&#10;一人当たり面積平均値テキスト">
          <a:extLst>
            <a:ext uri="{FF2B5EF4-FFF2-40B4-BE49-F238E27FC236}">
              <a16:creationId xmlns:a16="http://schemas.microsoft.com/office/drawing/2014/main" id="{00000000-0008-0000-0200-0000C9000000}"/>
            </a:ext>
          </a:extLst>
        </xdr:cNvPr>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02" name="フローチャート : 判断 201">
          <a:extLst>
            <a:ext uri="{FF2B5EF4-FFF2-40B4-BE49-F238E27FC236}">
              <a16:creationId xmlns:a16="http://schemas.microsoft.com/office/drawing/2014/main" id="{00000000-0008-0000-0200-0000CA000000}"/>
            </a:ext>
          </a:extLst>
        </xdr:cNvPr>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101600</xdr:rowOff>
    </xdr:from>
    <xdr:to>
      <xdr:col>14</xdr:col>
      <xdr:colOff>79375</xdr:colOff>
      <xdr:row>82</xdr:row>
      <xdr:rowOff>31750</xdr:rowOff>
    </xdr:to>
    <xdr:sp macro="" textlink="">
      <xdr:nvSpPr>
        <xdr:cNvPr id="203" name="フローチャート : 判断 202">
          <a:extLst>
            <a:ext uri="{FF2B5EF4-FFF2-40B4-BE49-F238E27FC236}">
              <a16:creationId xmlns:a16="http://schemas.microsoft.com/office/drawing/2014/main" id="{00000000-0008-0000-0200-0000CB000000}"/>
            </a:ext>
          </a:extLst>
        </xdr:cNvPr>
        <xdr:cNvSpPr/>
      </xdr:nvSpPr>
      <xdr:spPr>
        <a:xfrm>
          <a:off x="9588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48277</xdr:rowOff>
    </xdr:from>
    <xdr:ext cx="469744" cy="259045"/>
    <xdr:sp macro="" textlink="">
      <xdr:nvSpPr>
        <xdr:cNvPr id="204" name="n_1aveValue【福祉施設】&#10;一人当たり面積">
          <a:extLst>
            <a:ext uri="{FF2B5EF4-FFF2-40B4-BE49-F238E27FC236}">
              <a16:creationId xmlns:a16="http://schemas.microsoft.com/office/drawing/2014/main" id="{00000000-0008-0000-0200-0000CC000000}"/>
            </a:ext>
          </a:extLst>
        </xdr:cNvPr>
        <xdr:cNvSpPr txBox="1"/>
      </xdr:nvSpPr>
      <xdr:spPr>
        <a:xfrm>
          <a:off x="9391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130175</xdr:rowOff>
    </xdr:from>
    <xdr:to>
      <xdr:col>14</xdr:col>
      <xdr:colOff>79375</xdr:colOff>
      <xdr:row>86</xdr:row>
      <xdr:rowOff>60325</xdr:rowOff>
    </xdr:to>
    <xdr:sp macro="" textlink="">
      <xdr:nvSpPr>
        <xdr:cNvPr id="210" name="円/楕円 209">
          <a:extLst>
            <a:ext uri="{FF2B5EF4-FFF2-40B4-BE49-F238E27FC236}">
              <a16:creationId xmlns:a16="http://schemas.microsoft.com/office/drawing/2014/main" id="{00000000-0008-0000-0200-0000D2000000}"/>
            </a:ext>
          </a:extLst>
        </xdr:cNvPr>
        <xdr:cNvSpPr/>
      </xdr:nvSpPr>
      <xdr:spPr>
        <a:xfrm>
          <a:off x="958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51452</xdr:rowOff>
    </xdr:from>
    <xdr:ext cx="469744" cy="259045"/>
    <xdr:sp macro="" textlink="">
      <xdr:nvSpPr>
        <xdr:cNvPr id="211" name="n_1mainValue【福祉施設】&#10;一人当たり面積">
          <a:extLst>
            <a:ext uri="{FF2B5EF4-FFF2-40B4-BE49-F238E27FC236}">
              <a16:creationId xmlns:a16="http://schemas.microsoft.com/office/drawing/2014/main" id="{00000000-0008-0000-0200-0000D3000000}"/>
            </a:ext>
          </a:extLst>
        </xdr:cNvPr>
        <xdr:cNvSpPr txBox="1"/>
      </xdr:nvSpPr>
      <xdr:spPr>
        <a:xfrm>
          <a:off x="9391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7" name="【市民会館】&#10;有形固定資産減価償却率グラフ枠">
          <a:extLst>
            <a:ext uri="{FF2B5EF4-FFF2-40B4-BE49-F238E27FC236}">
              <a16:creationId xmlns:a16="http://schemas.microsoft.com/office/drawing/2014/main" id="{00000000-0008-0000-0200-0000ED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239" name="【市民会館】&#10;有形固定資産減価償却率最小値テキスト">
          <a:extLst>
            <a:ext uri="{FF2B5EF4-FFF2-40B4-BE49-F238E27FC236}">
              <a16:creationId xmlns:a16="http://schemas.microsoft.com/office/drawing/2014/main" id="{00000000-0008-0000-0200-0000EF000000}"/>
            </a:ext>
          </a:extLst>
        </xdr:cNvPr>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241" name="【市民会館】&#10;有形固定資産減価償却率最大値テキスト">
          <a:extLst>
            <a:ext uri="{FF2B5EF4-FFF2-40B4-BE49-F238E27FC236}">
              <a16:creationId xmlns:a16="http://schemas.microsoft.com/office/drawing/2014/main" id="{00000000-0008-0000-0200-0000F1000000}"/>
            </a:ext>
          </a:extLst>
        </xdr:cNvPr>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243" name="【市民会館】&#10;有形固定資産減価償却率平均値テキスト">
          <a:extLst>
            <a:ext uri="{FF2B5EF4-FFF2-40B4-BE49-F238E27FC236}">
              <a16:creationId xmlns:a16="http://schemas.microsoft.com/office/drawing/2014/main" id="{00000000-0008-0000-0200-0000F3000000}"/>
            </a:ext>
          </a:extLst>
        </xdr:cNvPr>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244" name="フローチャート : 判断 243">
          <a:extLst>
            <a:ext uri="{FF2B5EF4-FFF2-40B4-BE49-F238E27FC236}">
              <a16:creationId xmlns:a16="http://schemas.microsoft.com/office/drawing/2014/main" id="{00000000-0008-0000-0200-0000F4000000}"/>
            </a:ext>
          </a:extLst>
        </xdr:cNvPr>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80918</xdr:rowOff>
    </xdr:from>
    <xdr:to>
      <xdr:col>5</xdr:col>
      <xdr:colOff>409575</xdr:colOff>
      <xdr:row>105</xdr:row>
      <xdr:rowOff>11068</xdr:rowOff>
    </xdr:to>
    <xdr:sp macro="" textlink="">
      <xdr:nvSpPr>
        <xdr:cNvPr id="245" name="フローチャート : 判断 244">
          <a:extLst>
            <a:ext uri="{FF2B5EF4-FFF2-40B4-BE49-F238E27FC236}">
              <a16:creationId xmlns:a16="http://schemas.microsoft.com/office/drawing/2014/main" id="{00000000-0008-0000-0200-0000F5000000}"/>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2195</xdr:rowOff>
    </xdr:from>
    <xdr:ext cx="405111" cy="259045"/>
    <xdr:sp macro="" textlink="">
      <xdr:nvSpPr>
        <xdr:cNvPr id="246" name="n_1aveValue【市民会館】&#10;有形固定資産減価償却率">
          <a:extLst>
            <a:ext uri="{FF2B5EF4-FFF2-40B4-BE49-F238E27FC236}">
              <a16:creationId xmlns:a16="http://schemas.microsoft.com/office/drawing/2014/main" id="{00000000-0008-0000-0200-0000F6000000}"/>
            </a:ext>
          </a:extLst>
        </xdr:cNvPr>
        <xdr:cNvSpPr txBox="1"/>
      </xdr:nvSpPr>
      <xdr:spPr>
        <a:xfrm>
          <a:off x="3582043"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49893</xdr:rowOff>
    </xdr:from>
    <xdr:to>
      <xdr:col>5</xdr:col>
      <xdr:colOff>409575</xdr:colOff>
      <xdr:row>103</xdr:row>
      <xdr:rowOff>151493</xdr:rowOff>
    </xdr:to>
    <xdr:sp macro="" textlink="">
      <xdr:nvSpPr>
        <xdr:cNvPr id="252" name="円/楕円 251">
          <a:extLst>
            <a:ext uri="{FF2B5EF4-FFF2-40B4-BE49-F238E27FC236}">
              <a16:creationId xmlns:a16="http://schemas.microsoft.com/office/drawing/2014/main" id="{00000000-0008-0000-0200-0000FC000000}"/>
            </a:ext>
          </a:extLst>
        </xdr:cNvPr>
        <xdr:cNvSpPr/>
      </xdr:nvSpPr>
      <xdr:spPr>
        <a:xfrm>
          <a:off x="3746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168020</xdr:rowOff>
    </xdr:from>
    <xdr:ext cx="405111" cy="259045"/>
    <xdr:sp macro="" textlink="">
      <xdr:nvSpPr>
        <xdr:cNvPr id="253" name="n_1mainValue【市民会館】&#10;有形固定資産減価償却率">
          <a:extLst>
            <a:ext uri="{FF2B5EF4-FFF2-40B4-BE49-F238E27FC236}">
              <a16:creationId xmlns:a16="http://schemas.microsoft.com/office/drawing/2014/main" id="{00000000-0008-0000-0200-0000FD000000}"/>
            </a:ext>
          </a:extLst>
        </xdr:cNvPr>
        <xdr:cNvSpPr txBox="1"/>
      </xdr:nvSpPr>
      <xdr:spPr>
        <a:xfrm>
          <a:off x="3582043"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7" name="【市民会館】&#10;一人当たり面積グラフ枠">
          <a:extLst>
            <a:ext uri="{FF2B5EF4-FFF2-40B4-BE49-F238E27FC236}">
              <a16:creationId xmlns:a16="http://schemas.microsoft.com/office/drawing/2014/main" id="{00000000-0008-0000-0200-00001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279" name="【市民会館】&#10;一人当たり面積最小値テキスト">
          <a:extLst>
            <a:ext uri="{FF2B5EF4-FFF2-40B4-BE49-F238E27FC236}">
              <a16:creationId xmlns:a16="http://schemas.microsoft.com/office/drawing/2014/main" id="{00000000-0008-0000-0200-000017010000}"/>
            </a:ext>
          </a:extLst>
        </xdr:cNvPr>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281" name="【市民会館】&#10;一人当たり面積最大値テキスト">
          <a:extLst>
            <a:ext uri="{FF2B5EF4-FFF2-40B4-BE49-F238E27FC236}">
              <a16:creationId xmlns:a16="http://schemas.microsoft.com/office/drawing/2014/main" id="{00000000-0008-0000-0200-000019010000}"/>
            </a:ext>
          </a:extLst>
        </xdr:cNvPr>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283" name="【市民会館】&#10;一人当たり面積平均値テキスト">
          <a:extLst>
            <a:ext uri="{FF2B5EF4-FFF2-40B4-BE49-F238E27FC236}">
              <a16:creationId xmlns:a16="http://schemas.microsoft.com/office/drawing/2014/main" id="{00000000-0008-0000-0200-00001B010000}"/>
            </a:ext>
          </a:extLst>
        </xdr:cNvPr>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284" name="フローチャート : 判断 283">
          <a:extLst>
            <a:ext uri="{FF2B5EF4-FFF2-40B4-BE49-F238E27FC236}">
              <a16:creationId xmlns:a16="http://schemas.microsoft.com/office/drawing/2014/main" id="{00000000-0008-0000-0200-00001C010000}"/>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52070</xdr:rowOff>
    </xdr:from>
    <xdr:to>
      <xdr:col>14</xdr:col>
      <xdr:colOff>79375</xdr:colOff>
      <xdr:row>105</xdr:row>
      <xdr:rowOff>153670</xdr:rowOff>
    </xdr:to>
    <xdr:sp macro="" textlink="">
      <xdr:nvSpPr>
        <xdr:cNvPr id="285" name="フローチャート : 判断 284">
          <a:extLst>
            <a:ext uri="{FF2B5EF4-FFF2-40B4-BE49-F238E27FC236}">
              <a16:creationId xmlns:a16="http://schemas.microsoft.com/office/drawing/2014/main" id="{00000000-0008-0000-0200-00001D010000}"/>
            </a:ext>
          </a:extLst>
        </xdr:cNvPr>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170197</xdr:rowOff>
    </xdr:from>
    <xdr:ext cx="469744" cy="259045"/>
    <xdr:sp macro="" textlink="">
      <xdr:nvSpPr>
        <xdr:cNvPr id="286" name="n_1aveValue【市民会館】&#10;一人当たり面積">
          <a:extLst>
            <a:ext uri="{FF2B5EF4-FFF2-40B4-BE49-F238E27FC236}">
              <a16:creationId xmlns:a16="http://schemas.microsoft.com/office/drawing/2014/main" id="{00000000-0008-0000-0200-00001E010000}"/>
            </a:ext>
          </a:extLst>
        </xdr:cNvPr>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109</xdr:row>
      <xdr:rowOff>21589</xdr:rowOff>
    </xdr:from>
    <xdr:to>
      <xdr:col>14</xdr:col>
      <xdr:colOff>79375</xdr:colOff>
      <xdr:row>109</xdr:row>
      <xdr:rowOff>123189</xdr:rowOff>
    </xdr:to>
    <xdr:sp macro="" textlink="">
      <xdr:nvSpPr>
        <xdr:cNvPr id="292" name="円/楕円 291">
          <a:extLst>
            <a:ext uri="{FF2B5EF4-FFF2-40B4-BE49-F238E27FC236}">
              <a16:creationId xmlns:a16="http://schemas.microsoft.com/office/drawing/2014/main" id="{00000000-0008-0000-0200-000024010000}"/>
            </a:ext>
          </a:extLst>
        </xdr:cNvPr>
        <xdr:cNvSpPr/>
      </xdr:nvSpPr>
      <xdr:spPr>
        <a:xfrm>
          <a:off x="9588500" y="18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114316</xdr:rowOff>
    </xdr:from>
    <xdr:ext cx="469744" cy="259045"/>
    <xdr:sp macro="" textlink="">
      <xdr:nvSpPr>
        <xdr:cNvPr id="293" name="n_1mainValue【市民会館】&#10;一人当たり面積">
          <a:extLst>
            <a:ext uri="{FF2B5EF4-FFF2-40B4-BE49-F238E27FC236}">
              <a16:creationId xmlns:a16="http://schemas.microsoft.com/office/drawing/2014/main" id="{00000000-0008-0000-0200-000025010000}"/>
            </a:ext>
          </a:extLst>
        </xdr:cNvPr>
        <xdr:cNvSpPr txBox="1"/>
      </xdr:nvSpPr>
      <xdr:spPr>
        <a:xfrm>
          <a:off x="9391727" y="188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2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00000000-0008-0000-0200-000041010000}"/>
            </a:ext>
          </a:extLst>
        </xdr:cNvPr>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00000000-0008-0000-0200-000043010000}"/>
            </a:ext>
          </a:extLst>
        </xdr:cNvPr>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200-000045010000}"/>
            </a:ext>
          </a:extLst>
        </xdr:cNvPr>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26" name="フローチャート : 判断 325">
          <a:extLst>
            <a:ext uri="{FF2B5EF4-FFF2-40B4-BE49-F238E27FC236}">
              <a16:creationId xmlns:a16="http://schemas.microsoft.com/office/drawing/2014/main" id="{00000000-0008-0000-0200-000046010000}"/>
            </a:ext>
          </a:extLst>
        </xdr:cNvPr>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151130</xdr:rowOff>
    </xdr:from>
    <xdr:to>
      <xdr:col>22</xdr:col>
      <xdr:colOff>415925</xdr:colOff>
      <xdr:row>38</xdr:row>
      <xdr:rowOff>81280</xdr:rowOff>
    </xdr:to>
    <xdr:sp macro="" textlink="">
      <xdr:nvSpPr>
        <xdr:cNvPr id="327" name="フローチャート : 判断 326">
          <a:extLst>
            <a:ext uri="{FF2B5EF4-FFF2-40B4-BE49-F238E27FC236}">
              <a16:creationId xmlns:a16="http://schemas.microsoft.com/office/drawing/2014/main" id="{00000000-0008-0000-0200-00004701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72407</xdr:rowOff>
    </xdr:from>
    <xdr:ext cx="405111" cy="259045"/>
    <xdr:sp macro="" textlink="">
      <xdr:nvSpPr>
        <xdr:cNvPr id="328" name="n_1aveValue【一般廃棄物処理施設】&#10;有形固定資産減価償却率">
          <a:extLst>
            <a:ext uri="{FF2B5EF4-FFF2-40B4-BE49-F238E27FC236}">
              <a16:creationId xmlns:a16="http://schemas.microsoft.com/office/drawing/2014/main" id="{00000000-0008-0000-0200-000048010000}"/>
            </a:ext>
          </a:extLst>
        </xdr:cNvPr>
        <xdr:cNvSpPr txBox="1"/>
      </xdr:nvSpPr>
      <xdr:spPr>
        <a:xfrm>
          <a:off x="15266043"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152763</xdr:rowOff>
    </xdr:from>
    <xdr:to>
      <xdr:col>22</xdr:col>
      <xdr:colOff>415925</xdr:colOff>
      <xdr:row>37</xdr:row>
      <xdr:rowOff>82913</xdr:rowOff>
    </xdr:to>
    <xdr:sp macro="" textlink="">
      <xdr:nvSpPr>
        <xdr:cNvPr id="334" name="円/楕円 333">
          <a:extLst>
            <a:ext uri="{FF2B5EF4-FFF2-40B4-BE49-F238E27FC236}">
              <a16:creationId xmlns:a16="http://schemas.microsoft.com/office/drawing/2014/main" id="{00000000-0008-0000-0200-00004E010000}"/>
            </a:ext>
          </a:extLst>
        </xdr:cNvPr>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99440</xdr:rowOff>
    </xdr:from>
    <xdr:ext cx="405111" cy="259045"/>
    <xdr:sp macro="" textlink="">
      <xdr:nvSpPr>
        <xdr:cNvPr id="335" name="n_1mainValue【一般廃棄物処理施設】&#10;有形固定資産減価償却率">
          <a:extLst>
            <a:ext uri="{FF2B5EF4-FFF2-40B4-BE49-F238E27FC236}">
              <a16:creationId xmlns:a16="http://schemas.microsoft.com/office/drawing/2014/main" id="{00000000-0008-0000-0200-00004F010000}"/>
            </a:ext>
          </a:extLst>
        </xdr:cNvPr>
        <xdr:cNvSpPr txBox="1"/>
      </xdr:nvSpPr>
      <xdr:spPr>
        <a:xfrm>
          <a:off x="15266043"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一般廃棄物処理施設】&#10;一人当たり有形固定資産（償却資産）額グラフ枠">
          <a:extLst>
            <a:ext uri="{FF2B5EF4-FFF2-40B4-BE49-F238E27FC236}">
              <a16:creationId xmlns:a16="http://schemas.microsoft.com/office/drawing/2014/main" id="{00000000-0008-0000-0200-00006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121605</xdr:rowOff>
    </xdr:from>
    <xdr:to>
      <xdr:col>32</xdr:col>
      <xdr:colOff>186689</xdr:colOff>
      <xdr:row>41</xdr:row>
      <xdr:rowOff>20664</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22160864" y="6293805"/>
          <a:ext cx="0" cy="75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24491</xdr:rowOff>
    </xdr:from>
    <xdr:ext cx="534377" cy="259045"/>
    <xdr:sp macro="" textlink="">
      <xdr:nvSpPr>
        <xdr:cNvPr id="358" name="【一般廃棄物処理施設】&#10;一人当たり有形固定資産（償却資産）額最小値テキスト">
          <a:extLst>
            <a:ext uri="{FF2B5EF4-FFF2-40B4-BE49-F238E27FC236}">
              <a16:creationId xmlns:a16="http://schemas.microsoft.com/office/drawing/2014/main" id="{00000000-0008-0000-0200-000066010000}"/>
            </a:ext>
          </a:extLst>
        </xdr:cNvPr>
        <xdr:cNvSpPr txBox="1"/>
      </xdr:nvSpPr>
      <xdr:spPr>
        <a:xfrm>
          <a:off x="22250400" y="70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20664</xdr:rowOff>
    </xdr:from>
    <xdr:to>
      <xdr:col>32</xdr:col>
      <xdr:colOff>276225</xdr:colOff>
      <xdr:row>41</xdr:row>
      <xdr:rowOff>20664</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22072600" y="70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68282</xdr:rowOff>
    </xdr:from>
    <xdr:ext cx="599010" cy="259045"/>
    <xdr:sp macro="" textlink="">
      <xdr:nvSpPr>
        <xdr:cNvPr id="360" name="【一般廃棄物処理施設】&#10;一人当たり有形固定資産（償却資産）額最大値テキスト">
          <a:extLst>
            <a:ext uri="{FF2B5EF4-FFF2-40B4-BE49-F238E27FC236}">
              <a16:creationId xmlns:a16="http://schemas.microsoft.com/office/drawing/2014/main" id="{00000000-0008-0000-0200-000068010000}"/>
            </a:ext>
          </a:extLst>
        </xdr:cNvPr>
        <xdr:cNvSpPr txBox="1"/>
      </xdr:nvSpPr>
      <xdr:spPr>
        <a:xfrm>
          <a:off x="22250400" y="606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36</xdr:row>
      <xdr:rowOff>121605</xdr:rowOff>
    </xdr:from>
    <xdr:to>
      <xdr:col>32</xdr:col>
      <xdr:colOff>276225</xdr:colOff>
      <xdr:row>36</xdr:row>
      <xdr:rowOff>121605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22072600" y="629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105650</xdr:rowOff>
    </xdr:from>
    <xdr:ext cx="599010" cy="259045"/>
    <xdr:sp macro="" textlink="">
      <xdr:nvSpPr>
        <xdr:cNvPr id="362" name="【一般廃棄物処理施設】&#10;一人当たり有形固定資産（償却資産）額平均値テキスト">
          <a:extLst>
            <a:ext uri="{FF2B5EF4-FFF2-40B4-BE49-F238E27FC236}">
              <a16:creationId xmlns:a16="http://schemas.microsoft.com/office/drawing/2014/main" id="{00000000-0008-0000-0200-00006A010000}"/>
            </a:ext>
          </a:extLst>
        </xdr:cNvPr>
        <xdr:cNvSpPr txBox="1"/>
      </xdr:nvSpPr>
      <xdr:spPr>
        <a:xfrm>
          <a:off x="22250400" y="662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127223</xdr:rowOff>
    </xdr:from>
    <xdr:to>
      <xdr:col>32</xdr:col>
      <xdr:colOff>238125</xdr:colOff>
      <xdr:row>39</xdr:row>
      <xdr:rowOff>57373</xdr:rowOff>
    </xdr:to>
    <xdr:sp macro="" textlink="">
      <xdr:nvSpPr>
        <xdr:cNvPr id="363" name="フローチャート : 判断 362">
          <a:extLst>
            <a:ext uri="{FF2B5EF4-FFF2-40B4-BE49-F238E27FC236}">
              <a16:creationId xmlns:a16="http://schemas.microsoft.com/office/drawing/2014/main" id="{00000000-0008-0000-0200-00006B010000}"/>
            </a:ext>
          </a:extLst>
        </xdr:cNvPr>
        <xdr:cNvSpPr/>
      </xdr:nvSpPr>
      <xdr:spPr>
        <a:xfrm>
          <a:off x="22110700" y="66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31797</xdr:rowOff>
    </xdr:from>
    <xdr:to>
      <xdr:col>31</xdr:col>
      <xdr:colOff>85725</xdr:colOff>
      <xdr:row>39</xdr:row>
      <xdr:rowOff>133397</xdr:rowOff>
    </xdr:to>
    <xdr:sp macro="" textlink="">
      <xdr:nvSpPr>
        <xdr:cNvPr id="364" name="フローチャート : 判断 363">
          <a:extLst>
            <a:ext uri="{FF2B5EF4-FFF2-40B4-BE49-F238E27FC236}">
              <a16:creationId xmlns:a16="http://schemas.microsoft.com/office/drawing/2014/main" id="{00000000-0008-0000-0200-00006C010000}"/>
            </a:ext>
          </a:extLst>
        </xdr:cNvPr>
        <xdr:cNvSpPr/>
      </xdr:nvSpPr>
      <xdr:spPr>
        <a:xfrm>
          <a:off x="21272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124524</xdr:rowOff>
    </xdr:from>
    <xdr:ext cx="534377" cy="259045"/>
    <xdr:sp macro="" textlink="">
      <xdr:nvSpPr>
        <xdr:cNvPr id="365" name="n_1aveValue【一般廃棄物処理施設】&#10;一人当たり有形固定資産（償却資産）額">
          <a:extLst>
            <a:ext uri="{FF2B5EF4-FFF2-40B4-BE49-F238E27FC236}">
              <a16:creationId xmlns:a16="http://schemas.microsoft.com/office/drawing/2014/main" id="{00000000-0008-0000-0200-00006D010000}"/>
            </a:ext>
          </a:extLst>
        </xdr:cNvPr>
        <xdr:cNvSpPr txBox="1"/>
      </xdr:nvSpPr>
      <xdr:spPr>
        <a:xfrm>
          <a:off x="21043411" y="68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110663</xdr:rowOff>
    </xdr:from>
    <xdr:to>
      <xdr:col>31</xdr:col>
      <xdr:colOff>85725</xdr:colOff>
      <xdr:row>34</xdr:row>
      <xdr:rowOff>40813</xdr:rowOff>
    </xdr:to>
    <xdr:sp macro="" textlink="">
      <xdr:nvSpPr>
        <xdr:cNvPr id="371" name="円/楕円 370">
          <a:extLst>
            <a:ext uri="{FF2B5EF4-FFF2-40B4-BE49-F238E27FC236}">
              <a16:creationId xmlns:a16="http://schemas.microsoft.com/office/drawing/2014/main" id="{00000000-0008-0000-0200-000073010000}"/>
            </a:ext>
          </a:extLst>
        </xdr:cNvPr>
        <xdr:cNvSpPr/>
      </xdr:nvSpPr>
      <xdr:spPr>
        <a:xfrm>
          <a:off x="21272500" y="57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57340</xdr:rowOff>
    </xdr:from>
    <xdr:ext cx="599010" cy="259045"/>
    <xdr:sp macro="" textlink="">
      <xdr:nvSpPr>
        <xdr:cNvPr id="372" name="n_1mainValue【一般廃棄物処理施設】&#10;一人当たり有形固定資産（償却資産）額">
          <a:extLst>
            <a:ext uri="{FF2B5EF4-FFF2-40B4-BE49-F238E27FC236}">
              <a16:creationId xmlns:a16="http://schemas.microsoft.com/office/drawing/2014/main" id="{00000000-0008-0000-0200-000074010000}"/>
            </a:ext>
          </a:extLst>
        </xdr:cNvPr>
        <xdr:cNvSpPr txBox="1"/>
      </xdr:nvSpPr>
      <xdr:spPr>
        <a:xfrm>
          <a:off x="21011094" y="554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保健センター・保健所】&#10;有形固定資産減価償却率グラフ枠">
          <a:extLst>
            <a:ext uri="{FF2B5EF4-FFF2-40B4-BE49-F238E27FC236}">
              <a16:creationId xmlns:a16="http://schemas.microsoft.com/office/drawing/2014/main" id="{00000000-0008-0000-0200-00008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398" name="【保健センター・保健所】&#10;有形固定資産減価償却率最小値テキスト">
          <a:extLst>
            <a:ext uri="{FF2B5EF4-FFF2-40B4-BE49-F238E27FC236}">
              <a16:creationId xmlns:a16="http://schemas.microsoft.com/office/drawing/2014/main" id="{00000000-0008-0000-0200-00008E010000}"/>
            </a:ext>
          </a:extLst>
        </xdr:cNvPr>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00" name="【保健センター・保健所】&#10;有形固定資産減価償却率最大値テキスト">
          <a:extLst>
            <a:ext uri="{FF2B5EF4-FFF2-40B4-BE49-F238E27FC236}">
              <a16:creationId xmlns:a16="http://schemas.microsoft.com/office/drawing/2014/main" id="{00000000-0008-0000-0200-000090010000}"/>
            </a:ext>
          </a:extLst>
        </xdr:cNvPr>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02" name="【保健センター・保健所】&#10;有形固定資産減価償却率平均値テキスト">
          <a:extLst>
            <a:ext uri="{FF2B5EF4-FFF2-40B4-BE49-F238E27FC236}">
              <a16:creationId xmlns:a16="http://schemas.microsoft.com/office/drawing/2014/main" id="{00000000-0008-0000-0200-000092010000}"/>
            </a:ext>
          </a:extLst>
        </xdr:cNvPr>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03" name="フローチャート : 判断 402">
          <a:extLst>
            <a:ext uri="{FF2B5EF4-FFF2-40B4-BE49-F238E27FC236}">
              <a16:creationId xmlns:a16="http://schemas.microsoft.com/office/drawing/2014/main" id="{00000000-0008-0000-0200-000093010000}"/>
            </a:ext>
          </a:extLst>
        </xdr:cNvPr>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113030</xdr:rowOff>
    </xdr:from>
    <xdr:to>
      <xdr:col>22</xdr:col>
      <xdr:colOff>415925</xdr:colOff>
      <xdr:row>62</xdr:row>
      <xdr:rowOff>43180</xdr:rowOff>
    </xdr:to>
    <xdr:sp macro="" textlink="">
      <xdr:nvSpPr>
        <xdr:cNvPr id="404" name="フローチャート : 判断 403">
          <a:extLst>
            <a:ext uri="{FF2B5EF4-FFF2-40B4-BE49-F238E27FC236}">
              <a16:creationId xmlns:a16="http://schemas.microsoft.com/office/drawing/2014/main" id="{00000000-0008-0000-0200-000094010000}"/>
            </a:ext>
          </a:extLst>
        </xdr:cNvPr>
        <xdr:cNvSpPr/>
      </xdr:nvSpPr>
      <xdr:spPr>
        <a:xfrm>
          <a:off x="1543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59707</xdr:rowOff>
    </xdr:from>
    <xdr:ext cx="405111" cy="259045"/>
    <xdr:sp macro="" textlink="">
      <xdr:nvSpPr>
        <xdr:cNvPr id="405" name="n_1aveValue【保健センター・保健所】&#10;有形固定資産減価償却率">
          <a:extLst>
            <a:ext uri="{FF2B5EF4-FFF2-40B4-BE49-F238E27FC236}">
              <a16:creationId xmlns:a16="http://schemas.microsoft.com/office/drawing/2014/main" id="{00000000-0008-0000-0200-000095010000}"/>
            </a:ext>
          </a:extLst>
        </xdr:cNvPr>
        <xdr:cNvSpPr txBox="1"/>
      </xdr:nvSpPr>
      <xdr:spPr>
        <a:xfrm>
          <a:off x="15266043"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21590</xdr:rowOff>
    </xdr:from>
    <xdr:to>
      <xdr:col>22</xdr:col>
      <xdr:colOff>415925</xdr:colOff>
      <xdr:row>62</xdr:row>
      <xdr:rowOff>123190</xdr:rowOff>
    </xdr:to>
    <xdr:sp macro="" textlink="">
      <xdr:nvSpPr>
        <xdr:cNvPr id="411" name="円/楕円 410">
          <a:extLst>
            <a:ext uri="{FF2B5EF4-FFF2-40B4-BE49-F238E27FC236}">
              <a16:creationId xmlns:a16="http://schemas.microsoft.com/office/drawing/2014/main" id="{00000000-0008-0000-0200-00009B010000}"/>
            </a:ext>
          </a:extLst>
        </xdr:cNvPr>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114317</xdr:rowOff>
    </xdr:from>
    <xdr:ext cx="405111" cy="259045"/>
    <xdr:sp macro="" textlink="">
      <xdr:nvSpPr>
        <xdr:cNvPr id="412" name="n_1mainValue【保健センター・保健所】&#10;有形固定資産減価償却率">
          <a:extLst>
            <a:ext uri="{FF2B5EF4-FFF2-40B4-BE49-F238E27FC236}">
              <a16:creationId xmlns:a16="http://schemas.microsoft.com/office/drawing/2014/main" id="{00000000-0008-0000-0200-00009C010000}"/>
            </a:ext>
          </a:extLst>
        </xdr:cNvPr>
        <xdr:cNvSpPr txBox="1"/>
      </xdr:nvSpPr>
      <xdr:spPr>
        <a:xfrm>
          <a:off x="15266043"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5" name="【保健センター・保健所】&#10;一人当たり面積グラフ枠">
          <a:extLst>
            <a:ext uri="{FF2B5EF4-FFF2-40B4-BE49-F238E27FC236}">
              <a16:creationId xmlns:a16="http://schemas.microsoft.com/office/drawing/2014/main" id="{00000000-0008-0000-0200-0000B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133350</xdr:rowOff>
    </xdr:from>
    <xdr:to>
      <xdr:col>32</xdr:col>
      <xdr:colOff>186689</xdr:colOff>
      <xdr:row>63</xdr:row>
      <xdr:rowOff>95250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22160864" y="99060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37" name="【保健センター・保健所】&#10;一人当たり面積最小値テキスト">
          <a:extLst>
            <a:ext uri="{FF2B5EF4-FFF2-40B4-BE49-F238E27FC236}">
              <a16:creationId xmlns:a16="http://schemas.microsoft.com/office/drawing/2014/main" id="{00000000-0008-0000-0200-0000B5010000}"/>
            </a:ext>
          </a:extLst>
        </xdr:cNvPr>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80027</xdr:rowOff>
    </xdr:from>
    <xdr:ext cx="469744" cy="259045"/>
    <xdr:sp macro="" textlink="">
      <xdr:nvSpPr>
        <xdr:cNvPr id="439" name="【保健センター・保健所】&#10;一人当たり面積最大値テキスト">
          <a:extLst>
            <a:ext uri="{FF2B5EF4-FFF2-40B4-BE49-F238E27FC236}">
              <a16:creationId xmlns:a16="http://schemas.microsoft.com/office/drawing/2014/main" id="{00000000-0008-0000-0200-0000B7010000}"/>
            </a:ext>
          </a:extLst>
        </xdr:cNvPr>
        <xdr:cNvSpPr txBox="1"/>
      </xdr:nvSpPr>
      <xdr:spPr>
        <a:xfrm>
          <a:off x="22250400"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57</xdr:row>
      <xdr:rowOff>133350</xdr:rowOff>
    </xdr:from>
    <xdr:to>
      <xdr:col>32</xdr:col>
      <xdr:colOff>276225</xdr:colOff>
      <xdr:row>57</xdr:row>
      <xdr:rowOff>133350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22072600" y="990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80027</xdr:rowOff>
    </xdr:from>
    <xdr:ext cx="469744" cy="259045"/>
    <xdr:sp macro="" textlink="">
      <xdr:nvSpPr>
        <xdr:cNvPr id="441" name="【保健センター・保健所】&#10;一人当たり面積平均値テキスト">
          <a:extLst>
            <a:ext uri="{FF2B5EF4-FFF2-40B4-BE49-F238E27FC236}">
              <a16:creationId xmlns:a16="http://schemas.microsoft.com/office/drawing/2014/main" id="{00000000-0008-0000-0200-0000B9010000}"/>
            </a:ext>
          </a:extLst>
        </xdr:cNvPr>
        <xdr:cNvSpPr txBox="1"/>
      </xdr:nvSpPr>
      <xdr:spPr>
        <a:xfrm>
          <a:off x="222504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101600</xdr:rowOff>
    </xdr:from>
    <xdr:to>
      <xdr:col>32</xdr:col>
      <xdr:colOff>238125</xdr:colOff>
      <xdr:row>61</xdr:row>
      <xdr:rowOff>31750</xdr:rowOff>
    </xdr:to>
    <xdr:sp macro="" textlink="">
      <xdr:nvSpPr>
        <xdr:cNvPr id="442" name="フローチャート : 判断 441">
          <a:extLst>
            <a:ext uri="{FF2B5EF4-FFF2-40B4-BE49-F238E27FC236}">
              <a16:creationId xmlns:a16="http://schemas.microsoft.com/office/drawing/2014/main" id="{00000000-0008-0000-0200-0000BA010000}"/>
            </a:ext>
          </a:extLst>
        </xdr:cNvPr>
        <xdr:cNvSpPr/>
      </xdr:nvSpPr>
      <xdr:spPr>
        <a:xfrm>
          <a:off x="22110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43" name="フローチャート : 判断 442">
          <a:extLst>
            <a:ext uri="{FF2B5EF4-FFF2-40B4-BE49-F238E27FC236}">
              <a16:creationId xmlns:a16="http://schemas.microsoft.com/office/drawing/2014/main" id="{00000000-0008-0000-0200-0000BB010000}"/>
            </a:ext>
          </a:extLst>
        </xdr:cNvPr>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444" name="n_1aveValue【保健センター・保健所】&#10;一人当たり面積">
          <a:extLst>
            <a:ext uri="{FF2B5EF4-FFF2-40B4-BE49-F238E27FC236}">
              <a16:creationId xmlns:a16="http://schemas.microsoft.com/office/drawing/2014/main" id="{00000000-0008-0000-0200-0000BC010000}"/>
            </a:ext>
          </a:extLst>
        </xdr:cNvPr>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139700</xdr:rowOff>
    </xdr:from>
    <xdr:to>
      <xdr:col>31</xdr:col>
      <xdr:colOff>85725</xdr:colOff>
      <xdr:row>56</xdr:row>
      <xdr:rowOff>69850</xdr:rowOff>
    </xdr:to>
    <xdr:sp macro="" textlink="">
      <xdr:nvSpPr>
        <xdr:cNvPr id="450" name="円/楕円 449">
          <a:extLst>
            <a:ext uri="{FF2B5EF4-FFF2-40B4-BE49-F238E27FC236}">
              <a16:creationId xmlns:a16="http://schemas.microsoft.com/office/drawing/2014/main" id="{00000000-0008-0000-0200-0000C2010000}"/>
            </a:ext>
          </a:extLst>
        </xdr:cNvPr>
        <xdr:cNvSpPr/>
      </xdr:nvSpPr>
      <xdr:spPr>
        <a:xfrm>
          <a:off x="21272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86377</xdr:rowOff>
    </xdr:from>
    <xdr:ext cx="469744" cy="259045"/>
    <xdr:sp macro="" textlink="">
      <xdr:nvSpPr>
        <xdr:cNvPr id="451" name="n_1mainValue【保健センター・保健所】&#10;一人当たり面積">
          <a:extLst>
            <a:ext uri="{FF2B5EF4-FFF2-40B4-BE49-F238E27FC236}">
              <a16:creationId xmlns:a16="http://schemas.microsoft.com/office/drawing/2014/main" id="{00000000-0008-0000-0200-0000C3010000}"/>
            </a:ext>
          </a:extLst>
        </xdr:cNvPr>
        <xdr:cNvSpPr txBox="1"/>
      </xdr:nvSpPr>
      <xdr:spPr>
        <a:xfrm>
          <a:off x="21075727"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消防施設】&#10;有形固定資産減価償却率グラフ枠">
          <a:extLst>
            <a:ext uri="{FF2B5EF4-FFF2-40B4-BE49-F238E27FC236}">
              <a16:creationId xmlns:a16="http://schemas.microsoft.com/office/drawing/2014/main" id="{00000000-0008-0000-0200-0000D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78" name="【消防施設】&#10;有形固定資産減価償却率最小値テキスト">
          <a:extLst>
            <a:ext uri="{FF2B5EF4-FFF2-40B4-BE49-F238E27FC236}">
              <a16:creationId xmlns:a16="http://schemas.microsoft.com/office/drawing/2014/main" id="{00000000-0008-0000-0200-0000DE010000}"/>
            </a:ext>
          </a:extLst>
        </xdr:cNvPr>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480" name="【消防施設】&#10;有形固定資産減価償却率最大値テキスト">
          <a:extLst>
            <a:ext uri="{FF2B5EF4-FFF2-40B4-BE49-F238E27FC236}">
              <a16:creationId xmlns:a16="http://schemas.microsoft.com/office/drawing/2014/main" id="{00000000-0008-0000-0200-0000E0010000}"/>
            </a:ext>
          </a:extLst>
        </xdr:cNvPr>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482" name="【消防施設】&#10;有形固定資産減価償却率平均値テキスト">
          <a:extLst>
            <a:ext uri="{FF2B5EF4-FFF2-40B4-BE49-F238E27FC236}">
              <a16:creationId xmlns:a16="http://schemas.microsoft.com/office/drawing/2014/main" id="{00000000-0008-0000-0200-0000E2010000}"/>
            </a:ext>
          </a:extLst>
        </xdr:cNvPr>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483" name="フローチャート : 判断 482">
          <a:extLst>
            <a:ext uri="{FF2B5EF4-FFF2-40B4-BE49-F238E27FC236}">
              <a16:creationId xmlns:a16="http://schemas.microsoft.com/office/drawing/2014/main" id="{00000000-0008-0000-0200-0000E3010000}"/>
            </a:ext>
          </a:extLst>
        </xdr:cNvPr>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50981</xdr:rowOff>
    </xdr:from>
    <xdr:to>
      <xdr:col>22</xdr:col>
      <xdr:colOff>415925</xdr:colOff>
      <xdr:row>81</xdr:row>
      <xdr:rowOff>152581</xdr:rowOff>
    </xdr:to>
    <xdr:sp macro="" textlink="">
      <xdr:nvSpPr>
        <xdr:cNvPr id="484" name="フローチャート : 判断 483">
          <a:extLst>
            <a:ext uri="{FF2B5EF4-FFF2-40B4-BE49-F238E27FC236}">
              <a16:creationId xmlns:a16="http://schemas.microsoft.com/office/drawing/2014/main" id="{00000000-0008-0000-0200-0000E401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143708</xdr:rowOff>
    </xdr:from>
    <xdr:ext cx="405111" cy="259045"/>
    <xdr:sp macro="" textlink="">
      <xdr:nvSpPr>
        <xdr:cNvPr id="485" name="n_1aveValue【消防施設】&#10;有形固定資産減価償却率">
          <a:extLst>
            <a:ext uri="{FF2B5EF4-FFF2-40B4-BE49-F238E27FC236}">
              <a16:creationId xmlns:a16="http://schemas.microsoft.com/office/drawing/2014/main" id="{00000000-0008-0000-0200-0000E5010000}"/>
            </a:ext>
          </a:extLst>
        </xdr:cNvPr>
        <xdr:cNvSpPr txBox="1"/>
      </xdr:nvSpPr>
      <xdr:spPr>
        <a:xfrm>
          <a:off x="15266043"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37919</xdr:rowOff>
    </xdr:from>
    <xdr:to>
      <xdr:col>22</xdr:col>
      <xdr:colOff>415925</xdr:colOff>
      <xdr:row>80</xdr:row>
      <xdr:rowOff>139519</xdr:rowOff>
    </xdr:to>
    <xdr:sp macro="" textlink="">
      <xdr:nvSpPr>
        <xdr:cNvPr id="491" name="円/楕円 490">
          <a:extLst>
            <a:ext uri="{FF2B5EF4-FFF2-40B4-BE49-F238E27FC236}">
              <a16:creationId xmlns:a16="http://schemas.microsoft.com/office/drawing/2014/main" id="{00000000-0008-0000-0200-0000EB010000}"/>
            </a:ext>
          </a:extLst>
        </xdr:cNvPr>
        <xdr:cNvSpPr/>
      </xdr:nvSpPr>
      <xdr:spPr>
        <a:xfrm>
          <a:off x="15430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156046</xdr:rowOff>
    </xdr:from>
    <xdr:ext cx="405111" cy="259045"/>
    <xdr:sp macro="" textlink="">
      <xdr:nvSpPr>
        <xdr:cNvPr id="492" name="n_1mainValue【消防施設】&#10;有形固定資産減価償却率">
          <a:extLst>
            <a:ext uri="{FF2B5EF4-FFF2-40B4-BE49-F238E27FC236}">
              <a16:creationId xmlns:a16="http://schemas.microsoft.com/office/drawing/2014/main" id="{00000000-0008-0000-0200-0000EC010000}"/>
            </a:ext>
          </a:extLst>
        </xdr:cNvPr>
        <xdr:cNvSpPr txBox="1"/>
      </xdr:nvSpPr>
      <xdr:spPr>
        <a:xfrm>
          <a:off x="15266043"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消防施設】&#10;一人当たり面積グラフ枠">
          <a:extLst>
            <a:ext uri="{FF2B5EF4-FFF2-40B4-BE49-F238E27FC236}">
              <a16:creationId xmlns:a16="http://schemas.microsoft.com/office/drawing/2014/main" id="{00000000-0008-0000-0200-00000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17" name="【消防施設】&#10;一人当たり面積最小値テキスト">
          <a:extLst>
            <a:ext uri="{FF2B5EF4-FFF2-40B4-BE49-F238E27FC236}">
              <a16:creationId xmlns:a16="http://schemas.microsoft.com/office/drawing/2014/main" id="{00000000-0008-0000-0200-000005020000}"/>
            </a:ext>
          </a:extLst>
        </xdr:cNvPr>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9" name="【消防施設】&#10;一人当たり面積最大値テキスト">
          <a:extLst>
            <a:ext uri="{FF2B5EF4-FFF2-40B4-BE49-F238E27FC236}">
              <a16:creationId xmlns:a16="http://schemas.microsoft.com/office/drawing/2014/main" id="{00000000-0008-0000-0200-000007020000}"/>
            </a:ext>
          </a:extLst>
        </xdr:cNvPr>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21" name="【消防施設】&#10;一人当たり面積平均値テキスト">
          <a:extLst>
            <a:ext uri="{FF2B5EF4-FFF2-40B4-BE49-F238E27FC236}">
              <a16:creationId xmlns:a16="http://schemas.microsoft.com/office/drawing/2014/main" id="{00000000-0008-0000-0200-000009020000}"/>
            </a:ext>
          </a:extLst>
        </xdr:cNvPr>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22" name="フローチャート : 判断 521">
          <a:extLst>
            <a:ext uri="{FF2B5EF4-FFF2-40B4-BE49-F238E27FC236}">
              <a16:creationId xmlns:a16="http://schemas.microsoft.com/office/drawing/2014/main" id="{00000000-0008-0000-0200-00000A020000}"/>
            </a:ext>
          </a:extLst>
        </xdr:cNvPr>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120650</xdr:rowOff>
    </xdr:from>
    <xdr:to>
      <xdr:col>31</xdr:col>
      <xdr:colOff>85725</xdr:colOff>
      <xdr:row>81</xdr:row>
      <xdr:rowOff>50800</xdr:rowOff>
    </xdr:to>
    <xdr:sp macro="" textlink="">
      <xdr:nvSpPr>
        <xdr:cNvPr id="523" name="フローチャート : 判断 522">
          <a:extLst>
            <a:ext uri="{FF2B5EF4-FFF2-40B4-BE49-F238E27FC236}">
              <a16:creationId xmlns:a16="http://schemas.microsoft.com/office/drawing/2014/main" id="{00000000-0008-0000-0200-00000B020000}"/>
            </a:ext>
          </a:extLst>
        </xdr:cNvPr>
        <xdr:cNvSpPr/>
      </xdr:nvSpPr>
      <xdr:spPr>
        <a:xfrm>
          <a:off x="2127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67327</xdr:rowOff>
    </xdr:from>
    <xdr:ext cx="469744" cy="259045"/>
    <xdr:sp macro="" textlink="">
      <xdr:nvSpPr>
        <xdr:cNvPr id="524" name="n_1aveValue【消防施設】&#10;一人当たり面積">
          <a:extLst>
            <a:ext uri="{FF2B5EF4-FFF2-40B4-BE49-F238E27FC236}">
              <a16:creationId xmlns:a16="http://schemas.microsoft.com/office/drawing/2014/main" id="{00000000-0008-0000-0200-00000C020000}"/>
            </a:ext>
          </a:extLst>
        </xdr:cNvPr>
        <xdr:cNvSpPr txBox="1"/>
      </xdr:nvSpPr>
      <xdr:spPr>
        <a:xfrm>
          <a:off x="21075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101600</xdr:rowOff>
    </xdr:from>
    <xdr:to>
      <xdr:col>31</xdr:col>
      <xdr:colOff>85725</xdr:colOff>
      <xdr:row>84</xdr:row>
      <xdr:rowOff>31750</xdr:rowOff>
    </xdr:to>
    <xdr:sp macro="" textlink="">
      <xdr:nvSpPr>
        <xdr:cNvPr id="530" name="円/楕円 529">
          <a:extLst>
            <a:ext uri="{FF2B5EF4-FFF2-40B4-BE49-F238E27FC236}">
              <a16:creationId xmlns:a16="http://schemas.microsoft.com/office/drawing/2014/main" id="{00000000-0008-0000-0200-000012020000}"/>
            </a:ext>
          </a:extLst>
        </xdr:cNvPr>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22877</xdr:rowOff>
    </xdr:from>
    <xdr:ext cx="469744" cy="259045"/>
    <xdr:sp macro="" textlink="">
      <xdr:nvSpPr>
        <xdr:cNvPr id="531" name="n_1mainValue【消防施設】&#10;一人当たり面積">
          <a:extLst>
            <a:ext uri="{FF2B5EF4-FFF2-40B4-BE49-F238E27FC236}">
              <a16:creationId xmlns:a16="http://schemas.microsoft.com/office/drawing/2014/main" id="{00000000-0008-0000-0200-000013020000}"/>
            </a:ext>
          </a:extLst>
        </xdr:cNvPr>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5" name="【庁舎】&#10;有形固定資産減価償却率グラフ枠">
          <a:extLst>
            <a:ext uri="{FF2B5EF4-FFF2-40B4-BE49-F238E27FC236}">
              <a16:creationId xmlns:a16="http://schemas.microsoft.com/office/drawing/2014/main" id="{00000000-0008-0000-0200-00002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7" name="【庁舎】&#10;有形固定資産減価償却率最小値テキスト">
          <a:extLst>
            <a:ext uri="{FF2B5EF4-FFF2-40B4-BE49-F238E27FC236}">
              <a16:creationId xmlns:a16="http://schemas.microsoft.com/office/drawing/2014/main" id="{00000000-0008-0000-0200-00002D020000}"/>
            </a:ext>
          </a:extLst>
        </xdr:cNvPr>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59" name="【庁舎】&#10;有形固定資産減価償却率最大値テキスト">
          <a:extLst>
            <a:ext uri="{FF2B5EF4-FFF2-40B4-BE49-F238E27FC236}">
              <a16:creationId xmlns:a16="http://schemas.microsoft.com/office/drawing/2014/main" id="{00000000-0008-0000-0200-00002F020000}"/>
            </a:ext>
          </a:extLst>
        </xdr:cNvPr>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61" name="【庁舎】&#10;有形固定資産減価償却率平均値テキスト">
          <a:extLst>
            <a:ext uri="{FF2B5EF4-FFF2-40B4-BE49-F238E27FC236}">
              <a16:creationId xmlns:a16="http://schemas.microsoft.com/office/drawing/2014/main" id="{00000000-0008-0000-0200-000031020000}"/>
            </a:ext>
          </a:extLst>
        </xdr:cNvPr>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62" name="フローチャート : 判断 561">
          <a:extLst>
            <a:ext uri="{FF2B5EF4-FFF2-40B4-BE49-F238E27FC236}">
              <a16:creationId xmlns:a16="http://schemas.microsoft.com/office/drawing/2014/main" id="{00000000-0008-0000-0200-000032020000}"/>
            </a:ext>
          </a:extLst>
        </xdr:cNvPr>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15875</xdr:rowOff>
    </xdr:from>
    <xdr:to>
      <xdr:col>22</xdr:col>
      <xdr:colOff>415925</xdr:colOff>
      <xdr:row>105</xdr:row>
      <xdr:rowOff>117475</xdr:rowOff>
    </xdr:to>
    <xdr:sp macro="" textlink="">
      <xdr:nvSpPr>
        <xdr:cNvPr id="563" name="フローチャート : 判断 562">
          <a:extLst>
            <a:ext uri="{FF2B5EF4-FFF2-40B4-BE49-F238E27FC236}">
              <a16:creationId xmlns:a16="http://schemas.microsoft.com/office/drawing/2014/main" id="{00000000-0008-0000-0200-000033020000}"/>
            </a:ext>
          </a:extLst>
        </xdr:cNvPr>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108602</xdr:rowOff>
    </xdr:from>
    <xdr:ext cx="405111" cy="259045"/>
    <xdr:sp macro="" textlink="">
      <xdr:nvSpPr>
        <xdr:cNvPr id="564" name="n_1aveValue【庁舎】&#10;有形固定資産減価償却率">
          <a:extLst>
            <a:ext uri="{FF2B5EF4-FFF2-40B4-BE49-F238E27FC236}">
              <a16:creationId xmlns:a16="http://schemas.microsoft.com/office/drawing/2014/main" id="{00000000-0008-0000-0200-000034020000}"/>
            </a:ext>
          </a:extLst>
        </xdr:cNvPr>
        <xdr:cNvSpPr txBox="1"/>
      </xdr:nvSpPr>
      <xdr:spPr>
        <a:xfrm>
          <a:off x="15266043"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52070</xdr:rowOff>
    </xdr:from>
    <xdr:to>
      <xdr:col>22</xdr:col>
      <xdr:colOff>415925</xdr:colOff>
      <xdr:row>100</xdr:row>
      <xdr:rowOff>153670</xdr:rowOff>
    </xdr:to>
    <xdr:sp macro="" textlink="">
      <xdr:nvSpPr>
        <xdr:cNvPr id="570" name="円/楕円 569">
          <a:extLst>
            <a:ext uri="{FF2B5EF4-FFF2-40B4-BE49-F238E27FC236}">
              <a16:creationId xmlns:a16="http://schemas.microsoft.com/office/drawing/2014/main" id="{00000000-0008-0000-0200-00003A020000}"/>
            </a:ext>
          </a:extLst>
        </xdr:cNvPr>
        <xdr:cNvSpPr/>
      </xdr:nvSpPr>
      <xdr:spPr>
        <a:xfrm>
          <a:off x="154305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170197</xdr:rowOff>
    </xdr:from>
    <xdr:ext cx="405111" cy="259045"/>
    <xdr:sp macro="" textlink="">
      <xdr:nvSpPr>
        <xdr:cNvPr id="571" name="n_1mainValue【庁舎】&#10;有形固定資産減価償却率">
          <a:extLst>
            <a:ext uri="{FF2B5EF4-FFF2-40B4-BE49-F238E27FC236}">
              <a16:creationId xmlns:a16="http://schemas.microsoft.com/office/drawing/2014/main" id="{00000000-0008-0000-0200-00003B020000}"/>
            </a:ext>
          </a:extLst>
        </xdr:cNvPr>
        <xdr:cNvSpPr txBox="1"/>
      </xdr:nvSpPr>
      <xdr:spPr>
        <a:xfrm>
          <a:off x="15266043"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5" name="【庁舎】&#10;一人当たり面積グラフ枠">
          <a:extLst>
            <a:ext uri="{FF2B5EF4-FFF2-40B4-BE49-F238E27FC236}">
              <a16:creationId xmlns:a16="http://schemas.microsoft.com/office/drawing/2014/main" id="{00000000-0008-0000-0200-00005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7" name="【庁舎】&#10;一人当たり面積最小値テキスト">
          <a:extLst>
            <a:ext uri="{FF2B5EF4-FFF2-40B4-BE49-F238E27FC236}">
              <a16:creationId xmlns:a16="http://schemas.microsoft.com/office/drawing/2014/main" id="{00000000-0008-0000-0200-000055020000}"/>
            </a:ext>
          </a:extLst>
        </xdr:cNvPr>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99" name="【庁舎】&#10;一人当たり面積最大値テキスト">
          <a:extLst>
            <a:ext uri="{FF2B5EF4-FFF2-40B4-BE49-F238E27FC236}">
              <a16:creationId xmlns:a16="http://schemas.microsoft.com/office/drawing/2014/main" id="{00000000-0008-0000-0200-000057020000}"/>
            </a:ext>
          </a:extLst>
        </xdr:cNvPr>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01" name="【庁舎】&#10;一人当たり面積平均値テキスト">
          <a:extLst>
            <a:ext uri="{FF2B5EF4-FFF2-40B4-BE49-F238E27FC236}">
              <a16:creationId xmlns:a16="http://schemas.microsoft.com/office/drawing/2014/main" id="{00000000-0008-0000-0200-000059020000}"/>
            </a:ext>
          </a:extLst>
        </xdr:cNvPr>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02" name="フローチャート : 判断 601">
          <a:extLst>
            <a:ext uri="{FF2B5EF4-FFF2-40B4-BE49-F238E27FC236}">
              <a16:creationId xmlns:a16="http://schemas.microsoft.com/office/drawing/2014/main" id="{00000000-0008-0000-0200-00005A020000}"/>
            </a:ext>
          </a:extLst>
        </xdr:cNvPr>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74930</xdr:rowOff>
    </xdr:from>
    <xdr:to>
      <xdr:col>31</xdr:col>
      <xdr:colOff>85725</xdr:colOff>
      <xdr:row>104</xdr:row>
      <xdr:rowOff>5080</xdr:rowOff>
    </xdr:to>
    <xdr:sp macro="" textlink="">
      <xdr:nvSpPr>
        <xdr:cNvPr id="603" name="フローチャート : 判断 602">
          <a:extLst>
            <a:ext uri="{FF2B5EF4-FFF2-40B4-BE49-F238E27FC236}">
              <a16:creationId xmlns:a16="http://schemas.microsoft.com/office/drawing/2014/main" id="{00000000-0008-0000-0200-00005B020000}"/>
            </a:ext>
          </a:extLst>
        </xdr:cNvPr>
        <xdr:cNvSpPr/>
      </xdr:nvSpPr>
      <xdr:spPr>
        <a:xfrm>
          <a:off x="21272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21607</xdr:rowOff>
    </xdr:from>
    <xdr:ext cx="469744" cy="259045"/>
    <xdr:sp macro="" textlink="">
      <xdr:nvSpPr>
        <xdr:cNvPr id="604" name="n_1aveValue【庁舎】&#10;一人当たり面積">
          <a:extLst>
            <a:ext uri="{FF2B5EF4-FFF2-40B4-BE49-F238E27FC236}">
              <a16:creationId xmlns:a16="http://schemas.microsoft.com/office/drawing/2014/main" id="{00000000-0008-0000-0200-00005C020000}"/>
            </a:ext>
          </a:extLst>
        </xdr:cNvPr>
        <xdr:cNvSpPr txBox="1"/>
      </xdr:nvSpPr>
      <xdr:spPr>
        <a:xfrm>
          <a:off x="210757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82550</xdr:rowOff>
    </xdr:from>
    <xdr:to>
      <xdr:col>31</xdr:col>
      <xdr:colOff>85725</xdr:colOff>
      <xdr:row>108</xdr:row>
      <xdr:rowOff>12700</xdr:rowOff>
    </xdr:to>
    <xdr:sp macro="" textlink="">
      <xdr:nvSpPr>
        <xdr:cNvPr id="610" name="円/楕円 609">
          <a:extLst>
            <a:ext uri="{FF2B5EF4-FFF2-40B4-BE49-F238E27FC236}">
              <a16:creationId xmlns:a16="http://schemas.microsoft.com/office/drawing/2014/main" id="{00000000-0008-0000-0200-000062020000}"/>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3827</xdr:rowOff>
    </xdr:from>
    <xdr:ext cx="469744" cy="259045"/>
    <xdr:sp macro="" textlink="">
      <xdr:nvSpPr>
        <xdr:cNvPr id="611" name="n_1mainValue【庁舎】&#10;一人当たり面積">
          <a:extLst>
            <a:ext uri="{FF2B5EF4-FFF2-40B4-BE49-F238E27FC236}">
              <a16:creationId xmlns:a16="http://schemas.microsoft.com/office/drawing/2014/main" id="{00000000-0008-0000-0200-000063020000}"/>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年度において、類似団体と比較して特に有形固定資産減価償却率が高くなっている施設は、福祉施設、庁舎、消防施設である。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福祉施設については、特に老人福祉センターにおいて顕著ではあるが、全体的に建設から時間が経過している。障害者支援施設「桜の園」の解体を平成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a:t>
          </a:r>
          <a:r>
            <a:rPr kumimoji="1" lang="ja-JP" altLang="en-US" sz="1100" baseline="0">
              <a:solidFill>
                <a:schemeClr val="dk1"/>
              </a:solidFill>
              <a:effectLst/>
              <a:latin typeface="+mn-lt"/>
              <a:ea typeface="+mn-ea"/>
              <a:cs typeface="+mn-cs"/>
            </a:rPr>
            <a:t>実施</a:t>
          </a:r>
          <a:r>
            <a:rPr kumimoji="1" lang="ja-JP" altLang="ja-JP" sz="1100" baseline="0">
              <a:solidFill>
                <a:schemeClr val="dk1"/>
              </a:solidFill>
              <a:effectLst/>
              <a:latin typeface="+mn-lt"/>
              <a:ea typeface="+mn-ea"/>
              <a:cs typeface="+mn-cs"/>
            </a:rPr>
            <a:t>するなど、最適化に取り組んで</a:t>
          </a:r>
          <a:r>
            <a:rPr kumimoji="1" lang="ja-JP" altLang="en-US" sz="1100" baseline="0">
              <a:solidFill>
                <a:schemeClr val="dk1"/>
              </a:solidFill>
              <a:effectLst/>
              <a:latin typeface="+mn-lt"/>
              <a:ea typeface="+mn-ea"/>
              <a:cs typeface="+mn-cs"/>
            </a:rPr>
            <a:t>い</a:t>
          </a:r>
          <a:r>
            <a:rPr kumimoji="1" lang="ja-JP" altLang="ja-JP" sz="1100" baseline="0">
              <a:solidFill>
                <a:schemeClr val="dk1"/>
              </a:solidFill>
              <a:effectLst/>
              <a:latin typeface="+mn-lt"/>
              <a:ea typeface="+mn-ea"/>
              <a:cs typeface="+mn-cs"/>
            </a:rPr>
            <a:t>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庁舎については、本館及び</a:t>
          </a:r>
          <a:r>
            <a:rPr kumimoji="1" lang="ja-JP" altLang="en-US" sz="1100" baseline="0">
              <a:solidFill>
                <a:schemeClr val="dk1"/>
              </a:solidFill>
              <a:effectLst/>
              <a:latin typeface="+mn-lt"/>
              <a:ea typeface="+mn-ea"/>
              <a:cs typeface="+mn-cs"/>
            </a:rPr>
            <a:t>別館</a:t>
          </a:r>
          <a:r>
            <a:rPr kumimoji="1" lang="ja-JP" altLang="ja-JP" sz="1100" baseline="0">
              <a:solidFill>
                <a:schemeClr val="dk1"/>
              </a:solidFill>
              <a:effectLst/>
              <a:latin typeface="+mn-lt"/>
              <a:ea typeface="+mn-ea"/>
              <a:cs typeface="+mn-cs"/>
            </a:rPr>
            <a:t>１～４号に分かれており、最も古い本館は築</a:t>
          </a:r>
          <a:r>
            <a:rPr kumimoji="1" lang="en-US" altLang="ja-JP" sz="1100" baseline="0">
              <a:solidFill>
                <a:schemeClr val="dk1"/>
              </a:solidFill>
              <a:effectLst/>
              <a:latin typeface="+mn-lt"/>
              <a:ea typeface="+mn-ea"/>
              <a:cs typeface="+mn-cs"/>
            </a:rPr>
            <a:t>60</a:t>
          </a:r>
          <a:r>
            <a:rPr kumimoji="1" lang="ja-JP" altLang="ja-JP" sz="1100" baseline="0">
              <a:solidFill>
                <a:schemeClr val="dk1"/>
              </a:solidFill>
              <a:effectLst/>
              <a:latin typeface="+mn-lt"/>
              <a:ea typeface="+mn-ea"/>
              <a:cs typeface="+mn-cs"/>
            </a:rPr>
            <a:t>年以上経過して</a:t>
          </a:r>
          <a:r>
            <a:rPr kumimoji="1" lang="ja-JP" altLang="en-US" sz="1100" baseline="0">
              <a:solidFill>
                <a:schemeClr val="dk1"/>
              </a:solidFill>
              <a:effectLst/>
              <a:latin typeface="+mn-lt"/>
              <a:ea typeface="+mn-ea"/>
              <a:cs typeface="+mn-cs"/>
            </a:rPr>
            <a:t>いたが、</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11</a:t>
          </a:r>
          <a:r>
            <a:rPr kumimoji="1" lang="ja-JP" altLang="ja-JP" sz="1100" baseline="0">
              <a:solidFill>
                <a:schemeClr val="dk1"/>
              </a:solidFill>
              <a:effectLst/>
              <a:latin typeface="+mn-lt"/>
              <a:ea typeface="+mn-ea"/>
              <a:cs typeface="+mn-cs"/>
            </a:rPr>
            <a:t>月</a:t>
          </a:r>
          <a:r>
            <a:rPr kumimoji="1" lang="ja-JP" altLang="en-US" sz="1100" baseline="0">
              <a:solidFill>
                <a:schemeClr val="dk1"/>
              </a:solidFill>
              <a:effectLst/>
              <a:latin typeface="+mn-lt"/>
              <a:ea typeface="+mn-ea"/>
              <a:cs typeface="+mn-cs"/>
            </a:rPr>
            <a:t>実施の新庁舎移転後は、</a:t>
          </a:r>
          <a:r>
            <a:rPr kumimoji="1" lang="ja-JP" altLang="ja-JP" sz="1100" baseline="0">
              <a:solidFill>
                <a:schemeClr val="dk1"/>
              </a:solidFill>
              <a:effectLst/>
              <a:latin typeface="+mn-lt"/>
              <a:ea typeface="+mn-ea"/>
              <a:cs typeface="+mn-cs"/>
            </a:rPr>
            <a:t>予防保全型の維持管理・修繕等により、ライフサイクルコストの縮減や長寿命化</a:t>
          </a:r>
          <a:r>
            <a:rPr kumimoji="1" lang="ja-JP" altLang="en-US" sz="1100" baseline="0">
              <a:solidFill>
                <a:schemeClr val="dk1"/>
              </a:solidFill>
              <a:effectLst/>
              <a:latin typeface="+mn-lt"/>
              <a:ea typeface="+mn-ea"/>
              <a:cs typeface="+mn-cs"/>
            </a:rPr>
            <a:t>に努めていく</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消防施設については、本署、出張所のほとんどが昭和</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年代から</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年代にかけて建設したものであり、今後も維持管理に係る経費の増加に留意する必要がある。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また、一般廃棄物処理施設の一人当たり額が類似内団体平均値と比べて高いが、これは広域連合等により共同で廃棄物処理を実施している団体が存在するなか、本市は単独で処理を行っていることが理由で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年度決算に係る固定資産台帳については、平成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年１月１日時点で未整備であるため、平成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年度の当該団体値等は表示されていません。</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143,983
141,620
12.71
60,380,877
59,760,282
380,799
30,796,884
60,839,740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平成</a:t>
          </a:r>
          <a:r>
            <a:rPr kumimoji="1" lang="en-US" sz="1300">
              <a:solidFill>
                <a:schemeClr val="dk1"/>
              </a:solidFill>
              <a:latin typeface="+mn-ea"/>
              <a:ea typeface="+mn-ea"/>
              <a:cs typeface="+mn-cs"/>
            </a:rPr>
            <a:t>28</a:t>
          </a:r>
          <a:r>
            <a:rPr kumimoji="1" lang="ja-JP" altLang="en-US" sz="1300">
              <a:solidFill>
                <a:schemeClr val="dk1"/>
              </a:solidFill>
              <a:latin typeface="+mn-ea"/>
              <a:ea typeface="+mn-ea"/>
              <a:cs typeface="+mn-cs"/>
            </a:rPr>
            <a:t>年度の財政力指数は</a:t>
          </a:r>
          <a:r>
            <a:rPr kumimoji="1" lang="en-US" sz="1300">
              <a:solidFill>
                <a:schemeClr val="dk1"/>
              </a:solidFill>
              <a:latin typeface="+mn-ea"/>
              <a:ea typeface="+mn-ea"/>
              <a:cs typeface="+mn-cs"/>
            </a:rPr>
            <a:t>0.74</a:t>
          </a:r>
          <a:r>
            <a:rPr kumimoji="1" lang="ja-JP" altLang="en-US" sz="1300">
              <a:solidFill>
                <a:schemeClr val="dk1"/>
              </a:solidFill>
              <a:latin typeface="+mn-ea"/>
              <a:ea typeface="+mn-ea"/>
              <a:cs typeface="+mn-cs"/>
            </a:rPr>
            <a:t>と昨年度と同じとなった。地方消費税交付金に係る基準額の増加などにより基準財政収入額は増加（</a:t>
          </a:r>
          <a:r>
            <a:rPr kumimoji="1" lang="en-US" altLang="ja-JP" sz="1300">
              <a:solidFill>
                <a:schemeClr val="dk1"/>
              </a:solidFill>
              <a:latin typeface="+mn-ea"/>
              <a:ea typeface="+mn-ea"/>
              <a:cs typeface="+mn-cs"/>
            </a:rPr>
            <a:t>293</a:t>
          </a:r>
          <a:r>
            <a:rPr kumimoji="1" lang="ja-JP" altLang="en-US" sz="1300">
              <a:solidFill>
                <a:schemeClr val="dk1"/>
              </a:solidFill>
              <a:latin typeface="+mn-ea"/>
              <a:ea typeface="+mn-ea"/>
              <a:cs typeface="+mn-cs"/>
            </a:rPr>
            <a:t>百万円）したが、臨時財政対策債償還費にかかる需要額の増加などにより基準財政需要額も増加（</a:t>
          </a:r>
          <a:r>
            <a:rPr kumimoji="1" lang="en-US" altLang="ja-JP" sz="1300">
              <a:solidFill>
                <a:schemeClr val="dk1"/>
              </a:solidFill>
              <a:latin typeface="+mn-ea"/>
              <a:ea typeface="+mn-ea"/>
              <a:cs typeface="+mn-cs"/>
            </a:rPr>
            <a:t>208</a:t>
          </a:r>
          <a:r>
            <a:rPr kumimoji="1" lang="ja-JP" altLang="en-US" sz="1300">
              <a:solidFill>
                <a:schemeClr val="dk1"/>
              </a:solidFill>
              <a:latin typeface="+mn-ea"/>
              <a:ea typeface="+mn-ea"/>
              <a:cs typeface="+mn-cs"/>
            </a:rPr>
            <a:t>百万円）している。今後も、税の徴収強化等による歳入の確保及び定員管理・給与の適正化等の取組みなどに努め、強固な財政基盤の構築に向けて取り組む。</a:t>
          </a:r>
          <a:endParaRPr kumimoji="1" lang="en-US" sz="1300">
            <a:solidFill>
              <a:schemeClr val="dk1"/>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41</xdr:row>
      <xdr:rowOff>170039</xdr:rowOff>
    </xdr:to>
    <xdr:cxnSp macro="">
      <xdr:nvCxnSpPr>
        <xdr:cNvPr id="68" name="直線コネクタ 67"/>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170039</xdr:rowOff>
    </xdr:to>
    <xdr:cxnSp macro="">
      <xdr:nvCxnSpPr>
        <xdr:cNvPr id="71" name="直線コネクタ 70"/>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156633</xdr:rowOff>
    </xdr:to>
    <xdr:cxnSp macro="">
      <xdr:nvCxnSpPr>
        <xdr:cNvPr id="74" name="直線コネクタ 73"/>
        <xdr:cNvCxnSpPr/>
      </xdr:nvCxnSpPr>
      <xdr:spPr>
        <a:xfrm>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143228</xdr:rowOff>
    </xdr:to>
    <xdr:cxnSp macro="">
      <xdr:nvCxnSpPr>
        <xdr:cNvPr id="77" name="直線コネクタ 76"/>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91316</xdr:rowOff>
    </xdr:from>
    <xdr:ext cx="762000" cy="259045"/>
    <xdr:sp macro="" textlink="">
      <xdr:nvSpPr>
        <xdr:cNvPr id="88"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90" name="テキスト ボックス 89"/>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4" name="テキスト ボックス 93"/>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5" name="円/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平成</a:t>
          </a:r>
          <a:r>
            <a:rPr kumimoji="1" lang="en-US" sz="1300">
              <a:solidFill>
                <a:schemeClr val="dk1"/>
              </a:solidFill>
              <a:latin typeface="+mn-ea"/>
              <a:ea typeface="+mn-ea"/>
              <a:cs typeface="+mn-cs"/>
            </a:rPr>
            <a:t>28</a:t>
          </a:r>
          <a:r>
            <a:rPr kumimoji="1" lang="ja-JP" altLang="en-US" sz="1300">
              <a:solidFill>
                <a:schemeClr val="dk1"/>
              </a:solidFill>
              <a:latin typeface="+mn-ea"/>
              <a:ea typeface="+mn-ea"/>
              <a:cs typeface="+mn-cs"/>
            </a:rPr>
            <a:t>年度の経常収支比率は、</a:t>
          </a:r>
          <a:r>
            <a:rPr kumimoji="1" lang="en-US" altLang="ja-JP" sz="1300">
              <a:solidFill>
                <a:schemeClr val="dk1"/>
              </a:solidFill>
              <a:latin typeface="+mn-ea"/>
              <a:ea typeface="+mn-ea"/>
              <a:cs typeface="+mn-cs"/>
            </a:rPr>
            <a:t>100</a:t>
          </a:r>
          <a:r>
            <a:rPr kumimoji="1" lang="en-US" sz="1300">
              <a:solidFill>
                <a:schemeClr val="dk1"/>
              </a:solidFill>
              <a:latin typeface="+mn-ea"/>
              <a:ea typeface="+mn-ea"/>
              <a:cs typeface="+mn-cs"/>
            </a:rPr>
            <a:t>.</a:t>
          </a:r>
          <a:r>
            <a:rPr kumimoji="1" lang="en-US" altLang="ja-JP" sz="1300">
              <a:solidFill>
                <a:schemeClr val="dk1"/>
              </a:solidFill>
              <a:latin typeface="+mn-ea"/>
              <a:ea typeface="+mn-ea"/>
              <a:cs typeface="+mn-cs"/>
            </a:rPr>
            <a:t>7</a:t>
          </a:r>
          <a:r>
            <a:rPr kumimoji="1" lang="ja-JP" altLang="en-US" sz="1300">
              <a:solidFill>
                <a:schemeClr val="dk1"/>
              </a:solidFill>
              <a:latin typeface="+mn-ea"/>
              <a:ea typeface="+mn-ea"/>
              <a:cs typeface="+mn-cs"/>
            </a:rPr>
            <a:t>％と類似団体平均値及び大阪府平均値を上回っている。経常収支比率が高い主な要因としては、地方消費税交付金などの経常一般財源の減少、生活保護事業、障害者自立支援事業、医療助成事業に係る扶助費の増加などが挙げられる。今後とも税の徴収強化や、経常経費の削減に取組み、「（改訂版）もりぐち改革ビジョン」（案）に掲げた平成</a:t>
          </a:r>
          <a:r>
            <a:rPr kumimoji="1" lang="en-US" sz="1300">
              <a:solidFill>
                <a:schemeClr val="dk1"/>
              </a:solidFill>
              <a:latin typeface="+mn-ea"/>
              <a:ea typeface="+mn-ea"/>
              <a:cs typeface="+mn-cs"/>
            </a:rPr>
            <a:t>32</a:t>
          </a:r>
          <a:r>
            <a:rPr kumimoji="1" lang="ja-JP" altLang="en-US" sz="1300">
              <a:solidFill>
                <a:schemeClr val="dk1"/>
              </a:solidFill>
              <a:latin typeface="+mn-ea"/>
              <a:ea typeface="+mn-ea"/>
              <a:cs typeface="+mn-cs"/>
            </a:rPr>
            <a:t>年度末までに</a:t>
          </a:r>
          <a:r>
            <a:rPr kumimoji="1" lang="en-US" sz="1300">
              <a:solidFill>
                <a:schemeClr val="dk1"/>
              </a:solidFill>
              <a:latin typeface="+mn-ea"/>
              <a:ea typeface="+mn-ea"/>
              <a:cs typeface="+mn-cs"/>
            </a:rPr>
            <a:t>95</a:t>
          </a:r>
          <a:r>
            <a:rPr kumimoji="1" lang="ja-JP" altLang="en-US" sz="1300">
              <a:solidFill>
                <a:schemeClr val="dk1"/>
              </a:solidFill>
              <a:latin typeface="+mn-ea"/>
              <a:ea typeface="+mn-ea"/>
              <a:cs typeface="+mn-cs"/>
            </a:rPr>
            <a:t>％を目標に改善に努める。</a:t>
          </a:r>
          <a:endParaRPr lang="ja-JP" altLang="en-US" sz="130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64</xdr:row>
      <xdr:rowOff>97282</xdr:rowOff>
    </xdr:to>
    <xdr:cxnSp macro="">
      <xdr:nvCxnSpPr>
        <xdr:cNvPr id="129" name="直線コネクタ 128"/>
        <xdr:cNvCxnSpPr/>
      </xdr:nvCxnSpPr>
      <xdr:spPr>
        <a:xfrm>
          <a:off x="4114800" y="1085291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90170</xdr:rowOff>
    </xdr:to>
    <xdr:cxnSp macro="">
      <xdr:nvCxnSpPr>
        <xdr:cNvPr id="132" name="直線コネクタ 131"/>
        <xdr:cNvCxnSpPr/>
      </xdr:nvCxnSpPr>
      <xdr:spPr>
        <a:xfrm flipV="1">
          <a:off x="3225800" y="1085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3" name="フローチャート : 判断 132"/>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34" name="テキスト ボックス 133"/>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63</xdr:row>
      <xdr:rowOff>90170</xdr:rowOff>
    </xdr:to>
    <xdr:cxnSp macro="">
      <xdr:nvCxnSpPr>
        <xdr:cNvPr id="135" name="直線コネクタ 134"/>
        <xdr:cNvCxnSpPr/>
      </xdr:nvCxnSpPr>
      <xdr:spPr>
        <a:xfrm>
          <a:off x="2336800" y="1088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64</xdr:row>
      <xdr:rowOff>97282</xdr:rowOff>
    </xdr:to>
    <xdr:cxnSp macro="">
      <xdr:nvCxnSpPr>
        <xdr:cNvPr id="138" name="直線コネクタ 137"/>
        <xdr:cNvCxnSpPr/>
      </xdr:nvCxnSpPr>
      <xdr:spPr>
        <a:xfrm flipV="1">
          <a:off x="1447800" y="1088669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8" name="円/楕円 147"/>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49"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51" name="テキスト ボックス 150"/>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2" name="円/楕円 151"/>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3" name="テキスト ボックス 152"/>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4" name="円/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55" name="テキスト ボックス 154"/>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46482</xdr:rowOff>
    </xdr:from>
    <xdr:to>
      <xdr:col>2</xdr:col>
      <xdr:colOff>127000</xdr:colOff>
      <xdr:row>64</xdr:row>
      <xdr:rowOff>148082</xdr:rowOff>
    </xdr:to>
    <xdr:sp macro="" textlink="">
      <xdr:nvSpPr>
        <xdr:cNvPr id="156" name="円/楕円 155"/>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132859</xdr:rowOff>
    </xdr:from>
    <xdr:ext cx="762000" cy="259045"/>
    <xdr:sp macro="" textlink="">
      <xdr:nvSpPr>
        <xdr:cNvPr id="157" name="テキスト ボックス 156"/>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人口</a:t>
          </a:r>
          <a:r>
            <a:rPr kumimoji="1" lang="en-US" altLang="ja-JP" sz="1300">
              <a:solidFill>
                <a:schemeClr val="dk1"/>
              </a:solidFill>
              <a:latin typeface="+mn-ea"/>
              <a:ea typeface="+mn-ea"/>
              <a:cs typeface="+mn-cs"/>
            </a:rPr>
            <a:t>1</a:t>
          </a:r>
          <a:r>
            <a:rPr kumimoji="1" lang="ja-JP" altLang="en-US" sz="1300">
              <a:solidFill>
                <a:schemeClr val="dk1"/>
              </a:solidFill>
              <a:latin typeface="+mn-ea"/>
              <a:ea typeface="+mn-ea"/>
              <a:cs typeface="+mn-cs"/>
            </a:rPr>
            <a:t>人当たりの決算額は</a:t>
          </a:r>
          <a:r>
            <a:rPr kumimoji="1" lang="en-US" altLang="ja-JP" sz="1300">
              <a:solidFill>
                <a:schemeClr val="dk1"/>
              </a:solidFill>
              <a:latin typeface="+mn-ea"/>
              <a:ea typeface="+mn-ea"/>
              <a:cs typeface="+mn-cs"/>
            </a:rPr>
            <a:t>96,293</a:t>
          </a:r>
          <a:r>
            <a:rPr kumimoji="1" lang="ja-JP" altLang="en-US" sz="1300">
              <a:solidFill>
                <a:schemeClr val="dk1"/>
              </a:solidFill>
              <a:latin typeface="+mn-ea"/>
              <a:ea typeface="+mn-ea"/>
              <a:cs typeface="+mn-cs"/>
            </a:rPr>
            <a:t>円で、類似団体平均値及び大阪府平均値を下回っている。</a:t>
          </a:r>
          <a:r>
            <a:rPr kumimoji="1" lang="ja-JP" altLang="en-US" sz="1300">
              <a:solidFill>
                <a:schemeClr val="dk1"/>
              </a:solidFill>
              <a:latin typeface="+mn-lt"/>
              <a:ea typeface="+mn-ea"/>
              <a:cs typeface="+mn-cs"/>
            </a:rPr>
            <a:t>主な要因としては、定員適正化計画に基づく職員数の抑制による人件費の減少などが挙げられる。今後も引き続き定員適正化計画に基づく定員管理に努める。</a:t>
          </a:r>
          <a:endParaRPr lang="ja-JP" altLang="en-US" sz="1300">
            <a:solidFill>
              <a:schemeClr val="dk1"/>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69391</xdr:rowOff>
    </xdr:from>
    <xdr:to>
      <xdr:col>7</xdr:col>
      <xdr:colOff>152400</xdr:colOff>
      <xdr:row>82</xdr:row>
      <xdr:rowOff>76088</xdr:rowOff>
    </xdr:to>
    <xdr:cxnSp macro="">
      <xdr:nvCxnSpPr>
        <xdr:cNvPr id="192" name="直線コネクタ 191"/>
        <xdr:cNvCxnSpPr/>
      </xdr:nvCxnSpPr>
      <xdr:spPr>
        <a:xfrm flipV="1">
          <a:off x="4114800" y="14128291"/>
          <a:ext cx="8382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57367</xdr:rowOff>
    </xdr:from>
    <xdr:to>
      <xdr:col>6</xdr:col>
      <xdr:colOff>0</xdr:colOff>
      <xdr:row>82</xdr:row>
      <xdr:rowOff>76088</xdr:rowOff>
    </xdr:to>
    <xdr:cxnSp macro="">
      <xdr:nvCxnSpPr>
        <xdr:cNvPr id="195" name="直線コネクタ 194"/>
        <xdr:cNvCxnSpPr/>
      </xdr:nvCxnSpPr>
      <xdr:spPr>
        <a:xfrm>
          <a:off x="3225800" y="14116267"/>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6" name="フローチャート : 判断 195"/>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7" name="テキスト ボックス 196"/>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93810</xdr:rowOff>
    </xdr:from>
    <xdr:to>
      <xdr:col>4</xdr:col>
      <xdr:colOff>482600</xdr:colOff>
      <xdr:row>82</xdr:row>
      <xdr:rowOff>57367</xdr:rowOff>
    </xdr:to>
    <xdr:cxnSp macro="">
      <xdr:nvCxnSpPr>
        <xdr:cNvPr id="198" name="直線コネクタ 197"/>
        <xdr:cNvCxnSpPr/>
      </xdr:nvCxnSpPr>
      <xdr:spPr>
        <a:xfrm>
          <a:off x="2336800" y="13981260"/>
          <a:ext cx="889000" cy="1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93810</xdr:rowOff>
    </xdr:from>
    <xdr:to>
      <xdr:col>3</xdr:col>
      <xdr:colOff>279400</xdr:colOff>
      <xdr:row>81</xdr:row>
      <xdr:rowOff>142934</xdr:rowOff>
    </xdr:to>
    <xdr:cxnSp macro="">
      <xdr:nvCxnSpPr>
        <xdr:cNvPr id="201" name="直線コネクタ 200"/>
        <xdr:cNvCxnSpPr/>
      </xdr:nvCxnSpPr>
      <xdr:spPr>
        <a:xfrm flipV="1">
          <a:off x="1447800" y="13981260"/>
          <a:ext cx="889000" cy="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18591</xdr:rowOff>
    </xdr:from>
    <xdr:to>
      <xdr:col>7</xdr:col>
      <xdr:colOff>203200</xdr:colOff>
      <xdr:row>82</xdr:row>
      <xdr:rowOff>120191</xdr:rowOff>
    </xdr:to>
    <xdr:sp macro="" textlink="">
      <xdr:nvSpPr>
        <xdr:cNvPr id="211" name="円/楕円 210"/>
        <xdr:cNvSpPr/>
      </xdr:nvSpPr>
      <xdr:spPr>
        <a:xfrm>
          <a:off x="4902200" y="140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35118</xdr:rowOff>
    </xdr:from>
    <xdr:ext cx="762000" cy="259045"/>
    <xdr:sp macro="" textlink="">
      <xdr:nvSpPr>
        <xdr:cNvPr id="212" name="人件費・物件費等の状況該当値テキスト"/>
        <xdr:cNvSpPr txBox="1"/>
      </xdr:nvSpPr>
      <xdr:spPr>
        <a:xfrm>
          <a:off x="5041900" y="1392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25288</xdr:rowOff>
    </xdr:from>
    <xdr:to>
      <xdr:col>6</xdr:col>
      <xdr:colOff>50800</xdr:colOff>
      <xdr:row>82</xdr:row>
      <xdr:rowOff>126888</xdr:rowOff>
    </xdr:to>
    <xdr:sp macro="" textlink="">
      <xdr:nvSpPr>
        <xdr:cNvPr id="213" name="円/楕円 212"/>
        <xdr:cNvSpPr/>
      </xdr:nvSpPr>
      <xdr:spPr>
        <a:xfrm>
          <a:off x="4064000" y="140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137065</xdr:rowOff>
    </xdr:from>
    <xdr:ext cx="736600" cy="259045"/>
    <xdr:sp macro="" textlink="">
      <xdr:nvSpPr>
        <xdr:cNvPr id="214" name="テキスト ボックス 213"/>
        <xdr:cNvSpPr txBox="1"/>
      </xdr:nvSpPr>
      <xdr:spPr>
        <a:xfrm>
          <a:off x="3733800" y="138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6567</xdr:rowOff>
    </xdr:from>
    <xdr:to>
      <xdr:col>4</xdr:col>
      <xdr:colOff>533400</xdr:colOff>
      <xdr:row>82</xdr:row>
      <xdr:rowOff>108167</xdr:rowOff>
    </xdr:to>
    <xdr:sp macro="" textlink="">
      <xdr:nvSpPr>
        <xdr:cNvPr id="215" name="円/楕円 214"/>
        <xdr:cNvSpPr/>
      </xdr:nvSpPr>
      <xdr:spPr>
        <a:xfrm>
          <a:off x="3175000" y="140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118344</xdr:rowOff>
    </xdr:from>
    <xdr:ext cx="762000" cy="259045"/>
    <xdr:sp macro="" textlink="">
      <xdr:nvSpPr>
        <xdr:cNvPr id="216" name="テキスト ボックス 215"/>
        <xdr:cNvSpPr txBox="1"/>
      </xdr:nvSpPr>
      <xdr:spPr>
        <a:xfrm>
          <a:off x="2844800" y="138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43010</xdr:rowOff>
    </xdr:from>
    <xdr:to>
      <xdr:col>3</xdr:col>
      <xdr:colOff>330200</xdr:colOff>
      <xdr:row>81</xdr:row>
      <xdr:rowOff>144610</xdr:rowOff>
    </xdr:to>
    <xdr:sp macro="" textlink="">
      <xdr:nvSpPr>
        <xdr:cNvPr id="217" name="円/楕円 216"/>
        <xdr:cNvSpPr/>
      </xdr:nvSpPr>
      <xdr:spPr>
        <a:xfrm>
          <a:off x="2286000" y="139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154787</xdr:rowOff>
    </xdr:from>
    <xdr:ext cx="762000" cy="259045"/>
    <xdr:sp macro="" textlink="">
      <xdr:nvSpPr>
        <xdr:cNvPr id="218" name="テキスト ボックス 217"/>
        <xdr:cNvSpPr txBox="1"/>
      </xdr:nvSpPr>
      <xdr:spPr>
        <a:xfrm>
          <a:off x="1955800" y="1369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92134</xdr:rowOff>
    </xdr:from>
    <xdr:to>
      <xdr:col>2</xdr:col>
      <xdr:colOff>127000</xdr:colOff>
      <xdr:row>82</xdr:row>
      <xdr:rowOff>22284</xdr:rowOff>
    </xdr:to>
    <xdr:sp macro="" textlink="">
      <xdr:nvSpPr>
        <xdr:cNvPr id="219" name="円/楕円 218"/>
        <xdr:cNvSpPr/>
      </xdr:nvSpPr>
      <xdr:spPr>
        <a:xfrm>
          <a:off x="1397000" y="139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32461</xdr:rowOff>
    </xdr:from>
    <xdr:ext cx="762000" cy="259045"/>
    <xdr:sp macro="" textlink="">
      <xdr:nvSpPr>
        <xdr:cNvPr id="220" name="テキスト ボックス 219"/>
        <xdr:cNvSpPr txBox="1"/>
      </xdr:nvSpPr>
      <xdr:spPr>
        <a:xfrm>
          <a:off x="1066800" y="137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年度のラスパイレス指数は</a:t>
          </a:r>
          <a:r>
            <a:rPr kumimoji="1" lang="en-US" altLang="ja-JP" sz="1300">
              <a:solidFill>
                <a:schemeClr val="dk1"/>
              </a:solidFill>
              <a:latin typeface="+mn-ea"/>
              <a:ea typeface="+mn-ea"/>
              <a:cs typeface="+mn-cs"/>
            </a:rPr>
            <a:t>98</a:t>
          </a:r>
          <a:r>
            <a:rPr kumimoji="1" lang="en-US" sz="1300">
              <a:solidFill>
                <a:schemeClr val="dk1"/>
              </a:solidFill>
              <a:latin typeface="+mn-ea"/>
              <a:ea typeface="+mn-ea"/>
              <a:cs typeface="+mn-cs"/>
            </a:rPr>
            <a:t>.</a:t>
          </a:r>
          <a:r>
            <a:rPr kumimoji="1" lang="en-US" altLang="ja-JP" sz="1300">
              <a:solidFill>
                <a:schemeClr val="dk1"/>
              </a:solidFill>
              <a:latin typeface="+mn-ea"/>
              <a:ea typeface="+mn-ea"/>
              <a:cs typeface="+mn-cs"/>
            </a:rPr>
            <a:t>7</a:t>
          </a:r>
          <a:r>
            <a:rPr kumimoji="1" lang="ja-JP" altLang="en-US" sz="1300">
              <a:solidFill>
                <a:schemeClr val="dk1"/>
              </a:solidFill>
              <a:latin typeface="+mn-ea"/>
              <a:ea typeface="+mn-ea"/>
              <a:cs typeface="+mn-cs"/>
            </a:rPr>
            <a:t>で、</a:t>
          </a:r>
          <a:r>
            <a:rPr kumimoji="1" lang="ja-JP" altLang="en-US" sz="1300">
              <a:solidFill>
                <a:schemeClr val="dk1"/>
              </a:solidFill>
              <a:latin typeface="+mn-lt"/>
              <a:ea typeface="+mn-ea"/>
              <a:cs typeface="+mn-cs"/>
            </a:rPr>
            <a:t>類似団体平均値及び全国市平均値を上回っており、</a:t>
          </a:r>
          <a:r>
            <a:rPr kumimoji="1" lang="ja-JP" altLang="en-US" sz="1300">
              <a:solidFill>
                <a:schemeClr val="dk1"/>
              </a:solidFill>
              <a:latin typeface="+mn-ea"/>
              <a:ea typeface="+mn-ea"/>
              <a:cs typeface="+mn-cs"/>
            </a:rPr>
            <a:t>、職員構成の変動により、対前年度比で</a:t>
          </a:r>
          <a:r>
            <a:rPr kumimoji="1" lang="en-US" altLang="ja-JP" sz="1300">
              <a:solidFill>
                <a:schemeClr val="dk1"/>
              </a:solidFill>
              <a:latin typeface="+mn-ea"/>
              <a:ea typeface="+mn-ea"/>
              <a:cs typeface="+mn-cs"/>
            </a:rPr>
            <a:t>0.9</a:t>
          </a:r>
          <a:r>
            <a:rPr kumimoji="1" lang="ja-JP" altLang="en-US" sz="1300">
              <a:solidFill>
                <a:schemeClr val="dk1"/>
              </a:solidFill>
              <a:latin typeface="+mn-ea"/>
              <a:ea typeface="+mn-ea"/>
              <a:cs typeface="+mn-cs"/>
            </a:rPr>
            <a:t>ポイント減となった。今後も給与の適正化に努める。</a:t>
          </a:r>
          <a:endParaRPr lang="ja-JP" altLang="en-US" sz="13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171027</xdr:rowOff>
    </xdr:to>
    <xdr:cxnSp macro="">
      <xdr:nvCxnSpPr>
        <xdr:cNvPr id="254" name="直線コネクタ 253"/>
        <xdr:cNvCxnSpPr/>
      </xdr:nvCxnSpPr>
      <xdr:spPr>
        <a:xfrm flipV="1">
          <a:off x="16179800" y="1450043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15663</xdr:rowOff>
    </xdr:to>
    <xdr:cxnSp macro="">
      <xdr:nvCxnSpPr>
        <xdr:cNvPr id="257" name="直線コネクタ 256"/>
        <xdr:cNvCxnSpPr/>
      </xdr:nvCxnSpPr>
      <xdr:spPr>
        <a:xfrm flipV="1">
          <a:off x="15290800" y="1457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58" name="フローチャート : 判断 257"/>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59" name="テキスト ボックス 258"/>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66039</xdr:rowOff>
    </xdr:from>
    <xdr:to>
      <xdr:col>22</xdr:col>
      <xdr:colOff>203200</xdr:colOff>
      <xdr:row>85</xdr:row>
      <xdr:rowOff>15663</xdr:rowOff>
    </xdr:to>
    <xdr:cxnSp macro="">
      <xdr:nvCxnSpPr>
        <xdr:cNvPr id="260" name="直線コネクタ 259"/>
        <xdr:cNvCxnSpPr/>
      </xdr:nvCxnSpPr>
      <xdr:spPr>
        <a:xfrm>
          <a:off x="14401800" y="13953489"/>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66039</xdr:rowOff>
    </xdr:from>
    <xdr:to>
      <xdr:col>21</xdr:col>
      <xdr:colOff>0</xdr:colOff>
      <xdr:row>88</xdr:row>
      <xdr:rowOff>136737</xdr:rowOff>
    </xdr:to>
    <xdr:cxnSp macro="">
      <xdr:nvCxnSpPr>
        <xdr:cNvPr id="263" name="直線コネクタ 262"/>
        <xdr:cNvCxnSpPr/>
      </xdr:nvCxnSpPr>
      <xdr:spPr>
        <a:xfrm flipV="1">
          <a:off x="13512800" y="13953489"/>
          <a:ext cx="889000" cy="127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3" name="円/楕円 272"/>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4"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5" name="円/楕円 274"/>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35154</xdr:rowOff>
    </xdr:from>
    <xdr:ext cx="736600" cy="259045"/>
    <xdr:sp macro="" textlink="">
      <xdr:nvSpPr>
        <xdr:cNvPr id="276" name="テキスト ボックス 275"/>
        <xdr:cNvSpPr txBox="1"/>
      </xdr:nvSpPr>
      <xdr:spPr>
        <a:xfrm>
          <a:off x="15798800" y="1460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7" name="円/楕円 276"/>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78" name="テキスト ボックス 277"/>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15239</xdr:rowOff>
    </xdr:from>
    <xdr:to>
      <xdr:col>21</xdr:col>
      <xdr:colOff>50800</xdr:colOff>
      <xdr:row>81</xdr:row>
      <xdr:rowOff>116839</xdr:rowOff>
    </xdr:to>
    <xdr:sp macro="" textlink="">
      <xdr:nvSpPr>
        <xdr:cNvPr id="279" name="円/楕円 278"/>
        <xdr:cNvSpPr/>
      </xdr:nvSpPr>
      <xdr:spPr>
        <a:xfrm>
          <a:off x="14351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127016</xdr:rowOff>
    </xdr:from>
    <xdr:ext cx="762000" cy="259045"/>
    <xdr:sp macro="" textlink="">
      <xdr:nvSpPr>
        <xdr:cNvPr id="280" name="テキスト ボックス 279"/>
        <xdr:cNvSpPr txBox="1"/>
      </xdr:nvSpPr>
      <xdr:spPr>
        <a:xfrm>
          <a:off x="14020800" y="136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1" name="円/楕円 280"/>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2" name="テキスト ボックス 281"/>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年度の人口千人当たり職員数は</a:t>
          </a:r>
          <a:r>
            <a:rPr kumimoji="1" lang="en-US" sz="1300">
              <a:solidFill>
                <a:schemeClr val="dk1"/>
              </a:solidFill>
              <a:latin typeface="+mn-ea"/>
              <a:ea typeface="+mn-ea"/>
              <a:cs typeface="+mn-cs"/>
            </a:rPr>
            <a:t>5.00</a:t>
          </a:r>
          <a:r>
            <a:rPr kumimoji="1" lang="ja-JP" altLang="en-US" sz="1300">
              <a:solidFill>
                <a:schemeClr val="dk1"/>
              </a:solidFill>
              <a:latin typeface="+mn-ea"/>
              <a:ea typeface="+mn-ea"/>
              <a:cs typeface="+mn-cs"/>
            </a:rPr>
            <a:t>人であり、対前年度比で</a:t>
          </a:r>
          <a:r>
            <a:rPr kumimoji="1" lang="en-US" sz="1300">
              <a:solidFill>
                <a:schemeClr val="dk1"/>
              </a:solidFill>
              <a:latin typeface="+mn-ea"/>
              <a:ea typeface="+mn-ea"/>
              <a:cs typeface="+mn-cs"/>
            </a:rPr>
            <a:t>0.14</a:t>
          </a:r>
          <a:r>
            <a:rPr kumimoji="1" lang="ja-JP" altLang="en-US" sz="1300">
              <a:solidFill>
                <a:schemeClr val="dk1"/>
              </a:solidFill>
              <a:latin typeface="+mn-ea"/>
              <a:ea typeface="+mn-ea"/>
              <a:cs typeface="+mn-cs"/>
            </a:rPr>
            <a:t>ポイント改善し、類似団体平均値及び大阪府平均値を下回る水準となっている。今後も引き続き定員適正化計画に基づく定員管理に努める。</a:t>
          </a:r>
          <a:endParaRPr lang="ja-JP"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135467</xdr:rowOff>
    </xdr:from>
    <xdr:to>
      <xdr:col>24</xdr:col>
      <xdr:colOff>558800</xdr:colOff>
      <xdr:row>61</xdr:row>
      <xdr:rowOff>163619</xdr:rowOff>
    </xdr:to>
    <xdr:cxnSp macro="">
      <xdr:nvCxnSpPr>
        <xdr:cNvPr id="317" name="直線コネクタ 316"/>
        <xdr:cNvCxnSpPr/>
      </xdr:nvCxnSpPr>
      <xdr:spPr>
        <a:xfrm flipV="1">
          <a:off x="16179800" y="1059391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155575</xdr:rowOff>
    </xdr:from>
    <xdr:to>
      <xdr:col>23</xdr:col>
      <xdr:colOff>406400</xdr:colOff>
      <xdr:row>61</xdr:row>
      <xdr:rowOff>163619</xdr:rowOff>
    </xdr:to>
    <xdr:cxnSp macro="">
      <xdr:nvCxnSpPr>
        <xdr:cNvPr id="320" name="直線コネクタ 319"/>
        <xdr:cNvCxnSpPr/>
      </xdr:nvCxnSpPr>
      <xdr:spPr>
        <a:xfrm>
          <a:off x="15290800" y="106140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31327</xdr:rowOff>
    </xdr:from>
    <xdr:to>
      <xdr:col>23</xdr:col>
      <xdr:colOff>457200</xdr:colOff>
      <xdr:row>63</xdr:row>
      <xdr:rowOff>132927</xdr:rowOff>
    </xdr:to>
    <xdr:sp macro="" textlink="">
      <xdr:nvSpPr>
        <xdr:cNvPr id="321" name="フローチャート : 判断 320"/>
        <xdr:cNvSpPr/>
      </xdr:nvSpPr>
      <xdr:spPr>
        <a:xfrm>
          <a:off x="16129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117704</xdr:rowOff>
    </xdr:from>
    <xdr:ext cx="736600" cy="259045"/>
    <xdr:sp macro="" textlink="">
      <xdr:nvSpPr>
        <xdr:cNvPr id="322" name="テキスト ボックス 321"/>
        <xdr:cNvSpPr txBox="1"/>
      </xdr:nvSpPr>
      <xdr:spPr>
        <a:xfrm>
          <a:off x="15798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155575</xdr:rowOff>
    </xdr:from>
    <xdr:to>
      <xdr:col>22</xdr:col>
      <xdr:colOff>203200</xdr:colOff>
      <xdr:row>62</xdr:row>
      <xdr:rowOff>60537</xdr:rowOff>
    </xdr:to>
    <xdr:cxnSp macro="">
      <xdr:nvCxnSpPr>
        <xdr:cNvPr id="323" name="直線コネクタ 322"/>
        <xdr:cNvCxnSpPr/>
      </xdr:nvCxnSpPr>
      <xdr:spPr>
        <a:xfrm flipV="1">
          <a:off x="14401800" y="1061402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60537</xdr:rowOff>
    </xdr:from>
    <xdr:to>
      <xdr:col>21</xdr:col>
      <xdr:colOff>0</xdr:colOff>
      <xdr:row>62</xdr:row>
      <xdr:rowOff>102764</xdr:rowOff>
    </xdr:to>
    <xdr:cxnSp macro="">
      <xdr:nvCxnSpPr>
        <xdr:cNvPr id="326" name="直線コネクタ 325"/>
        <xdr:cNvCxnSpPr/>
      </xdr:nvCxnSpPr>
      <xdr:spPr>
        <a:xfrm flipV="1">
          <a:off x="13512800" y="10690437"/>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84667</xdr:rowOff>
    </xdr:from>
    <xdr:to>
      <xdr:col>24</xdr:col>
      <xdr:colOff>609600</xdr:colOff>
      <xdr:row>62</xdr:row>
      <xdr:rowOff>14817</xdr:rowOff>
    </xdr:to>
    <xdr:sp macro="" textlink="">
      <xdr:nvSpPr>
        <xdr:cNvPr id="336" name="円/楕円 335"/>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101194</xdr:rowOff>
    </xdr:from>
    <xdr:ext cx="762000" cy="259045"/>
    <xdr:sp macro="" textlink="">
      <xdr:nvSpPr>
        <xdr:cNvPr id="337" name="定員管理の状況該当値テキスト"/>
        <xdr:cNvSpPr txBox="1"/>
      </xdr:nvSpPr>
      <xdr:spPr>
        <a:xfrm>
          <a:off x="17106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112819</xdr:rowOff>
    </xdr:from>
    <xdr:to>
      <xdr:col>23</xdr:col>
      <xdr:colOff>457200</xdr:colOff>
      <xdr:row>62</xdr:row>
      <xdr:rowOff>42969</xdr:rowOff>
    </xdr:to>
    <xdr:sp macro="" textlink="">
      <xdr:nvSpPr>
        <xdr:cNvPr id="338" name="円/楕円 337"/>
        <xdr:cNvSpPr/>
      </xdr:nvSpPr>
      <xdr:spPr>
        <a:xfrm>
          <a:off x="16129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53146</xdr:rowOff>
    </xdr:from>
    <xdr:ext cx="736600" cy="259045"/>
    <xdr:sp macro="" textlink="">
      <xdr:nvSpPr>
        <xdr:cNvPr id="339" name="テキスト ボックス 338"/>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104775</xdr:rowOff>
    </xdr:from>
    <xdr:to>
      <xdr:col>22</xdr:col>
      <xdr:colOff>254000</xdr:colOff>
      <xdr:row>62</xdr:row>
      <xdr:rowOff>34925</xdr:rowOff>
    </xdr:to>
    <xdr:sp macro="" textlink="">
      <xdr:nvSpPr>
        <xdr:cNvPr id="340" name="円/楕円 339"/>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45102</xdr:rowOff>
    </xdr:from>
    <xdr:ext cx="762000" cy="259045"/>
    <xdr:sp macro="" textlink="">
      <xdr:nvSpPr>
        <xdr:cNvPr id="341" name="テキスト ボックス 340"/>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9737</xdr:rowOff>
    </xdr:from>
    <xdr:to>
      <xdr:col>21</xdr:col>
      <xdr:colOff>50800</xdr:colOff>
      <xdr:row>62</xdr:row>
      <xdr:rowOff>111337</xdr:rowOff>
    </xdr:to>
    <xdr:sp macro="" textlink="">
      <xdr:nvSpPr>
        <xdr:cNvPr id="342" name="円/楕円 341"/>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121514</xdr:rowOff>
    </xdr:from>
    <xdr:ext cx="762000" cy="259045"/>
    <xdr:sp macro="" textlink="">
      <xdr:nvSpPr>
        <xdr:cNvPr id="343" name="テキスト ボックス 342"/>
        <xdr:cNvSpPr txBox="1"/>
      </xdr:nvSpPr>
      <xdr:spPr>
        <a:xfrm>
          <a:off x="14020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51964</xdr:rowOff>
    </xdr:from>
    <xdr:to>
      <xdr:col>19</xdr:col>
      <xdr:colOff>533400</xdr:colOff>
      <xdr:row>62</xdr:row>
      <xdr:rowOff>153564</xdr:rowOff>
    </xdr:to>
    <xdr:sp macro="" textlink="">
      <xdr:nvSpPr>
        <xdr:cNvPr id="344" name="円/楕円 343"/>
        <xdr:cNvSpPr/>
      </xdr:nvSpPr>
      <xdr:spPr>
        <a:xfrm>
          <a:off x="13462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163741</xdr:rowOff>
    </xdr:from>
    <xdr:ext cx="762000" cy="259045"/>
    <xdr:sp macro="" textlink="">
      <xdr:nvSpPr>
        <xdr:cNvPr id="345" name="テキスト ボックス 344"/>
        <xdr:cNvSpPr txBox="1"/>
      </xdr:nvSpPr>
      <xdr:spPr>
        <a:xfrm>
          <a:off x="13131800" y="104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年度の実質公債費比率（単年度）は、特定財源の額が増加（</a:t>
          </a:r>
          <a:r>
            <a:rPr kumimoji="1" lang="en-US" altLang="ja-JP" sz="1300">
              <a:solidFill>
                <a:schemeClr val="dk1"/>
              </a:solidFill>
              <a:latin typeface="+mn-ea"/>
              <a:ea typeface="+mn-ea"/>
              <a:cs typeface="+mn-cs"/>
            </a:rPr>
            <a:t>6</a:t>
          </a:r>
          <a:r>
            <a:rPr kumimoji="1" lang="ja-JP" altLang="en-US" sz="1300">
              <a:solidFill>
                <a:schemeClr val="dk1"/>
              </a:solidFill>
              <a:latin typeface="+mn-ea"/>
              <a:ea typeface="+mn-ea"/>
              <a:cs typeface="+mn-cs"/>
            </a:rPr>
            <a:t>百万）となっているものの、（旧）緊急防災・減災事業債などの元利償還金の額の増加（</a:t>
          </a:r>
          <a:r>
            <a:rPr kumimoji="1" lang="en-US" altLang="ja-JP" sz="1300">
              <a:solidFill>
                <a:schemeClr val="dk1"/>
              </a:solidFill>
              <a:latin typeface="+mn-ea"/>
              <a:ea typeface="+mn-ea"/>
              <a:cs typeface="+mn-cs"/>
            </a:rPr>
            <a:t>334</a:t>
          </a:r>
          <a:r>
            <a:rPr kumimoji="1" lang="ja-JP" altLang="en-US" sz="1300">
              <a:solidFill>
                <a:schemeClr val="dk1"/>
              </a:solidFill>
              <a:latin typeface="+mn-ea"/>
              <a:ea typeface="+mn-ea"/>
              <a:cs typeface="+mn-cs"/>
            </a:rPr>
            <a:t>百万）、標準財政規模の額の減少（</a:t>
          </a:r>
          <a:r>
            <a:rPr kumimoji="1" lang="en-US" altLang="ja-JP" sz="1300">
              <a:solidFill>
                <a:schemeClr val="dk1"/>
              </a:solidFill>
              <a:latin typeface="+mn-ea"/>
              <a:ea typeface="+mn-ea"/>
              <a:cs typeface="+mn-cs"/>
            </a:rPr>
            <a:t>291</a:t>
          </a:r>
          <a:r>
            <a:rPr kumimoji="1" lang="ja-JP" altLang="en-US" sz="1300">
              <a:solidFill>
                <a:schemeClr val="dk1"/>
              </a:solidFill>
              <a:latin typeface="+mn-ea"/>
              <a:ea typeface="+mn-ea"/>
              <a:cs typeface="+mn-cs"/>
            </a:rPr>
            <a:t>百万）などにより単年度では</a:t>
          </a:r>
          <a:r>
            <a:rPr kumimoji="1" lang="en-US" altLang="ja-JP" sz="1300">
              <a:solidFill>
                <a:schemeClr val="dk1"/>
              </a:solidFill>
              <a:latin typeface="+mn-ea"/>
              <a:ea typeface="+mn-ea"/>
              <a:cs typeface="+mn-cs"/>
            </a:rPr>
            <a:t>1.3</a:t>
          </a:r>
          <a:r>
            <a:rPr kumimoji="1" lang="ja-JP" altLang="en-US" sz="1300">
              <a:solidFill>
                <a:schemeClr val="dk1"/>
              </a:solidFill>
              <a:latin typeface="+mn-ea"/>
              <a:ea typeface="+mn-ea"/>
              <a:cs typeface="+mn-cs"/>
            </a:rPr>
            <a:t>％悪化している。しかしながら、平成</a:t>
          </a:r>
          <a:r>
            <a:rPr kumimoji="1" lang="en-US" altLang="ja-JP" sz="1300">
              <a:solidFill>
                <a:schemeClr val="dk1"/>
              </a:solidFill>
              <a:latin typeface="+mn-ea"/>
              <a:ea typeface="+mn-ea"/>
              <a:cs typeface="+mn-cs"/>
            </a:rPr>
            <a:t>25</a:t>
          </a:r>
          <a:r>
            <a:rPr kumimoji="1" lang="ja-JP" altLang="en-US" sz="1300">
              <a:solidFill>
                <a:schemeClr val="dk1"/>
              </a:solidFill>
              <a:latin typeface="+mn-ea"/>
              <a:ea typeface="+mn-ea"/>
              <a:cs typeface="+mn-cs"/>
            </a:rPr>
            <a:t>年度の実質公債比率（単年度）に比べると</a:t>
          </a:r>
          <a:r>
            <a:rPr kumimoji="1" lang="en-US" altLang="ja-JP" sz="1300">
              <a:solidFill>
                <a:schemeClr val="dk1"/>
              </a:solidFill>
              <a:latin typeface="+mn-ea"/>
              <a:ea typeface="+mn-ea"/>
              <a:cs typeface="+mn-cs"/>
            </a:rPr>
            <a:t>0.2</a:t>
          </a:r>
          <a:r>
            <a:rPr kumimoji="1" lang="ja-JP" altLang="en-US" sz="1300">
              <a:solidFill>
                <a:schemeClr val="dk1"/>
              </a:solidFill>
              <a:latin typeface="+mn-ea"/>
              <a:ea typeface="+mn-ea"/>
              <a:cs typeface="+mn-cs"/>
            </a:rPr>
            <a:t>％改善されており、３ヵ年平均では</a:t>
          </a:r>
          <a:r>
            <a:rPr kumimoji="1" lang="en-US" altLang="ja-JP" sz="1300">
              <a:solidFill>
                <a:schemeClr val="dk1"/>
              </a:solidFill>
              <a:latin typeface="+mn-ea"/>
              <a:ea typeface="+mn-ea"/>
              <a:cs typeface="+mn-cs"/>
            </a:rPr>
            <a:t>0.1</a:t>
          </a:r>
          <a:r>
            <a:rPr kumimoji="1" lang="ja-JP" altLang="en-US" sz="1300">
              <a:solidFill>
                <a:schemeClr val="dk1"/>
              </a:solidFill>
              <a:latin typeface="+mn-ea"/>
              <a:ea typeface="+mn-ea"/>
              <a:cs typeface="+mn-cs"/>
            </a:rPr>
            <a:t>％改善した。今後とも適切な市債発行に努め、後年度への負担軽減を図る。</a:t>
          </a:r>
          <a:endParaRPr lang="ja-JP" altLang="en-US" sz="1300">
            <a:solidFill>
              <a:schemeClr val="dk1"/>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39</xdr:row>
      <xdr:rowOff>123507</xdr:rowOff>
    </xdr:to>
    <xdr:cxnSp macro="">
      <xdr:nvCxnSpPr>
        <xdr:cNvPr id="375" name="直線コネクタ 374"/>
        <xdr:cNvCxnSpPr/>
      </xdr:nvCxnSpPr>
      <xdr:spPr>
        <a:xfrm flipV="1">
          <a:off x="16179800" y="68040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39</xdr:row>
      <xdr:rowOff>153670</xdr:rowOff>
    </xdr:to>
    <xdr:cxnSp macro="">
      <xdr:nvCxnSpPr>
        <xdr:cNvPr id="378" name="直線コネクタ 377"/>
        <xdr:cNvCxnSpPr/>
      </xdr:nvCxnSpPr>
      <xdr:spPr>
        <a:xfrm flipV="1">
          <a:off x="15290800" y="681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78740</xdr:rowOff>
    </xdr:from>
    <xdr:to>
      <xdr:col>23</xdr:col>
      <xdr:colOff>457200</xdr:colOff>
      <xdr:row>40</xdr:row>
      <xdr:rowOff>8890</xdr:rowOff>
    </xdr:to>
    <xdr:sp macro="" textlink="">
      <xdr:nvSpPr>
        <xdr:cNvPr id="379" name="フローチャート : 判断 378"/>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165117</xdr:rowOff>
    </xdr:from>
    <xdr:ext cx="736600" cy="259045"/>
    <xdr:sp macro="" textlink="">
      <xdr:nvSpPr>
        <xdr:cNvPr id="380" name="テキスト ボックス 379"/>
        <xdr:cNvSpPr txBox="1"/>
      </xdr:nvSpPr>
      <xdr:spPr>
        <a:xfrm>
          <a:off x="15798800" y="685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12382</xdr:rowOff>
    </xdr:to>
    <xdr:cxnSp macro="">
      <xdr:nvCxnSpPr>
        <xdr:cNvPr id="381" name="直線コネクタ 380"/>
        <xdr:cNvCxnSpPr/>
      </xdr:nvCxnSpPr>
      <xdr:spPr>
        <a:xfrm flipV="1">
          <a:off x="14401800" y="68402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12382</xdr:rowOff>
    </xdr:from>
    <xdr:to>
      <xdr:col>21</xdr:col>
      <xdr:colOff>0</xdr:colOff>
      <xdr:row>40</xdr:row>
      <xdr:rowOff>18415</xdr:rowOff>
    </xdr:to>
    <xdr:cxnSp macro="">
      <xdr:nvCxnSpPr>
        <xdr:cNvPr id="384" name="直線コネクタ 383"/>
        <xdr:cNvCxnSpPr/>
      </xdr:nvCxnSpPr>
      <xdr:spPr>
        <a:xfrm flipV="1">
          <a:off x="13512800" y="68703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4" name="円/楕円 393"/>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38752</xdr:rowOff>
    </xdr:from>
    <xdr:ext cx="762000" cy="259045"/>
    <xdr:sp macro="" textlink="">
      <xdr:nvSpPr>
        <xdr:cNvPr id="395" name="公債費負担の状況該当値テキスト"/>
        <xdr:cNvSpPr txBox="1"/>
      </xdr:nvSpPr>
      <xdr:spPr>
        <a:xfrm>
          <a:off x="171069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396" name="円/楕円 395"/>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97" name="テキスト ボックス 396"/>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8" name="円/楕円 39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99" name="テキスト ボックス 398"/>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133032</xdr:rowOff>
    </xdr:from>
    <xdr:to>
      <xdr:col>21</xdr:col>
      <xdr:colOff>50800</xdr:colOff>
      <xdr:row>40</xdr:row>
      <xdr:rowOff>63182</xdr:rowOff>
    </xdr:to>
    <xdr:sp macro="" textlink="">
      <xdr:nvSpPr>
        <xdr:cNvPr id="400" name="円/楕円 399"/>
        <xdr:cNvSpPr/>
      </xdr:nvSpPr>
      <xdr:spPr>
        <a:xfrm>
          <a:off x="14351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47959</xdr:rowOff>
    </xdr:from>
    <xdr:ext cx="762000" cy="259045"/>
    <xdr:sp macro="" textlink="">
      <xdr:nvSpPr>
        <xdr:cNvPr id="401" name="テキスト ボックス 400"/>
        <xdr:cNvSpPr txBox="1"/>
      </xdr:nvSpPr>
      <xdr:spPr>
        <a:xfrm>
          <a:off x="14020800" y="69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139065</xdr:rowOff>
    </xdr:from>
    <xdr:to>
      <xdr:col>19</xdr:col>
      <xdr:colOff>533400</xdr:colOff>
      <xdr:row>40</xdr:row>
      <xdr:rowOff>69215</xdr:rowOff>
    </xdr:to>
    <xdr:sp macro="" textlink="">
      <xdr:nvSpPr>
        <xdr:cNvPr id="402" name="円/楕円 401"/>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79392</xdr:rowOff>
    </xdr:from>
    <xdr:ext cx="762000" cy="259045"/>
    <xdr:sp macro="" textlink="">
      <xdr:nvSpPr>
        <xdr:cNvPr id="403" name="テキスト ボックス 402"/>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年度の将来負担比率は</a:t>
          </a:r>
          <a:r>
            <a:rPr kumimoji="1" lang="en-US" altLang="ja-JP" sz="1300">
              <a:solidFill>
                <a:schemeClr val="dk1"/>
              </a:solidFill>
              <a:latin typeface="+mn-ea"/>
              <a:ea typeface="+mn-ea"/>
              <a:cs typeface="+mn-cs"/>
            </a:rPr>
            <a:t>65.5</a:t>
          </a:r>
          <a:r>
            <a:rPr kumimoji="1" lang="ja-JP" altLang="en-US" sz="1300">
              <a:solidFill>
                <a:schemeClr val="dk1"/>
              </a:solidFill>
              <a:latin typeface="+mn-ea"/>
              <a:ea typeface="+mn-ea"/>
              <a:cs typeface="+mn-cs"/>
            </a:rPr>
            <a:t>％で、標準財政規模の額は減少（</a:t>
          </a:r>
          <a:r>
            <a:rPr kumimoji="1" lang="en-US" altLang="ja-JP" sz="1300">
              <a:solidFill>
                <a:schemeClr val="dk1"/>
              </a:solidFill>
              <a:latin typeface="+mn-ea"/>
              <a:ea typeface="+mn-ea"/>
              <a:cs typeface="+mn-cs"/>
            </a:rPr>
            <a:t>291</a:t>
          </a:r>
          <a:r>
            <a:rPr kumimoji="1" lang="ja-JP" altLang="en-US" sz="1300">
              <a:solidFill>
                <a:schemeClr val="dk1"/>
              </a:solidFill>
              <a:latin typeface="+mn-ea"/>
              <a:ea typeface="+mn-ea"/>
              <a:cs typeface="+mn-cs"/>
            </a:rPr>
            <a:t>百万円）したが、地方債現在高の減少（</a:t>
          </a:r>
          <a:r>
            <a:rPr kumimoji="1" lang="en-US" altLang="ja-JP" sz="1300">
              <a:solidFill>
                <a:schemeClr val="dk1"/>
              </a:solidFill>
              <a:latin typeface="+mn-ea"/>
              <a:ea typeface="+mn-ea"/>
              <a:cs typeface="+mn-cs"/>
            </a:rPr>
            <a:t>504</a:t>
          </a:r>
          <a:r>
            <a:rPr kumimoji="1" lang="ja-JP" altLang="en-US" sz="1300">
              <a:solidFill>
                <a:schemeClr val="dk1"/>
              </a:solidFill>
              <a:latin typeface="+mn-ea"/>
              <a:ea typeface="+mn-ea"/>
              <a:cs typeface="+mn-cs"/>
            </a:rPr>
            <a:t>百万円）、充当可能基金の増加（</a:t>
          </a:r>
          <a:r>
            <a:rPr kumimoji="1" lang="en-US" altLang="ja-JP" sz="1300">
              <a:solidFill>
                <a:schemeClr val="dk1"/>
              </a:solidFill>
              <a:latin typeface="+mn-ea"/>
              <a:ea typeface="+mn-ea"/>
              <a:cs typeface="+mn-cs"/>
            </a:rPr>
            <a:t>1,062</a:t>
          </a:r>
          <a:r>
            <a:rPr kumimoji="1" lang="ja-JP" altLang="en-US" sz="1300">
              <a:solidFill>
                <a:schemeClr val="dk1"/>
              </a:solidFill>
              <a:latin typeface="+mn-ea"/>
              <a:ea typeface="+mn-ea"/>
              <a:cs typeface="+mn-cs"/>
            </a:rPr>
            <a:t>百万円）、地方債現在高等に係る基準財政需要額算入見込額の増加（</a:t>
          </a:r>
          <a:r>
            <a:rPr kumimoji="1" lang="en-US" altLang="ja-JP" sz="1300">
              <a:solidFill>
                <a:schemeClr val="dk1"/>
              </a:solidFill>
              <a:latin typeface="+mn-ea"/>
              <a:ea typeface="+mn-ea"/>
              <a:cs typeface="+mn-cs"/>
            </a:rPr>
            <a:t>508</a:t>
          </a:r>
          <a:r>
            <a:rPr kumimoji="1" lang="ja-JP" altLang="en-US" sz="1300">
              <a:solidFill>
                <a:schemeClr val="dk1"/>
              </a:solidFill>
              <a:latin typeface="+mn-ea"/>
              <a:ea typeface="+mn-ea"/>
              <a:cs typeface="+mn-cs"/>
            </a:rPr>
            <a:t>百万円）によって</a:t>
          </a:r>
          <a:r>
            <a:rPr kumimoji="1" lang="en-US" altLang="ja-JP" sz="1300">
              <a:solidFill>
                <a:schemeClr val="dk1"/>
              </a:solidFill>
              <a:latin typeface="+mn-ea"/>
              <a:ea typeface="+mn-ea"/>
              <a:cs typeface="+mn-cs"/>
            </a:rPr>
            <a:t>7.1</a:t>
          </a:r>
          <a:r>
            <a:rPr kumimoji="1" lang="ja-JP" altLang="en-US" sz="1300">
              <a:solidFill>
                <a:schemeClr val="dk1"/>
              </a:solidFill>
              <a:latin typeface="+mn-ea"/>
              <a:ea typeface="+mn-ea"/>
              <a:cs typeface="+mn-cs"/>
            </a:rPr>
            <a:t>％の減となった。今後とも適切な市債発行に努め、後年度への負担軽減を図る。</a:t>
          </a:r>
          <a:endParaRPr kumimoji="1" lang="en-US" sz="1300">
            <a:solidFill>
              <a:schemeClr val="dk1"/>
            </a:solidFill>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154305</xdr:rowOff>
    </xdr:from>
    <xdr:to>
      <xdr:col>24</xdr:col>
      <xdr:colOff>558800</xdr:colOff>
      <xdr:row>17</xdr:row>
      <xdr:rowOff>39963</xdr:rowOff>
    </xdr:to>
    <xdr:cxnSp macro="">
      <xdr:nvCxnSpPr>
        <xdr:cNvPr id="437" name="直線コネクタ 436"/>
        <xdr:cNvCxnSpPr/>
      </xdr:nvCxnSpPr>
      <xdr:spPr>
        <a:xfrm flipV="1">
          <a:off x="16179800" y="2897505"/>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39963</xdr:rowOff>
    </xdr:from>
    <xdr:to>
      <xdr:col>23</xdr:col>
      <xdr:colOff>406400</xdr:colOff>
      <xdr:row>17</xdr:row>
      <xdr:rowOff>72940</xdr:rowOff>
    </xdr:to>
    <xdr:cxnSp macro="">
      <xdr:nvCxnSpPr>
        <xdr:cNvPr id="440" name="直線コネクタ 439"/>
        <xdr:cNvCxnSpPr/>
      </xdr:nvCxnSpPr>
      <xdr:spPr>
        <a:xfrm flipV="1">
          <a:off x="15290800" y="2954613"/>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28829</xdr:rowOff>
    </xdr:from>
    <xdr:to>
      <xdr:col>23</xdr:col>
      <xdr:colOff>457200</xdr:colOff>
      <xdr:row>15</xdr:row>
      <xdr:rowOff>130429</xdr:rowOff>
    </xdr:to>
    <xdr:sp macro="" textlink="">
      <xdr:nvSpPr>
        <xdr:cNvPr id="441" name="フローチャート : 判断 440"/>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140606</xdr:rowOff>
    </xdr:from>
    <xdr:ext cx="736600" cy="259045"/>
    <xdr:sp macro="" textlink="">
      <xdr:nvSpPr>
        <xdr:cNvPr id="442" name="テキスト ボックス 441"/>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22267</xdr:rowOff>
    </xdr:from>
    <xdr:to>
      <xdr:col>22</xdr:col>
      <xdr:colOff>203200</xdr:colOff>
      <xdr:row>17</xdr:row>
      <xdr:rowOff>72940</xdr:rowOff>
    </xdr:to>
    <xdr:cxnSp macro="">
      <xdr:nvCxnSpPr>
        <xdr:cNvPr id="443" name="直線コネクタ 442"/>
        <xdr:cNvCxnSpPr/>
      </xdr:nvCxnSpPr>
      <xdr:spPr>
        <a:xfrm>
          <a:off x="14401800" y="293691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149479</xdr:rowOff>
    </xdr:from>
    <xdr:to>
      <xdr:col>21</xdr:col>
      <xdr:colOff>0</xdr:colOff>
      <xdr:row>17</xdr:row>
      <xdr:rowOff>22267</xdr:rowOff>
    </xdr:to>
    <xdr:cxnSp macro="">
      <xdr:nvCxnSpPr>
        <xdr:cNvPr id="446" name="直線コネクタ 445"/>
        <xdr:cNvCxnSpPr/>
      </xdr:nvCxnSpPr>
      <xdr:spPr>
        <a:xfrm>
          <a:off x="13512800" y="289267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56" name="円/楕円 455"/>
        <xdr:cNvSpPr/>
      </xdr:nvSpPr>
      <xdr:spPr>
        <a:xfrm>
          <a:off x="169672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75582</xdr:rowOff>
    </xdr:from>
    <xdr:ext cx="762000" cy="259045"/>
    <xdr:sp macro="" textlink="">
      <xdr:nvSpPr>
        <xdr:cNvPr id="457" name="将来負担の状況該当値テキスト"/>
        <xdr:cNvSpPr txBox="1"/>
      </xdr:nvSpPr>
      <xdr:spPr>
        <a:xfrm>
          <a:off x="17106900" y="28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160613</xdr:rowOff>
    </xdr:from>
    <xdr:to>
      <xdr:col>23</xdr:col>
      <xdr:colOff>457200</xdr:colOff>
      <xdr:row>17</xdr:row>
      <xdr:rowOff>90763</xdr:rowOff>
    </xdr:to>
    <xdr:sp macro="" textlink="">
      <xdr:nvSpPr>
        <xdr:cNvPr id="458" name="円/楕円 457"/>
        <xdr:cNvSpPr/>
      </xdr:nvSpPr>
      <xdr:spPr>
        <a:xfrm>
          <a:off x="16129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75540</xdr:rowOff>
    </xdr:from>
    <xdr:ext cx="736600" cy="259045"/>
    <xdr:sp macro="" textlink="">
      <xdr:nvSpPr>
        <xdr:cNvPr id="459" name="テキスト ボックス 458"/>
        <xdr:cNvSpPr txBox="1"/>
      </xdr:nvSpPr>
      <xdr:spPr>
        <a:xfrm>
          <a:off x="15798800" y="299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22140</xdr:rowOff>
    </xdr:from>
    <xdr:to>
      <xdr:col>22</xdr:col>
      <xdr:colOff>254000</xdr:colOff>
      <xdr:row>17</xdr:row>
      <xdr:rowOff>123740</xdr:rowOff>
    </xdr:to>
    <xdr:sp macro="" textlink="">
      <xdr:nvSpPr>
        <xdr:cNvPr id="460" name="円/楕円 459"/>
        <xdr:cNvSpPr/>
      </xdr:nvSpPr>
      <xdr:spPr>
        <a:xfrm>
          <a:off x="15240000" y="293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108517</xdr:rowOff>
    </xdr:from>
    <xdr:ext cx="762000" cy="259045"/>
    <xdr:sp macro="" textlink="">
      <xdr:nvSpPr>
        <xdr:cNvPr id="461" name="テキスト ボックス 460"/>
        <xdr:cNvSpPr txBox="1"/>
      </xdr:nvSpPr>
      <xdr:spPr>
        <a:xfrm>
          <a:off x="14909800" y="302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142917</xdr:rowOff>
    </xdr:from>
    <xdr:to>
      <xdr:col>21</xdr:col>
      <xdr:colOff>50800</xdr:colOff>
      <xdr:row>17</xdr:row>
      <xdr:rowOff>73067</xdr:rowOff>
    </xdr:to>
    <xdr:sp macro="" textlink="">
      <xdr:nvSpPr>
        <xdr:cNvPr id="462" name="円/楕円 461"/>
        <xdr:cNvSpPr/>
      </xdr:nvSpPr>
      <xdr:spPr>
        <a:xfrm>
          <a:off x="143510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57844</xdr:rowOff>
    </xdr:from>
    <xdr:ext cx="762000" cy="259045"/>
    <xdr:sp macro="" textlink="">
      <xdr:nvSpPr>
        <xdr:cNvPr id="463" name="テキスト ボックス 462"/>
        <xdr:cNvSpPr txBox="1"/>
      </xdr:nvSpPr>
      <xdr:spPr>
        <a:xfrm>
          <a:off x="14020800" y="29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98679</xdr:rowOff>
    </xdr:from>
    <xdr:to>
      <xdr:col>19</xdr:col>
      <xdr:colOff>533400</xdr:colOff>
      <xdr:row>17</xdr:row>
      <xdr:rowOff>28829</xdr:rowOff>
    </xdr:to>
    <xdr:sp macro="" textlink="">
      <xdr:nvSpPr>
        <xdr:cNvPr id="464" name="円/楕円 463"/>
        <xdr:cNvSpPr/>
      </xdr:nvSpPr>
      <xdr:spPr>
        <a:xfrm>
          <a:off x="13462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13606</xdr:rowOff>
    </xdr:from>
    <xdr:ext cx="762000" cy="259045"/>
    <xdr:sp macro="" textlink="">
      <xdr:nvSpPr>
        <xdr:cNvPr id="465" name="テキスト ボックス 464"/>
        <xdr:cNvSpPr txBox="1"/>
      </xdr:nvSpPr>
      <xdr:spPr>
        <a:xfrm>
          <a:off x="13131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143,983
141,620
12.71
60,380,877
59,760,282
380,799
30,796,884
60,839,740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経常収支比率に占める人件費の割合は、対前年度比で</a:t>
          </a:r>
          <a:r>
            <a:rPr kumimoji="1" lang="en-US" altLang="ja-JP" sz="1300">
              <a:solidFill>
                <a:schemeClr val="dk1"/>
              </a:solidFill>
              <a:latin typeface="+mn-ea"/>
              <a:ea typeface="+mn-ea"/>
              <a:cs typeface="+mn-cs"/>
            </a:rPr>
            <a:t>0.4</a:t>
          </a:r>
          <a:r>
            <a:rPr kumimoji="1" lang="ja-JP" altLang="en-US" sz="1300">
              <a:solidFill>
                <a:schemeClr val="dk1"/>
              </a:solidFill>
              <a:latin typeface="+mn-ea"/>
              <a:ea typeface="+mn-ea"/>
              <a:cs typeface="+mn-cs"/>
            </a:rPr>
            <a:t>ポイント改善しており、類似団体平均値及び大阪府平均値を下回る数値となっている。</a:t>
          </a:r>
          <a:r>
            <a:rPr kumimoji="1" lang="ja-JP" altLang="en-US" sz="1300">
              <a:solidFill>
                <a:schemeClr val="dk1"/>
              </a:solidFill>
              <a:latin typeface="+mn-lt"/>
              <a:ea typeface="+mn-ea"/>
              <a:cs typeface="+mn-cs"/>
            </a:rPr>
            <a:t>主な要因としては、定員適正化計画に基づく職員数の抑制による減少などが挙げられる。今後も引き続き定員適正化計画に基づく定員管理に努める。</a:t>
          </a:r>
          <a:endParaRPr lang="ja-JP" altLang="en-US" sz="13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157480</xdr:rowOff>
    </xdr:to>
    <xdr:cxnSp macro="">
      <xdr:nvCxnSpPr>
        <xdr:cNvPr id="66" name="直線コネクタ 65"/>
        <xdr:cNvCxnSpPr/>
      </xdr:nvCxnSpPr>
      <xdr:spPr>
        <a:xfrm flipV="1">
          <a:off x="3987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146050</xdr:rowOff>
    </xdr:to>
    <xdr:cxnSp macro="">
      <xdr:nvCxnSpPr>
        <xdr:cNvPr id="69" name="直線コネクタ 68"/>
        <xdr:cNvCxnSpPr/>
      </xdr:nvCxnSpPr>
      <xdr:spPr>
        <a:xfrm flipV="1">
          <a:off x="3098800" y="6329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43180</xdr:rowOff>
    </xdr:to>
    <xdr:cxnSp macro="">
      <xdr:nvCxnSpPr>
        <xdr:cNvPr id="72" name="直線コネクタ 71"/>
        <xdr:cNvCxnSpPr/>
      </xdr:nvCxnSpPr>
      <xdr:spPr>
        <a:xfrm flipV="1">
          <a:off x="2209800" y="648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39</xdr:row>
      <xdr:rowOff>100330</xdr:rowOff>
    </xdr:to>
    <xdr:cxnSp macro="">
      <xdr:nvCxnSpPr>
        <xdr:cNvPr id="75" name="直線コネクタ 74"/>
        <xdr:cNvCxnSpPr/>
      </xdr:nvCxnSpPr>
      <xdr:spPr>
        <a:xfrm flipV="1">
          <a:off x="1320800" y="6558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91" name="円/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49530</xdr:rowOff>
    </xdr:from>
    <xdr:to>
      <xdr:col>1</xdr:col>
      <xdr:colOff>676275</xdr:colOff>
      <xdr:row>39</xdr:row>
      <xdr:rowOff>151130</xdr:rowOff>
    </xdr:to>
    <xdr:sp macro="" textlink="">
      <xdr:nvSpPr>
        <xdr:cNvPr id="93" name="円/楕円 92"/>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135907</xdr:rowOff>
    </xdr:from>
    <xdr:ext cx="762000" cy="259045"/>
    <xdr:sp macro="" textlink="">
      <xdr:nvSpPr>
        <xdr:cNvPr id="94" name="テキスト ボックス 93"/>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ea"/>
              <a:ea typeface="+mn-ea"/>
              <a:cs typeface="+mn-cs"/>
            </a:rPr>
            <a:t>　経常収支比率に占める物件費の割合は、対前年度比で</a:t>
          </a:r>
          <a:r>
            <a:rPr lang="en-US" sz="1300">
              <a:solidFill>
                <a:schemeClr val="dk1"/>
              </a:solidFill>
              <a:latin typeface="+mn-ea"/>
              <a:ea typeface="+mn-ea"/>
              <a:cs typeface="+mn-cs"/>
            </a:rPr>
            <a:t>1.1</a:t>
          </a:r>
          <a:r>
            <a:rPr lang="ja-JP" altLang="en-US" sz="1300">
              <a:solidFill>
                <a:schemeClr val="dk1"/>
              </a:solidFill>
              <a:latin typeface="+mn-ea"/>
              <a:ea typeface="+mn-ea"/>
              <a:cs typeface="+mn-cs"/>
            </a:rPr>
            <a:t>ポイント悪化しているが、類似団体平均値を下回っている。主な要因としては、防犯カメラ借上事業に係る賃貸借費用の増、情報セキュリティ強化に係るシステム改修費用の増、委託公立保育所の給食調理業務の委託費の増などが挙げられる。今後も費用対効果を検証しながら委託化を進め、効率的な行政を目指す。</a:t>
          </a:r>
          <a:endParaRPr lang="ja-JP"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56134</xdr:rowOff>
    </xdr:from>
    <xdr:to>
      <xdr:col>24</xdr:col>
      <xdr:colOff>31750</xdr:colOff>
      <xdr:row>15</xdr:row>
      <xdr:rowOff>156718</xdr:rowOff>
    </xdr:to>
    <xdr:cxnSp macro="">
      <xdr:nvCxnSpPr>
        <xdr:cNvPr id="125" name="直線コネクタ 124"/>
        <xdr:cNvCxnSpPr/>
      </xdr:nvCxnSpPr>
      <xdr:spPr>
        <a:xfrm>
          <a:off x="15671800" y="26278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145288</xdr:rowOff>
    </xdr:from>
    <xdr:to>
      <xdr:col>22</xdr:col>
      <xdr:colOff>565150</xdr:colOff>
      <xdr:row>15</xdr:row>
      <xdr:rowOff>56134</xdr:rowOff>
    </xdr:to>
    <xdr:cxnSp macro="">
      <xdr:nvCxnSpPr>
        <xdr:cNvPr id="128" name="直線コネクタ 127"/>
        <xdr:cNvCxnSpPr/>
      </xdr:nvCxnSpPr>
      <xdr:spPr>
        <a:xfrm>
          <a:off x="14782800" y="25455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29" name="フローチャート :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108712</xdr:rowOff>
    </xdr:from>
    <xdr:to>
      <xdr:col>21</xdr:col>
      <xdr:colOff>361950</xdr:colOff>
      <xdr:row>14</xdr:row>
      <xdr:rowOff>145288</xdr:rowOff>
    </xdr:to>
    <xdr:cxnSp macro="">
      <xdr:nvCxnSpPr>
        <xdr:cNvPr id="131" name="直線コネクタ 130"/>
        <xdr:cNvCxnSpPr/>
      </xdr:nvCxnSpPr>
      <xdr:spPr>
        <a:xfrm>
          <a:off x="13893800" y="2509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108712</xdr:rowOff>
    </xdr:to>
    <xdr:cxnSp macro="">
      <xdr:nvCxnSpPr>
        <xdr:cNvPr id="134" name="直線コネクタ 133"/>
        <xdr:cNvCxnSpPr/>
      </xdr:nvCxnSpPr>
      <xdr:spPr>
        <a:xfrm>
          <a:off x="13004800" y="23901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4" name="円/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5"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xdr:rowOff>
    </xdr:from>
    <xdr:to>
      <xdr:col>22</xdr:col>
      <xdr:colOff>615950</xdr:colOff>
      <xdr:row>15</xdr:row>
      <xdr:rowOff>106934</xdr:rowOff>
    </xdr:to>
    <xdr:sp macro="" textlink="">
      <xdr:nvSpPr>
        <xdr:cNvPr id="146" name="円/楕円 145"/>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117111</xdr:rowOff>
    </xdr:from>
    <xdr:ext cx="736600" cy="259045"/>
    <xdr:sp macro="" textlink="">
      <xdr:nvSpPr>
        <xdr:cNvPr id="147" name="テキスト ボックス 146"/>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94488</xdr:rowOff>
    </xdr:from>
    <xdr:to>
      <xdr:col>21</xdr:col>
      <xdr:colOff>412750</xdr:colOff>
      <xdr:row>15</xdr:row>
      <xdr:rowOff>24638</xdr:rowOff>
    </xdr:to>
    <xdr:sp macro="" textlink="">
      <xdr:nvSpPr>
        <xdr:cNvPr id="148" name="円/楕円 147"/>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49" name="テキスト ボックス 148"/>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57912</xdr:rowOff>
    </xdr:from>
    <xdr:to>
      <xdr:col>20</xdr:col>
      <xdr:colOff>209550</xdr:colOff>
      <xdr:row>14</xdr:row>
      <xdr:rowOff>159512</xdr:rowOff>
    </xdr:to>
    <xdr:sp macro="" textlink="">
      <xdr:nvSpPr>
        <xdr:cNvPr id="150" name="円/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経常収支比率に占める扶助費の割合は、対前年度比で</a:t>
          </a:r>
          <a:r>
            <a:rPr kumimoji="1" lang="en-US" altLang="ja-JP" sz="1300">
              <a:solidFill>
                <a:schemeClr val="dk1"/>
              </a:solidFill>
              <a:latin typeface="+mn-ea"/>
              <a:ea typeface="+mn-ea"/>
              <a:cs typeface="+mn-cs"/>
            </a:rPr>
            <a:t>2</a:t>
          </a:r>
          <a:r>
            <a:rPr kumimoji="1" lang="en-US" sz="1300">
              <a:solidFill>
                <a:schemeClr val="dk1"/>
              </a:solidFill>
              <a:latin typeface="+mn-ea"/>
              <a:ea typeface="+mn-ea"/>
              <a:cs typeface="+mn-cs"/>
            </a:rPr>
            <a:t>.</a:t>
          </a:r>
          <a:r>
            <a:rPr kumimoji="1" lang="en-US" altLang="ja-JP" sz="1300">
              <a:solidFill>
                <a:schemeClr val="dk1"/>
              </a:solidFill>
              <a:latin typeface="+mn-ea"/>
              <a:ea typeface="+mn-ea"/>
              <a:cs typeface="+mn-cs"/>
            </a:rPr>
            <a:t>5</a:t>
          </a:r>
          <a:r>
            <a:rPr kumimoji="1" lang="ja-JP" altLang="en-US" sz="1300">
              <a:solidFill>
                <a:schemeClr val="dk1"/>
              </a:solidFill>
              <a:latin typeface="+mn-ea"/>
              <a:ea typeface="+mn-ea"/>
              <a:cs typeface="+mn-cs"/>
            </a:rPr>
            <a:t>ポイント悪化し、類似団体平均値及び大阪府平均値を上回る数値となっている。主な要因として、認定こども園等運営助成費の増、生活保護費の増、障害者自立支援事業費の増などが挙げられる。生活保護費の増加傾向に歯止めをかける取組として、生活保護受給者や生活困窮者に対する就労支援や不正受給に対する生活保護適正化に努める。</a:t>
          </a:r>
          <a:endParaRPr lang="ja-JP"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152400</xdr:rowOff>
    </xdr:from>
    <xdr:to>
      <xdr:col>7</xdr:col>
      <xdr:colOff>15875</xdr:colOff>
      <xdr:row>60</xdr:row>
      <xdr:rowOff>127000</xdr:rowOff>
    </xdr:to>
    <xdr:cxnSp macro="">
      <xdr:nvCxnSpPr>
        <xdr:cNvPr id="186" name="直線コネクタ 185"/>
        <xdr:cNvCxnSpPr/>
      </xdr:nvCxnSpPr>
      <xdr:spPr>
        <a:xfrm>
          <a:off x="3987800" y="100965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76200</xdr:rowOff>
    </xdr:from>
    <xdr:to>
      <xdr:col>5</xdr:col>
      <xdr:colOff>549275</xdr:colOff>
      <xdr:row>58</xdr:row>
      <xdr:rowOff>152400</xdr:rowOff>
    </xdr:to>
    <xdr:cxnSp macro="">
      <xdr:nvCxnSpPr>
        <xdr:cNvPr id="189" name="直線コネクタ 188"/>
        <xdr:cNvCxnSpPr/>
      </xdr:nvCxnSpPr>
      <xdr:spPr>
        <a:xfrm>
          <a:off x="3098800" y="1002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0" name="フローチャート : 判断 189"/>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1" name="テキスト ボックス 190"/>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133350</xdr:rowOff>
    </xdr:from>
    <xdr:to>
      <xdr:col>4</xdr:col>
      <xdr:colOff>346075</xdr:colOff>
      <xdr:row>58</xdr:row>
      <xdr:rowOff>76200</xdr:rowOff>
    </xdr:to>
    <xdr:cxnSp macro="">
      <xdr:nvCxnSpPr>
        <xdr:cNvPr id="192" name="直線コネクタ 191"/>
        <xdr:cNvCxnSpPr/>
      </xdr:nvCxnSpPr>
      <xdr:spPr>
        <a:xfrm>
          <a:off x="2209800" y="990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120650</xdr:rowOff>
    </xdr:from>
    <xdr:to>
      <xdr:col>3</xdr:col>
      <xdr:colOff>142875</xdr:colOff>
      <xdr:row>57</xdr:row>
      <xdr:rowOff>133350</xdr:rowOff>
    </xdr:to>
    <xdr:cxnSp macro="">
      <xdr:nvCxnSpPr>
        <xdr:cNvPr id="195" name="直線コネクタ 194"/>
        <xdr:cNvCxnSpPr/>
      </xdr:nvCxnSpPr>
      <xdr:spPr>
        <a:xfrm>
          <a:off x="1320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05" name="円/楕円 204"/>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156227</xdr:rowOff>
    </xdr:from>
    <xdr:ext cx="762000" cy="259045"/>
    <xdr:sp macro="" textlink="">
      <xdr:nvSpPr>
        <xdr:cNvPr id="206"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101600</xdr:rowOff>
    </xdr:from>
    <xdr:to>
      <xdr:col>5</xdr:col>
      <xdr:colOff>600075</xdr:colOff>
      <xdr:row>59</xdr:row>
      <xdr:rowOff>31750</xdr:rowOff>
    </xdr:to>
    <xdr:sp macro="" textlink="">
      <xdr:nvSpPr>
        <xdr:cNvPr id="207" name="円/楕円 206"/>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16527</xdr:rowOff>
    </xdr:from>
    <xdr:ext cx="736600" cy="259045"/>
    <xdr:sp macro="" textlink="">
      <xdr:nvSpPr>
        <xdr:cNvPr id="208" name="テキスト ボックス 207"/>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25400</xdr:rowOff>
    </xdr:from>
    <xdr:to>
      <xdr:col>4</xdr:col>
      <xdr:colOff>396875</xdr:colOff>
      <xdr:row>58</xdr:row>
      <xdr:rowOff>127000</xdr:rowOff>
    </xdr:to>
    <xdr:sp macro="" textlink="">
      <xdr:nvSpPr>
        <xdr:cNvPr id="209" name="円/楕円 208"/>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111777</xdr:rowOff>
    </xdr:from>
    <xdr:ext cx="762000" cy="259045"/>
    <xdr:sp macro="" textlink="">
      <xdr:nvSpPr>
        <xdr:cNvPr id="210" name="テキスト ボックス 209"/>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82550</xdr:rowOff>
    </xdr:from>
    <xdr:to>
      <xdr:col>3</xdr:col>
      <xdr:colOff>193675</xdr:colOff>
      <xdr:row>58</xdr:row>
      <xdr:rowOff>12700</xdr:rowOff>
    </xdr:to>
    <xdr:sp macro="" textlink="">
      <xdr:nvSpPr>
        <xdr:cNvPr id="211" name="円/楕円 210"/>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168927</xdr:rowOff>
    </xdr:from>
    <xdr:ext cx="762000" cy="259045"/>
    <xdr:sp macro="" textlink="">
      <xdr:nvSpPr>
        <xdr:cNvPr id="212" name="テキスト ボックス 211"/>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69850</xdr:rowOff>
    </xdr:from>
    <xdr:to>
      <xdr:col>1</xdr:col>
      <xdr:colOff>676275</xdr:colOff>
      <xdr:row>58</xdr:row>
      <xdr:rowOff>0</xdr:rowOff>
    </xdr:to>
    <xdr:sp macro="" textlink="">
      <xdr:nvSpPr>
        <xdr:cNvPr id="213" name="円/楕円 212"/>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156227</xdr:rowOff>
    </xdr:from>
    <xdr:ext cx="762000" cy="259045"/>
    <xdr:sp macro="" textlink="">
      <xdr:nvSpPr>
        <xdr:cNvPr id="214" name="テキスト ボックス 213"/>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経常収支比率に占めるその他の経費の割合は</a:t>
          </a:r>
          <a:r>
            <a:rPr kumimoji="1" lang="en-US" altLang="ja-JP" sz="1300">
              <a:solidFill>
                <a:schemeClr val="dk1"/>
              </a:solidFill>
              <a:latin typeface="+mn-ea"/>
              <a:ea typeface="+mn-ea"/>
              <a:cs typeface="+mn-cs"/>
            </a:rPr>
            <a:t>12</a:t>
          </a:r>
          <a:r>
            <a:rPr kumimoji="1" lang="en-US" sz="1300">
              <a:solidFill>
                <a:schemeClr val="dk1"/>
              </a:solidFill>
              <a:latin typeface="+mn-ea"/>
              <a:ea typeface="+mn-ea"/>
              <a:cs typeface="+mn-cs"/>
            </a:rPr>
            <a:t>.</a:t>
          </a:r>
          <a:r>
            <a:rPr kumimoji="1" lang="en-US" altLang="ja-JP" sz="1300">
              <a:solidFill>
                <a:schemeClr val="dk1"/>
              </a:solidFill>
              <a:latin typeface="+mn-ea"/>
              <a:ea typeface="+mn-ea"/>
              <a:cs typeface="+mn-cs"/>
            </a:rPr>
            <a:t>7</a:t>
          </a:r>
          <a:r>
            <a:rPr kumimoji="1" lang="ja-JP" altLang="en-US" sz="1300">
              <a:solidFill>
                <a:schemeClr val="dk1"/>
              </a:solidFill>
              <a:latin typeface="+mn-ea"/>
              <a:ea typeface="+mn-ea"/>
              <a:cs typeface="+mn-cs"/>
            </a:rPr>
            <a:t>であり、対前年度比で</a:t>
          </a:r>
          <a:r>
            <a:rPr kumimoji="1" lang="en-US" altLang="ja-JP" sz="1300">
              <a:solidFill>
                <a:schemeClr val="dk1"/>
              </a:solidFill>
              <a:latin typeface="+mn-ea"/>
              <a:ea typeface="+mn-ea"/>
              <a:cs typeface="+mn-cs"/>
            </a:rPr>
            <a:t>0.4</a:t>
          </a:r>
          <a:r>
            <a:rPr kumimoji="1" lang="ja-JP" altLang="en-US" sz="1300">
              <a:solidFill>
                <a:schemeClr val="dk1"/>
              </a:solidFill>
              <a:latin typeface="+mn-ea"/>
              <a:ea typeface="+mn-ea"/>
              <a:cs typeface="+mn-cs"/>
            </a:rPr>
            <a:t>ポイント改善し、類似団体平均値を下回っている。主な要因としては特別会計国民健康保険会計への繰出金の減少が挙げられる。</a:t>
          </a:r>
          <a:endParaRPr kumimoji="1" lang="en-US" altLang="ja-JP" sz="1300">
            <a:solidFill>
              <a:schemeClr val="dk1"/>
            </a:solidFill>
            <a:latin typeface="+mn-ea"/>
            <a:ea typeface="+mn-ea"/>
            <a:cs typeface="+mn-cs"/>
          </a:endParaRPr>
        </a:p>
        <a:p>
          <a:r>
            <a:rPr lang="ja-JP" altLang="en-US" sz="1300">
              <a:latin typeface="+mn-ea"/>
              <a:ea typeface="+mn-ea"/>
            </a:rPr>
            <a:t>なお、平成</a:t>
          </a:r>
          <a:r>
            <a:rPr lang="en-US" altLang="ja-JP" sz="1300">
              <a:latin typeface="+mn-ea"/>
              <a:ea typeface="+mn-ea"/>
            </a:rPr>
            <a:t>27</a:t>
          </a:r>
          <a:r>
            <a:rPr lang="ja-JP" altLang="en-US" sz="1300">
              <a:latin typeface="+mn-ea"/>
              <a:ea typeface="+mn-ea"/>
            </a:rPr>
            <a:t>年度に数値が大きく改善しているのは、地方公営企業法の財務規定を適用する下水道事業会計に対する負担金を繰出金から性質区分を変更したためである。</a:t>
          </a:r>
          <a:br>
            <a:rPr lang="ja-JP" altLang="en-US" sz="1300">
              <a:latin typeface="+mn-ea"/>
              <a:ea typeface="+mn-ea"/>
            </a:rPr>
          </a:br>
          <a:endParaRPr lang="ja-JP" altLang="en-US" sz="13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120650</xdr:rowOff>
    </xdr:from>
    <xdr:to>
      <xdr:col>24</xdr:col>
      <xdr:colOff>31750</xdr:colOff>
      <xdr:row>56</xdr:row>
      <xdr:rowOff>0</xdr:rowOff>
    </xdr:to>
    <xdr:cxnSp macro="">
      <xdr:nvCxnSpPr>
        <xdr:cNvPr id="247" name="直線コネクタ 246"/>
        <xdr:cNvCxnSpPr/>
      </xdr:nvCxnSpPr>
      <xdr:spPr>
        <a:xfrm flipV="1">
          <a:off x="15671800" y="9550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58</xdr:row>
      <xdr:rowOff>101600</xdr:rowOff>
    </xdr:to>
    <xdr:cxnSp macro="">
      <xdr:nvCxnSpPr>
        <xdr:cNvPr id="250" name="直線コネクタ 249"/>
        <xdr:cNvCxnSpPr/>
      </xdr:nvCxnSpPr>
      <xdr:spPr>
        <a:xfrm flipV="1">
          <a:off x="14782800" y="96012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1" name="フローチャート : 判断 250"/>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2" name="テキスト ボックス 251"/>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38100</xdr:rowOff>
    </xdr:from>
    <xdr:to>
      <xdr:col>21</xdr:col>
      <xdr:colOff>361950</xdr:colOff>
      <xdr:row>58</xdr:row>
      <xdr:rowOff>101600</xdr:rowOff>
    </xdr:to>
    <xdr:cxnSp macro="">
      <xdr:nvCxnSpPr>
        <xdr:cNvPr id="253" name="直線コネクタ 252"/>
        <xdr:cNvCxnSpPr/>
      </xdr:nvCxnSpPr>
      <xdr:spPr>
        <a:xfrm>
          <a:off x="13893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38100</xdr:rowOff>
    </xdr:from>
    <xdr:to>
      <xdr:col>20</xdr:col>
      <xdr:colOff>158750</xdr:colOff>
      <xdr:row>58</xdr:row>
      <xdr:rowOff>76200</xdr:rowOff>
    </xdr:to>
    <xdr:cxnSp macro="">
      <xdr:nvCxnSpPr>
        <xdr:cNvPr id="256" name="直線コネクタ 255"/>
        <xdr:cNvCxnSpPr/>
      </xdr:nvCxnSpPr>
      <xdr:spPr>
        <a:xfrm flipV="1">
          <a:off x="13004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69850</xdr:rowOff>
    </xdr:from>
    <xdr:to>
      <xdr:col>24</xdr:col>
      <xdr:colOff>82550</xdr:colOff>
      <xdr:row>56</xdr:row>
      <xdr:rowOff>0</xdr:rowOff>
    </xdr:to>
    <xdr:sp macro="" textlink="">
      <xdr:nvSpPr>
        <xdr:cNvPr id="266" name="円/楕円 265"/>
        <xdr:cNvSpPr/>
      </xdr:nvSpPr>
      <xdr:spPr>
        <a:xfrm>
          <a:off x="16459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86377</xdr:rowOff>
    </xdr:from>
    <xdr:ext cx="762000" cy="259045"/>
    <xdr:sp macro="" textlink="">
      <xdr:nvSpPr>
        <xdr:cNvPr id="267" name="その他該当値テキスト"/>
        <xdr:cNvSpPr txBox="1"/>
      </xdr:nvSpPr>
      <xdr:spPr>
        <a:xfrm>
          <a:off x="16598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120650</xdr:rowOff>
    </xdr:from>
    <xdr:to>
      <xdr:col>22</xdr:col>
      <xdr:colOff>615950</xdr:colOff>
      <xdr:row>56</xdr:row>
      <xdr:rowOff>50800</xdr:rowOff>
    </xdr:to>
    <xdr:sp macro="" textlink="">
      <xdr:nvSpPr>
        <xdr:cNvPr id="268" name="円/楕円 267"/>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60977</xdr:rowOff>
    </xdr:from>
    <xdr:ext cx="736600" cy="259045"/>
    <xdr:sp macro="" textlink="">
      <xdr:nvSpPr>
        <xdr:cNvPr id="269" name="テキスト ボックス 268"/>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50800</xdr:rowOff>
    </xdr:from>
    <xdr:to>
      <xdr:col>21</xdr:col>
      <xdr:colOff>412750</xdr:colOff>
      <xdr:row>58</xdr:row>
      <xdr:rowOff>152400</xdr:rowOff>
    </xdr:to>
    <xdr:sp macro="" textlink="">
      <xdr:nvSpPr>
        <xdr:cNvPr id="270" name="円/楕円 269"/>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137177</xdr:rowOff>
    </xdr:from>
    <xdr:ext cx="762000" cy="259045"/>
    <xdr:sp macro="" textlink="">
      <xdr:nvSpPr>
        <xdr:cNvPr id="271" name="テキスト ボックス 270"/>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158750</xdr:rowOff>
    </xdr:from>
    <xdr:to>
      <xdr:col>20</xdr:col>
      <xdr:colOff>209550</xdr:colOff>
      <xdr:row>58</xdr:row>
      <xdr:rowOff>88900</xdr:rowOff>
    </xdr:to>
    <xdr:sp macro="" textlink="">
      <xdr:nvSpPr>
        <xdr:cNvPr id="272" name="円/楕円 271"/>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73677</xdr:rowOff>
    </xdr:from>
    <xdr:ext cx="762000" cy="259045"/>
    <xdr:sp macro="" textlink="">
      <xdr:nvSpPr>
        <xdr:cNvPr id="273" name="テキスト ボックス 272"/>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25400</xdr:rowOff>
    </xdr:from>
    <xdr:to>
      <xdr:col>19</xdr:col>
      <xdr:colOff>6350</xdr:colOff>
      <xdr:row>58</xdr:row>
      <xdr:rowOff>127000</xdr:rowOff>
    </xdr:to>
    <xdr:sp macro="" textlink="">
      <xdr:nvSpPr>
        <xdr:cNvPr id="274" name="円/楕円 273"/>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111777</xdr:rowOff>
    </xdr:from>
    <xdr:ext cx="762000" cy="259045"/>
    <xdr:sp macro="" textlink="">
      <xdr:nvSpPr>
        <xdr:cNvPr id="275" name="テキスト ボックス 274"/>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a:t>
          </a:r>
          <a:r>
            <a:rPr lang="ja-JP" altLang="en-US" sz="1300">
              <a:latin typeface="+mn-ea"/>
              <a:ea typeface="+mn-ea"/>
            </a:rPr>
            <a:t>経常収支比率に占める補助費等の割合は、対前年度比で</a:t>
          </a:r>
          <a:r>
            <a:rPr lang="en-US" altLang="ja-JP" sz="1300">
              <a:latin typeface="+mn-ea"/>
              <a:ea typeface="+mn-ea"/>
            </a:rPr>
            <a:t>0.1</a:t>
          </a:r>
          <a:r>
            <a:rPr lang="ja-JP" altLang="en-US" sz="1300">
              <a:latin typeface="+mn-ea"/>
              <a:ea typeface="+mn-ea"/>
            </a:rPr>
            <a:t>ポイント悪化し、類似団体平均値及び大阪府平均値を上回る数値となっている。主な要因としては、地方消費税交付金などの経常一般財源が減少したことが挙げられる。</a:t>
          </a:r>
          <a:br>
            <a:rPr lang="ja-JP" altLang="en-US" sz="1300">
              <a:latin typeface="+mn-ea"/>
              <a:ea typeface="+mn-ea"/>
            </a:rPr>
          </a:br>
          <a:r>
            <a:rPr lang="ja-JP" altLang="en-US" sz="1300">
              <a:latin typeface="+mn-ea"/>
              <a:ea typeface="+mn-ea"/>
            </a:rPr>
            <a:t>なお、平成</a:t>
          </a:r>
          <a:r>
            <a:rPr lang="en-US" altLang="ja-JP" sz="1300">
              <a:latin typeface="+mn-ea"/>
              <a:ea typeface="+mn-ea"/>
            </a:rPr>
            <a:t>27</a:t>
          </a:r>
          <a:r>
            <a:rPr lang="ja-JP" altLang="en-US" sz="1300">
              <a:latin typeface="+mn-ea"/>
              <a:ea typeface="+mn-ea"/>
            </a:rPr>
            <a:t>年度に数値が大きく悪化しているのは、地方公営企業法の財務規定を適用する下水道事業会計に対する負担金を繰出金から性質区分を変更したためである。</a:t>
          </a:r>
          <a:br>
            <a:rPr lang="ja-JP" altLang="en-US" sz="1300">
              <a:latin typeface="+mn-ea"/>
              <a:ea typeface="+mn-ea"/>
            </a:rPr>
          </a:br>
          <a:r>
            <a:rPr lang="ja-JP" altLang="en-US" sz="1300">
              <a:latin typeface="+mn-ea"/>
              <a:ea typeface="+mn-ea"/>
            </a:rPr>
            <a:t>今後は補助金の見直しなど経費の縮減に努めていく。</a:t>
          </a:r>
          <a:br>
            <a:rPr lang="ja-JP" altLang="en-US" sz="1300">
              <a:latin typeface="+mn-ea"/>
              <a:ea typeface="+mn-ea"/>
            </a:rPr>
          </a:br>
          <a:r>
            <a:rPr lang="ja-JP" altLang="en-US" sz="1300">
              <a:latin typeface="+mn-ea"/>
              <a:ea typeface="+mn-ea"/>
            </a:rPr>
            <a:t/>
          </a:r>
          <a:br>
            <a:rPr lang="ja-JP" altLang="en-US" sz="1300">
              <a:latin typeface="+mn-ea"/>
              <a:ea typeface="+mn-ea"/>
            </a:rPr>
          </a:br>
          <a:endParaRPr lang="ja-JP" altLang="en-US" sz="1300">
            <a:solidFill>
              <a:schemeClr val="dk1"/>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146050</xdr:rowOff>
    </xdr:from>
    <xdr:to>
      <xdr:col>24</xdr:col>
      <xdr:colOff>31750</xdr:colOff>
      <xdr:row>39</xdr:row>
      <xdr:rowOff>158750</xdr:rowOff>
    </xdr:to>
    <xdr:cxnSp macro="">
      <xdr:nvCxnSpPr>
        <xdr:cNvPr id="308" name="直線コネクタ 307"/>
        <xdr:cNvCxnSpPr/>
      </xdr:nvCxnSpPr>
      <xdr:spPr>
        <a:xfrm>
          <a:off x="15671800" y="683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19050</xdr:rowOff>
    </xdr:from>
    <xdr:to>
      <xdr:col>22</xdr:col>
      <xdr:colOff>565150</xdr:colOff>
      <xdr:row>39</xdr:row>
      <xdr:rowOff>146050</xdr:rowOff>
    </xdr:to>
    <xdr:cxnSp macro="">
      <xdr:nvCxnSpPr>
        <xdr:cNvPr id="311" name="直線コネクタ 310"/>
        <xdr:cNvCxnSpPr/>
      </xdr:nvCxnSpPr>
      <xdr:spPr>
        <a:xfrm>
          <a:off x="14782800" y="63627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2" name="フローチャート : 判断 311"/>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3" name="テキスト ボックス 312"/>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114300</xdr:rowOff>
    </xdr:from>
    <xdr:to>
      <xdr:col>21</xdr:col>
      <xdr:colOff>361950</xdr:colOff>
      <xdr:row>37</xdr:row>
      <xdr:rowOff>19050</xdr:rowOff>
    </xdr:to>
    <xdr:cxnSp macro="">
      <xdr:nvCxnSpPr>
        <xdr:cNvPr id="314" name="直線コネクタ 313"/>
        <xdr:cNvCxnSpPr/>
      </xdr:nvCxnSpPr>
      <xdr:spPr>
        <a:xfrm>
          <a:off x="13893800" y="628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114300</xdr:rowOff>
    </xdr:from>
    <xdr:to>
      <xdr:col>20</xdr:col>
      <xdr:colOff>158750</xdr:colOff>
      <xdr:row>37</xdr:row>
      <xdr:rowOff>107950</xdr:rowOff>
    </xdr:to>
    <xdr:cxnSp macro="">
      <xdr:nvCxnSpPr>
        <xdr:cNvPr id="317" name="直線コネクタ 316"/>
        <xdr:cNvCxnSpPr/>
      </xdr:nvCxnSpPr>
      <xdr:spPr>
        <a:xfrm flipV="1">
          <a:off x="13004800" y="6286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107950</xdr:rowOff>
    </xdr:from>
    <xdr:to>
      <xdr:col>24</xdr:col>
      <xdr:colOff>82550</xdr:colOff>
      <xdr:row>40</xdr:row>
      <xdr:rowOff>38100</xdr:rowOff>
    </xdr:to>
    <xdr:sp macro="" textlink="">
      <xdr:nvSpPr>
        <xdr:cNvPr id="327" name="円/楕円 326"/>
        <xdr:cNvSpPr/>
      </xdr:nvSpPr>
      <xdr:spPr>
        <a:xfrm>
          <a:off x="16459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80027</xdr:rowOff>
    </xdr:from>
    <xdr:ext cx="762000" cy="259045"/>
    <xdr:sp macro="" textlink="">
      <xdr:nvSpPr>
        <xdr:cNvPr id="328" name="補助費等該当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95250</xdr:rowOff>
    </xdr:from>
    <xdr:to>
      <xdr:col>22</xdr:col>
      <xdr:colOff>615950</xdr:colOff>
      <xdr:row>40</xdr:row>
      <xdr:rowOff>25400</xdr:rowOff>
    </xdr:to>
    <xdr:sp macro="" textlink="">
      <xdr:nvSpPr>
        <xdr:cNvPr id="329" name="円/楕円 328"/>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30" name="テキスト ボックス 329"/>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139700</xdr:rowOff>
    </xdr:from>
    <xdr:to>
      <xdr:col>21</xdr:col>
      <xdr:colOff>412750</xdr:colOff>
      <xdr:row>37</xdr:row>
      <xdr:rowOff>69850</xdr:rowOff>
    </xdr:to>
    <xdr:sp macro="" textlink="">
      <xdr:nvSpPr>
        <xdr:cNvPr id="331" name="円/楕円 330"/>
        <xdr:cNvSpPr/>
      </xdr:nvSpPr>
      <xdr:spPr>
        <a:xfrm>
          <a:off x="14732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32" name="テキスト ボックス 331"/>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63500</xdr:rowOff>
    </xdr:from>
    <xdr:to>
      <xdr:col>20</xdr:col>
      <xdr:colOff>209550</xdr:colOff>
      <xdr:row>36</xdr:row>
      <xdr:rowOff>165100</xdr:rowOff>
    </xdr:to>
    <xdr:sp macro="" textlink="">
      <xdr:nvSpPr>
        <xdr:cNvPr id="333" name="円/楕円 332"/>
        <xdr:cNvSpPr/>
      </xdr:nvSpPr>
      <xdr:spPr>
        <a:xfrm>
          <a:off x="13843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3827</xdr:rowOff>
    </xdr:from>
    <xdr:ext cx="762000" cy="259045"/>
    <xdr:sp macro="" textlink="">
      <xdr:nvSpPr>
        <xdr:cNvPr id="334" name="テキスト ボックス 333"/>
        <xdr:cNvSpPr txBox="1"/>
      </xdr:nvSpPr>
      <xdr:spPr>
        <a:xfrm>
          <a:off x="13512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35" name="円/楕円 334"/>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36" name="テキスト ボックス 335"/>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経常収支比率に占める公債費の割合は</a:t>
          </a:r>
          <a:r>
            <a:rPr kumimoji="1" lang="en-US" altLang="ja-JP" sz="1300">
              <a:solidFill>
                <a:schemeClr val="dk1"/>
              </a:solidFill>
              <a:latin typeface="+mn-ea"/>
              <a:ea typeface="+mn-ea"/>
              <a:cs typeface="+mn-cs"/>
            </a:rPr>
            <a:t>17.9</a:t>
          </a:r>
          <a:r>
            <a:rPr kumimoji="1" lang="ja-JP" altLang="en-US" sz="1300">
              <a:solidFill>
                <a:schemeClr val="dk1"/>
              </a:solidFill>
              <a:latin typeface="+mn-ea"/>
              <a:ea typeface="+mn-ea"/>
              <a:cs typeface="+mn-cs"/>
            </a:rPr>
            <a:t>であり、</a:t>
          </a:r>
          <a:r>
            <a:rPr kumimoji="1" lang="ja-JP" altLang="en-US" sz="1300">
              <a:solidFill>
                <a:schemeClr val="dk1"/>
              </a:solidFill>
              <a:latin typeface="+mn-lt"/>
              <a:ea typeface="+mn-ea"/>
              <a:cs typeface="+mn-cs"/>
            </a:rPr>
            <a:t>類似団体平均値</a:t>
          </a:r>
          <a:r>
            <a:rPr kumimoji="1" lang="ja-JP" altLang="en-US" sz="1300">
              <a:solidFill>
                <a:schemeClr val="dk1"/>
              </a:solidFill>
              <a:latin typeface="+mn-ea"/>
              <a:ea typeface="+mn-ea"/>
              <a:cs typeface="+mn-cs"/>
            </a:rPr>
            <a:t>を上回る数値となっている。今後も適切な市債の発行に努める。</a:t>
          </a:r>
          <a:endParaRPr lang="ja-JP" altLang="en-US" sz="130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78</xdr:row>
      <xdr:rowOff>30987</xdr:rowOff>
    </xdr:to>
    <xdr:cxnSp macro="">
      <xdr:nvCxnSpPr>
        <xdr:cNvPr id="366" name="直線コネクタ 365"/>
        <xdr:cNvCxnSpPr/>
      </xdr:nvCxnSpPr>
      <xdr:spPr>
        <a:xfrm>
          <a:off x="3987800" y="133309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147574</xdr:rowOff>
    </xdr:to>
    <xdr:cxnSp macro="">
      <xdr:nvCxnSpPr>
        <xdr:cNvPr id="369" name="直線コネクタ 368"/>
        <xdr:cNvCxnSpPr/>
      </xdr:nvCxnSpPr>
      <xdr:spPr>
        <a:xfrm flipV="1">
          <a:off x="3098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0" name="フローチャート :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78</xdr:row>
      <xdr:rowOff>40132</xdr:rowOff>
    </xdr:to>
    <xdr:cxnSp macro="">
      <xdr:nvCxnSpPr>
        <xdr:cNvPr id="372" name="直線コネクタ 371"/>
        <xdr:cNvCxnSpPr/>
      </xdr:nvCxnSpPr>
      <xdr:spPr>
        <a:xfrm flipV="1">
          <a:off x="2209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67563</xdr:rowOff>
    </xdr:to>
    <xdr:cxnSp macro="">
      <xdr:nvCxnSpPr>
        <xdr:cNvPr id="375" name="直線コネクタ 374"/>
        <xdr:cNvCxnSpPr/>
      </xdr:nvCxnSpPr>
      <xdr:spPr>
        <a:xfrm flipV="1">
          <a:off x="1320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151637</xdr:rowOff>
    </xdr:from>
    <xdr:to>
      <xdr:col>7</xdr:col>
      <xdr:colOff>66675</xdr:colOff>
      <xdr:row>78</xdr:row>
      <xdr:rowOff>81787</xdr:rowOff>
    </xdr:to>
    <xdr:sp macro="" textlink="">
      <xdr:nvSpPr>
        <xdr:cNvPr id="385" name="円/楕円 384"/>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123714</xdr:rowOff>
    </xdr:from>
    <xdr:ext cx="762000" cy="259045"/>
    <xdr:sp macro="" textlink="">
      <xdr:nvSpPr>
        <xdr:cNvPr id="386"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87" name="円/楕円 386"/>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164864</xdr:rowOff>
    </xdr:from>
    <xdr:ext cx="736600" cy="259045"/>
    <xdr:sp macro="" textlink="">
      <xdr:nvSpPr>
        <xdr:cNvPr id="388" name="テキスト ボックス 387"/>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9" name="円/楕円 388"/>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11701</xdr:rowOff>
    </xdr:from>
    <xdr:ext cx="762000" cy="259045"/>
    <xdr:sp macro="" textlink="">
      <xdr:nvSpPr>
        <xdr:cNvPr id="390" name="テキスト ボックス 389"/>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1" name="円/楕円 390"/>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2" name="テキスト ボックス 391"/>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xdr:rowOff>
    </xdr:from>
    <xdr:to>
      <xdr:col>1</xdr:col>
      <xdr:colOff>676275</xdr:colOff>
      <xdr:row>78</xdr:row>
      <xdr:rowOff>118363</xdr:rowOff>
    </xdr:to>
    <xdr:sp macro="" textlink="">
      <xdr:nvSpPr>
        <xdr:cNvPr id="393" name="円/楕円 392"/>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103140</xdr:rowOff>
    </xdr:from>
    <xdr:ext cx="762000" cy="259045"/>
    <xdr:sp macro="" textlink="">
      <xdr:nvSpPr>
        <xdr:cNvPr id="394" name="テキスト ボックス 39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扶助費、物件費の経常収支比率に占める割合の増加などから、対前年度比で</a:t>
          </a:r>
          <a:r>
            <a:rPr kumimoji="1" lang="en-US" altLang="ja-JP" sz="1300">
              <a:solidFill>
                <a:schemeClr val="dk1"/>
              </a:solidFill>
              <a:latin typeface="+mn-ea"/>
              <a:ea typeface="+mn-ea"/>
              <a:cs typeface="+mn-cs"/>
            </a:rPr>
            <a:t>2.9</a:t>
          </a:r>
          <a:r>
            <a:rPr kumimoji="1" lang="ja-JP" altLang="en-US" sz="1300">
              <a:solidFill>
                <a:schemeClr val="dk1"/>
              </a:solidFill>
              <a:latin typeface="+mn-ea"/>
              <a:ea typeface="+mn-ea"/>
              <a:cs typeface="+mn-cs"/>
            </a:rPr>
            <a:t>ポイント悪化しており、類似団体内平均値及び大阪府平均値を上回る水準である。今後ともより一層の経費の削減を行い、普通会計の負担軽減を図る。</a:t>
          </a:r>
          <a:endParaRPr lang="ja-JP" altLang="en-US" sz="1300">
            <a:solidFill>
              <a:schemeClr val="dk1"/>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122428</xdr:rowOff>
    </xdr:from>
    <xdr:to>
      <xdr:col>24</xdr:col>
      <xdr:colOff>31750</xdr:colOff>
      <xdr:row>79</xdr:row>
      <xdr:rowOff>83565</xdr:rowOff>
    </xdr:to>
    <xdr:cxnSp macro="">
      <xdr:nvCxnSpPr>
        <xdr:cNvPr id="425" name="直線コネクタ 424"/>
        <xdr:cNvCxnSpPr/>
      </xdr:nvCxnSpPr>
      <xdr:spPr>
        <a:xfrm>
          <a:off x="15671800" y="13495528"/>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122428</xdr:rowOff>
    </xdr:from>
    <xdr:to>
      <xdr:col>22</xdr:col>
      <xdr:colOff>565150</xdr:colOff>
      <xdr:row>78</xdr:row>
      <xdr:rowOff>140715</xdr:rowOff>
    </xdr:to>
    <xdr:cxnSp macro="">
      <xdr:nvCxnSpPr>
        <xdr:cNvPr id="428" name="直線コネクタ 427"/>
        <xdr:cNvCxnSpPr/>
      </xdr:nvCxnSpPr>
      <xdr:spPr>
        <a:xfrm flipV="1">
          <a:off x="14782800" y="134955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103632</xdr:rowOff>
    </xdr:from>
    <xdr:to>
      <xdr:col>22</xdr:col>
      <xdr:colOff>615950</xdr:colOff>
      <xdr:row>77</xdr:row>
      <xdr:rowOff>33782</xdr:rowOff>
    </xdr:to>
    <xdr:sp macro="" textlink="">
      <xdr:nvSpPr>
        <xdr:cNvPr id="429" name="フローチャート : 判断 428"/>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43959</xdr:rowOff>
    </xdr:from>
    <xdr:ext cx="736600" cy="259045"/>
    <xdr:sp macro="" textlink="">
      <xdr:nvSpPr>
        <xdr:cNvPr id="430" name="テキスト ボックス 429"/>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72137</xdr:rowOff>
    </xdr:from>
    <xdr:to>
      <xdr:col>21</xdr:col>
      <xdr:colOff>361950</xdr:colOff>
      <xdr:row>78</xdr:row>
      <xdr:rowOff>140715</xdr:rowOff>
    </xdr:to>
    <xdr:cxnSp macro="">
      <xdr:nvCxnSpPr>
        <xdr:cNvPr id="431" name="直線コネクタ 430"/>
        <xdr:cNvCxnSpPr/>
      </xdr:nvCxnSpPr>
      <xdr:spPr>
        <a:xfrm>
          <a:off x="13893800" y="134452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72137</xdr:rowOff>
    </xdr:from>
    <xdr:to>
      <xdr:col>20</xdr:col>
      <xdr:colOff>158750</xdr:colOff>
      <xdr:row>79</xdr:row>
      <xdr:rowOff>46989</xdr:rowOff>
    </xdr:to>
    <xdr:cxnSp macro="">
      <xdr:nvCxnSpPr>
        <xdr:cNvPr id="434" name="直線コネクタ 433"/>
        <xdr:cNvCxnSpPr/>
      </xdr:nvCxnSpPr>
      <xdr:spPr>
        <a:xfrm flipV="1">
          <a:off x="13004800" y="13445237"/>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32765</xdr:rowOff>
    </xdr:from>
    <xdr:to>
      <xdr:col>24</xdr:col>
      <xdr:colOff>82550</xdr:colOff>
      <xdr:row>79</xdr:row>
      <xdr:rowOff>134365</xdr:rowOff>
    </xdr:to>
    <xdr:sp macro="" textlink="">
      <xdr:nvSpPr>
        <xdr:cNvPr id="444" name="円/楕円 443"/>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4842</xdr:rowOff>
    </xdr:from>
    <xdr:ext cx="762000" cy="259045"/>
    <xdr:sp macro="" textlink="">
      <xdr:nvSpPr>
        <xdr:cNvPr id="445"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71628</xdr:rowOff>
    </xdr:from>
    <xdr:to>
      <xdr:col>22</xdr:col>
      <xdr:colOff>615950</xdr:colOff>
      <xdr:row>79</xdr:row>
      <xdr:rowOff>1778</xdr:rowOff>
    </xdr:to>
    <xdr:sp macro="" textlink="">
      <xdr:nvSpPr>
        <xdr:cNvPr id="446" name="円/楕円 445"/>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158005</xdr:rowOff>
    </xdr:from>
    <xdr:ext cx="736600" cy="259045"/>
    <xdr:sp macro="" textlink="">
      <xdr:nvSpPr>
        <xdr:cNvPr id="447" name="テキスト ボックス 446"/>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89915</xdr:rowOff>
    </xdr:from>
    <xdr:to>
      <xdr:col>21</xdr:col>
      <xdr:colOff>412750</xdr:colOff>
      <xdr:row>79</xdr:row>
      <xdr:rowOff>20065</xdr:rowOff>
    </xdr:to>
    <xdr:sp macro="" textlink="">
      <xdr:nvSpPr>
        <xdr:cNvPr id="448" name="円/楕円 447"/>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4842</xdr:rowOff>
    </xdr:from>
    <xdr:ext cx="762000" cy="259045"/>
    <xdr:sp macro="" textlink="">
      <xdr:nvSpPr>
        <xdr:cNvPr id="449" name="テキスト ボックス 448"/>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21337</xdr:rowOff>
    </xdr:from>
    <xdr:to>
      <xdr:col>20</xdr:col>
      <xdr:colOff>209550</xdr:colOff>
      <xdr:row>78</xdr:row>
      <xdr:rowOff>122937</xdr:rowOff>
    </xdr:to>
    <xdr:sp macro="" textlink="">
      <xdr:nvSpPr>
        <xdr:cNvPr id="450" name="円/楕円 449"/>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107714</xdr:rowOff>
    </xdr:from>
    <xdr:ext cx="762000" cy="259045"/>
    <xdr:sp macro="" textlink="">
      <xdr:nvSpPr>
        <xdr:cNvPr id="451" name="テキスト ボックス 450"/>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167639</xdr:rowOff>
    </xdr:from>
    <xdr:to>
      <xdr:col>19</xdr:col>
      <xdr:colOff>6350</xdr:colOff>
      <xdr:row>79</xdr:row>
      <xdr:rowOff>97789</xdr:rowOff>
    </xdr:to>
    <xdr:sp macro="" textlink="">
      <xdr:nvSpPr>
        <xdr:cNvPr id="452" name="円/楕円 451"/>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82566</xdr:rowOff>
    </xdr:from>
    <xdr:ext cx="762000" cy="259045"/>
    <xdr:sp macro="" textlink="">
      <xdr:nvSpPr>
        <xdr:cNvPr id="453" name="テキスト ボックス 452"/>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大阪府守口市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13495</xdr:rowOff>
    </xdr:from>
    <xdr:to>
      <xdr:col>4</xdr:col>
      <xdr:colOff>1117600</xdr:colOff>
      <xdr:row>15</xdr:row>
      <xdr:rowOff>63493</xdr:rowOff>
    </xdr:to>
    <xdr:cxnSp macro="">
      <xdr:nvCxnSpPr>
        <xdr:cNvPr id="52" name="直線コネクタ 51"/>
        <xdr:cNvCxnSpPr/>
      </xdr:nvCxnSpPr>
      <xdr:spPr bwMode="auto">
        <a:xfrm>
          <a:off x="5003800" y="2632870"/>
          <a:ext cx="647700" cy="49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126390</xdr:rowOff>
    </xdr:from>
    <xdr:to>
      <xdr:col>4</xdr:col>
      <xdr:colOff>469900</xdr:colOff>
      <xdr:row>15</xdr:row>
      <xdr:rowOff>13495</xdr:rowOff>
    </xdr:to>
    <xdr:cxnSp macro="">
      <xdr:nvCxnSpPr>
        <xdr:cNvPr id="55" name="直線コネクタ 54"/>
        <xdr:cNvCxnSpPr/>
      </xdr:nvCxnSpPr>
      <xdr:spPr bwMode="auto">
        <a:xfrm>
          <a:off x="4305300" y="2574315"/>
          <a:ext cx="698500" cy="5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54820</xdr:rowOff>
    </xdr:from>
    <xdr:to>
      <xdr:col>4</xdr:col>
      <xdr:colOff>520700</xdr:colOff>
      <xdr:row>15</xdr:row>
      <xdr:rowOff>156420</xdr:rowOff>
    </xdr:to>
    <xdr:sp macro="" textlink="">
      <xdr:nvSpPr>
        <xdr:cNvPr id="56" name="フローチャート : 判断 55"/>
        <xdr:cNvSpPr/>
      </xdr:nvSpPr>
      <xdr:spPr bwMode="auto">
        <a:xfrm>
          <a:off x="4953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141197</xdr:rowOff>
    </xdr:from>
    <xdr:ext cx="736600" cy="259045"/>
    <xdr:sp macro="" textlink="">
      <xdr:nvSpPr>
        <xdr:cNvPr id="57" name="テキスト ボックス 56"/>
        <xdr:cNvSpPr txBox="1"/>
      </xdr:nvSpPr>
      <xdr:spPr>
        <a:xfrm>
          <a:off x="4622800" y="276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126390</xdr:rowOff>
    </xdr:from>
    <xdr:to>
      <xdr:col>3</xdr:col>
      <xdr:colOff>904875</xdr:colOff>
      <xdr:row>15</xdr:row>
      <xdr:rowOff>26721</xdr:rowOff>
    </xdr:to>
    <xdr:cxnSp macro="">
      <xdr:nvCxnSpPr>
        <xdr:cNvPr id="58" name="直線コネクタ 57"/>
        <xdr:cNvCxnSpPr/>
      </xdr:nvCxnSpPr>
      <xdr:spPr bwMode="auto">
        <a:xfrm flipV="1">
          <a:off x="3606800" y="2574315"/>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167930</xdr:rowOff>
    </xdr:from>
    <xdr:to>
      <xdr:col>3</xdr:col>
      <xdr:colOff>206375</xdr:colOff>
      <xdr:row>15</xdr:row>
      <xdr:rowOff>26721</xdr:rowOff>
    </xdr:to>
    <xdr:cxnSp macro="">
      <xdr:nvCxnSpPr>
        <xdr:cNvPr id="61" name="直線コネクタ 60"/>
        <xdr:cNvCxnSpPr/>
      </xdr:nvCxnSpPr>
      <xdr:spPr bwMode="auto">
        <a:xfrm>
          <a:off x="2908300" y="2444405"/>
          <a:ext cx="698500" cy="20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12693</xdr:rowOff>
    </xdr:from>
    <xdr:to>
      <xdr:col>5</xdr:col>
      <xdr:colOff>34925</xdr:colOff>
      <xdr:row>15</xdr:row>
      <xdr:rowOff>114293</xdr:rowOff>
    </xdr:to>
    <xdr:sp macro="" textlink="">
      <xdr:nvSpPr>
        <xdr:cNvPr id="71" name="円/楕円 70"/>
        <xdr:cNvSpPr/>
      </xdr:nvSpPr>
      <xdr:spPr bwMode="auto">
        <a:xfrm>
          <a:off x="5600700" y="2632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29220</xdr:rowOff>
    </xdr:from>
    <xdr:ext cx="762000" cy="259045"/>
    <xdr:sp macro="" textlink="">
      <xdr:nvSpPr>
        <xdr:cNvPr id="72" name="人口1人当たり決算額の推移該当値テキスト130"/>
        <xdr:cNvSpPr txBox="1"/>
      </xdr:nvSpPr>
      <xdr:spPr>
        <a:xfrm>
          <a:off x="5740400" y="247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68,403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134145</xdr:rowOff>
    </xdr:from>
    <xdr:to>
      <xdr:col>4</xdr:col>
      <xdr:colOff>520700</xdr:colOff>
      <xdr:row>15</xdr:row>
      <xdr:rowOff>64295</xdr:rowOff>
    </xdr:to>
    <xdr:sp macro="" textlink="">
      <xdr:nvSpPr>
        <xdr:cNvPr id="73" name="円/楕円 72"/>
        <xdr:cNvSpPr/>
      </xdr:nvSpPr>
      <xdr:spPr bwMode="auto">
        <a:xfrm>
          <a:off x="4953000" y="2582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74472</xdr:rowOff>
    </xdr:from>
    <xdr:ext cx="736600" cy="259045"/>
    <xdr:sp macro="" textlink="">
      <xdr:nvSpPr>
        <xdr:cNvPr id="74" name="テキスト ボックス 73"/>
        <xdr:cNvSpPr txBox="1"/>
      </xdr:nvSpPr>
      <xdr:spPr>
        <a:xfrm>
          <a:off x="4622800" y="235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75590</xdr:rowOff>
    </xdr:from>
    <xdr:to>
      <xdr:col>3</xdr:col>
      <xdr:colOff>955675</xdr:colOff>
      <xdr:row>15</xdr:row>
      <xdr:rowOff>5740</xdr:rowOff>
    </xdr:to>
    <xdr:sp macro="" textlink="">
      <xdr:nvSpPr>
        <xdr:cNvPr id="75" name="円/楕円 74"/>
        <xdr:cNvSpPr/>
      </xdr:nvSpPr>
      <xdr:spPr bwMode="auto">
        <a:xfrm>
          <a:off x="4254500" y="252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15917</xdr:rowOff>
    </xdr:from>
    <xdr:ext cx="762000" cy="259045"/>
    <xdr:sp macro="" textlink="">
      <xdr:nvSpPr>
        <xdr:cNvPr id="76" name="テキスト ボックス 75"/>
        <xdr:cNvSpPr txBox="1"/>
      </xdr:nvSpPr>
      <xdr:spPr>
        <a:xfrm>
          <a:off x="3924300" y="229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71,727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147371</xdr:rowOff>
    </xdr:from>
    <xdr:to>
      <xdr:col>3</xdr:col>
      <xdr:colOff>257175</xdr:colOff>
      <xdr:row>15</xdr:row>
      <xdr:rowOff>77521</xdr:rowOff>
    </xdr:to>
    <xdr:sp macro="" textlink="">
      <xdr:nvSpPr>
        <xdr:cNvPr id="77" name="円/楕円 76"/>
        <xdr:cNvSpPr/>
      </xdr:nvSpPr>
      <xdr:spPr bwMode="auto">
        <a:xfrm>
          <a:off x="3556000" y="259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87698</xdr:rowOff>
    </xdr:from>
    <xdr:ext cx="762000" cy="259045"/>
    <xdr:sp macro="" textlink="">
      <xdr:nvSpPr>
        <xdr:cNvPr id="78" name="テキスト ボックス 77"/>
        <xdr:cNvSpPr txBox="1"/>
      </xdr:nvSpPr>
      <xdr:spPr>
        <a:xfrm>
          <a:off x="3225800" y="236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69,529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117130</xdr:rowOff>
    </xdr:from>
    <xdr:to>
      <xdr:col>2</xdr:col>
      <xdr:colOff>692150</xdr:colOff>
      <xdr:row>14</xdr:row>
      <xdr:rowOff>47280</xdr:rowOff>
    </xdr:to>
    <xdr:sp macro="" textlink="">
      <xdr:nvSpPr>
        <xdr:cNvPr id="79" name="円/楕円 78"/>
        <xdr:cNvSpPr/>
      </xdr:nvSpPr>
      <xdr:spPr bwMode="auto">
        <a:xfrm>
          <a:off x="2857500" y="239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57457</xdr:rowOff>
    </xdr:from>
    <xdr:ext cx="762000" cy="259045"/>
    <xdr:sp macro="" textlink="">
      <xdr:nvSpPr>
        <xdr:cNvPr id="80" name="テキスト ボックス 79"/>
        <xdr:cNvSpPr txBox="1"/>
      </xdr:nvSpPr>
      <xdr:spPr>
        <a:xfrm>
          <a:off x="2527300" y="21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169976</xdr:rowOff>
    </xdr:from>
    <xdr:to>
      <xdr:col>4</xdr:col>
      <xdr:colOff>1117600</xdr:colOff>
      <xdr:row>35</xdr:row>
      <xdr:rowOff>247472</xdr:rowOff>
    </xdr:to>
    <xdr:cxnSp macro="">
      <xdr:nvCxnSpPr>
        <xdr:cNvPr id="115" name="直線コネクタ 114"/>
        <xdr:cNvCxnSpPr/>
      </xdr:nvCxnSpPr>
      <xdr:spPr bwMode="auto">
        <a:xfrm flipV="1">
          <a:off x="5003800" y="6780326"/>
          <a:ext cx="647700" cy="77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247472</xdr:rowOff>
    </xdr:from>
    <xdr:to>
      <xdr:col>4</xdr:col>
      <xdr:colOff>469900</xdr:colOff>
      <xdr:row>35</xdr:row>
      <xdr:rowOff>286661</xdr:rowOff>
    </xdr:to>
    <xdr:cxnSp macro="">
      <xdr:nvCxnSpPr>
        <xdr:cNvPr id="118" name="直線コネクタ 117"/>
        <xdr:cNvCxnSpPr/>
      </xdr:nvCxnSpPr>
      <xdr:spPr bwMode="auto">
        <a:xfrm flipV="1">
          <a:off x="4305300" y="6857822"/>
          <a:ext cx="698500" cy="3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184426</xdr:rowOff>
    </xdr:from>
    <xdr:to>
      <xdr:col>4</xdr:col>
      <xdr:colOff>520700</xdr:colOff>
      <xdr:row>35</xdr:row>
      <xdr:rowOff>286026</xdr:rowOff>
    </xdr:to>
    <xdr:sp macro="" textlink="">
      <xdr:nvSpPr>
        <xdr:cNvPr id="119" name="フローチャート : 判断 118"/>
        <xdr:cNvSpPr/>
      </xdr:nvSpPr>
      <xdr:spPr bwMode="auto">
        <a:xfrm>
          <a:off x="4953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296203</xdr:rowOff>
    </xdr:from>
    <xdr:ext cx="736600" cy="259045"/>
    <xdr:sp macro="" textlink="">
      <xdr:nvSpPr>
        <xdr:cNvPr id="120" name="テキスト ボックス 119"/>
        <xdr:cNvSpPr txBox="1"/>
      </xdr:nvSpPr>
      <xdr:spPr>
        <a:xfrm>
          <a:off x="4622800" y="656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172328</xdr:rowOff>
    </xdr:from>
    <xdr:to>
      <xdr:col>3</xdr:col>
      <xdr:colOff>904875</xdr:colOff>
      <xdr:row>35</xdr:row>
      <xdr:rowOff>286661</xdr:rowOff>
    </xdr:to>
    <xdr:cxnSp macro="">
      <xdr:nvCxnSpPr>
        <xdr:cNvPr id="121" name="直線コネクタ 120"/>
        <xdr:cNvCxnSpPr/>
      </xdr:nvCxnSpPr>
      <xdr:spPr bwMode="auto">
        <a:xfrm>
          <a:off x="3606800" y="6782678"/>
          <a:ext cx="698500" cy="11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172328</xdr:rowOff>
    </xdr:from>
    <xdr:to>
      <xdr:col>3</xdr:col>
      <xdr:colOff>206375</xdr:colOff>
      <xdr:row>35</xdr:row>
      <xdr:rowOff>181015</xdr:rowOff>
    </xdr:to>
    <xdr:cxnSp macro="">
      <xdr:nvCxnSpPr>
        <xdr:cNvPr id="124" name="直線コネクタ 123"/>
        <xdr:cNvCxnSpPr/>
      </xdr:nvCxnSpPr>
      <xdr:spPr bwMode="auto">
        <a:xfrm flipV="1">
          <a:off x="2908300" y="6782678"/>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119176</xdr:rowOff>
    </xdr:from>
    <xdr:to>
      <xdr:col>5</xdr:col>
      <xdr:colOff>34925</xdr:colOff>
      <xdr:row>35</xdr:row>
      <xdr:rowOff>220776</xdr:rowOff>
    </xdr:to>
    <xdr:sp macro="" textlink="">
      <xdr:nvSpPr>
        <xdr:cNvPr id="134" name="円/楕円 133"/>
        <xdr:cNvSpPr/>
      </xdr:nvSpPr>
      <xdr:spPr bwMode="auto">
        <a:xfrm>
          <a:off x="5600700" y="672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307153</xdr:rowOff>
    </xdr:from>
    <xdr:ext cx="762000" cy="259045"/>
    <xdr:sp macro="" textlink="">
      <xdr:nvSpPr>
        <xdr:cNvPr id="135" name="人口1人当たり決算額の推移該当値テキスト445"/>
        <xdr:cNvSpPr txBox="1"/>
      </xdr:nvSpPr>
      <xdr:spPr>
        <a:xfrm>
          <a:off x="5740400" y="657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196672</xdr:rowOff>
    </xdr:from>
    <xdr:to>
      <xdr:col>4</xdr:col>
      <xdr:colOff>520700</xdr:colOff>
      <xdr:row>35</xdr:row>
      <xdr:rowOff>298272</xdr:rowOff>
    </xdr:to>
    <xdr:sp macro="" textlink="">
      <xdr:nvSpPr>
        <xdr:cNvPr id="136" name="円/楕円 135"/>
        <xdr:cNvSpPr/>
      </xdr:nvSpPr>
      <xdr:spPr bwMode="auto">
        <a:xfrm>
          <a:off x="4953000" y="6807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283049</xdr:rowOff>
    </xdr:from>
    <xdr:ext cx="736600" cy="259045"/>
    <xdr:sp macro="" textlink="">
      <xdr:nvSpPr>
        <xdr:cNvPr id="137" name="テキスト ボックス 136"/>
        <xdr:cNvSpPr txBox="1"/>
      </xdr:nvSpPr>
      <xdr:spPr>
        <a:xfrm>
          <a:off x="4622800" y="689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235861</xdr:rowOff>
    </xdr:from>
    <xdr:to>
      <xdr:col>3</xdr:col>
      <xdr:colOff>955675</xdr:colOff>
      <xdr:row>35</xdr:row>
      <xdr:rowOff>337461</xdr:rowOff>
    </xdr:to>
    <xdr:sp macro="" textlink="">
      <xdr:nvSpPr>
        <xdr:cNvPr id="138" name="円/楕円 137"/>
        <xdr:cNvSpPr/>
      </xdr:nvSpPr>
      <xdr:spPr bwMode="auto">
        <a:xfrm>
          <a:off x="4254500" y="6846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4738</xdr:rowOff>
    </xdr:from>
    <xdr:ext cx="762000" cy="259045"/>
    <xdr:sp macro="" textlink="">
      <xdr:nvSpPr>
        <xdr:cNvPr id="139" name="テキスト ボックス 138"/>
        <xdr:cNvSpPr txBox="1"/>
      </xdr:nvSpPr>
      <xdr:spPr>
        <a:xfrm>
          <a:off x="3924300" y="66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121528</xdr:rowOff>
    </xdr:from>
    <xdr:to>
      <xdr:col>3</xdr:col>
      <xdr:colOff>257175</xdr:colOff>
      <xdr:row>35</xdr:row>
      <xdr:rowOff>223128</xdr:rowOff>
    </xdr:to>
    <xdr:sp macro="" textlink="">
      <xdr:nvSpPr>
        <xdr:cNvPr id="140" name="円/楕円 139"/>
        <xdr:cNvSpPr/>
      </xdr:nvSpPr>
      <xdr:spPr bwMode="auto">
        <a:xfrm>
          <a:off x="3556000" y="673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233305</xdr:rowOff>
    </xdr:from>
    <xdr:ext cx="762000" cy="259045"/>
    <xdr:sp macro="" textlink="">
      <xdr:nvSpPr>
        <xdr:cNvPr id="141" name="テキスト ボックス 140"/>
        <xdr:cNvSpPr txBox="1"/>
      </xdr:nvSpPr>
      <xdr:spPr>
        <a:xfrm>
          <a:off x="3225800" y="65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130215</xdr:rowOff>
    </xdr:from>
    <xdr:to>
      <xdr:col>2</xdr:col>
      <xdr:colOff>692150</xdr:colOff>
      <xdr:row>35</xdr:row>
      <xdr:rowOff>231815</xdr:rowOff>
    </xdr:to>
    <xdr:sp macro="" textlink="">
      <xdr:nvSpPr>
        <xdr:cNvPr id="142" name="円/楕円 141"/>
        <xdr:cNvSpPr/>
      </xdr:nvSpPr>
      <xdr:spPr bwMode="auto">
        <a:xfrm>
          <a:off x="2857500" y="674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241992</xdr:rowOff>
    </xdr:from>
    <xdr:ext cx="762000" cy="259045"/>
    <xdr:sp macro="" textlink="">
      <xdr:nvSpPr>
        <xdr:cNvPr id="143" name="テキスト ボックス 142"/>
        <xdr:cNvSpPr txBox="1"/>
      </xdr:nvSpPr>
      <xdr:spPr>
        <a:xfrm>
          <a:off x="2527300" y="650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143,983
141,620
12.71
60,380,877
59,760,282
380,799
30,796,884
60,839,740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17399</xdr:rowOff>
    </xdr:from>
    <xdr:to>
      <xdr:col>6</xdr:col>
      <xdr:colOff>511175</xdr:colOff>
      <xdr:row>34</xdr:row>
      <xdr:rowOff>140124</xdr:rowOff>
    </xdr:to>
    <xdr:cxnSp macro="">
      <xdr:nvCxnSpPr>
        <xdr:cNvPr id="63" name="直線コネクタ 62"/>
        <xdr:cNvCxnSpPr/>
      </xdr:nvCxnSpPr>
      <xdr:spPr>
        <a:xfrm>
          <a:off x="3797300" y="5846699"/>
          <a:ext cx="838200" cy="12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112627</xdr:rowOff>
    </xdr:from>
    <xdr:to>
      <xdr:col>5</xdr:col>
      <xdr:colOff>358775</xdr:colOff>
      <xdr:row>34</xdr:row>
      <xdr:rowOff>17399</xdr:rowOff>
    </xdr:to>
    <xdr:cxnSp macro="">
      <xdr:nvCxnSpPr>
        <xdr:cNvPr id="66" name="直線コネクタ 65"/>
        <xdr:cNvCxnSpPr/>
      </xdr:nvCxnSpPr>
      <xdr:spPr>
        <a:xfrm>
          <a:off x="2908300" y="5770477"/>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115842</xdr:rowOff>
    </xdr:from>
    <xdr:to>
      <xdr:col>5</xdr:col>
      <xdr:colOff>409575</xdr:colOff>
      <xdr:row>34</xdr:row>
      <xdr:rowOff>45992</xdr:rowOff>
    </xdr:to>
    <xdr:sp macro="" textlink="">
      <xdr:nvSpPr>
        <xdr:cNvPr id="67" name="フローチャート : 判断 66"/>
        <xdr:cNvSpPr/>
      </xdr:nvSpPr>
      <xdr:spPr>
        <a:xfrm>
          <a:off x="3746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62519</xdr:rowOff>
    </xdr:from>
    <xdr:ext cx="534377" cy="259045"/>
    <xdr:sp macro="" textlink="">
      <xdr:nvSpPr>
        <xdr:cNvPr id="68" name="テキスト ボックス 67"/>
        <xdr:cNvSpPr txBox="1"/>
      </xdr:nvSpPr>
      <xdr:spPr>
        <a:xfrm>
          <a:off x="3530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78664</xdr:rowOff>
    </xdr:from>
    <xdr:to>
      <xdr:col>4</xdr:col>
      <xdr:colOff>155575</xdr:colOff>
      <xdr:row>33</xdr:row>
      <xdr:rowOff>112627</xdr:rowOff>
    </xdr:to>
    <xdr:cxnSp macro="">
      <xdr:nvCxnSpPr>
        <xdr:cNvPr id="69" name="直線コネクタ 68"/>
        <xdr:cNvCxnSpPr/>
      </xdr:nvCxnSpPr>
      <xdr:spPr>
        <a:xfrm>
          <a:off x="2019300" y="5736514"/>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92478</xdr:rowOff>
    </xdr:from>
    <xdr:to>
      <xdr:col>2</xdr:col>
      <xdr:colOff>638175</xdr:colOff>
      <xdr:row>33</xdr:row>
      <xdr:rowOff>78664</xdr:rowOff>
    </xdr:to>
    <xdr:cxnSp macro="">
      <xdr:nvCxnSpPr>
        <xdr:cNvPr id="72" name="直線コネクタ 71"/>
        <xdr:cNvCxnSpPr/>
      </xdr:nvCxnSpPr>
      <xdr:spPr>
        <a:xfrm>
          <a:off x="1130300" y="5578878"/>
          <a:ext cx="889000" cy="1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89324</xdr:rowOff>
    </xdr:from>
    <xdr:to>
      <xdr:col>6</xdr:col>
      <xdr:colOff>561975</xdr:colOff>
      <xdr:row>35</xdr:row>
      <xdr:rowOff>19474</xdr:rowOff>
    </xdr:to>
    <xdr:sp macro="" textlink="">
      <xdr:nvSpPr>
        <xdr:cNvPr id="82" name="円/楕円 81"/>
        <xdr:cNvSpPr/>
      </xdr:nvSpPr>
      <xdr:spPr>
        <a:xfrm>
          <a:off x="4584700" y="59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67751</xdr:rowOff>
    </xdr:from>
    <xdr:ext cx="534377" cy="259045"/>
    <xdr:sp macro="" textlink="">
      <xdr:nvSpPr>
        <xdr:cNvPr id="83" name="人件費該当値テキスト"/>
        <xdr:cNvSpPr txBox="1"/>
      </xdr:nvSpPr>
      <xdr:spPr>
        <a:xfrm>
          <a:off x="4686300" y="5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54,987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138049</xdr:rowOff>
    </xdr:from>
    <xdr:to>
      <xdr:col>5</xdr:col>
      <xdr:colOff>409575</xdr:colOff>
      <xdr:row>34</xdr:row>
      <xdr:rowOff>68199</xdr:rowOff>
    </xdr:to>
    <xdr:sp macro="" textlink="">
      <xdr:nvSpPr>
        <xdr:cNvPr id="84" name="円/楕円 83"/>
        <xdr:cNvSpPr/>
      </xdr:nvSpPr>
      <xdr:spPr>
        <a:xfrm>
          <a:off x="3746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59326</xdr:rowOff>
    </xdr:from>
    <xdr:ext cx="534377" cy="259045"/>
    <xdr:sp macro="" textlink="">
      <xdr:nvSpPr>
        <xdr:cNvPr id="85" name="テキスト ボックス 84"/>
        <xdr:cNvSpPr txBox="1"/>
      </xdr:nvSpPr>
      <xdr:spPr>
        <a:xfrm>
          <a:off x="3530111" y="5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61827</xdr:rowOff>
    </xdr:from>
    <xdr:to>
      <xdr:col>4</xdr:col>
      <xdr:colOff>206375</xdr:colOff>
      <xdr:row>33</xdr:row>
      <xdr:rowOff>163427</xdr:rowOff>
    </xdr:to>
    <xdr:sp macro="" textlink="">
      <xdr:nvSpPr>
        <xdr:cNvPr id="86" name="円/楕円 85"/>
        <xdr:cNvSpPr/>
      </xdr:nvSpPr>
      <xdr:spPr>
        <a:xfrm>
          <a:off x="2857500" y="5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8504</xdr:rowOff>
    </xdr:from>
    <xdr:ext cx="534377" cy="259045"/>
    <xdr:sp macro="" textlink="">
      <xdr:nvSpPr>
        <xdr:cNvPr id="87" name="テキスト ボックス 86"/>
        <xdr:cNvSpPr txBox="1"/>
      </xdr:nvSpPr>
      <xdr:spPr>
        <a:xfrm>
          <a:off x="2641111" y="54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27864</xdr:rowOff>
    </xdr:from>
    <xdr:to>
      <xdr:col>3</xdr:col>
      <xdr:colOff>3175</xdr:colOff>
      <xdr:row>33</xdr:row>
      <xdr:rowOff>129464</xdr:rowOff>
    </xdr:to>
    <xdr:sp macro="" textlink="">
      <xdr:nvSpPr>
        <xdr:cNvPr id="88" name="円/楕円 87"/>
        <xdr:cNvSpPr/>
      </xdr:nvSpPr>
      <xdr:spPr>
        <a:xfrm>
          <a:off x="1968500" y="56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145991</xdr:rowOff>
    </xdr:from>
    <xdr:ext cx="534377" cy="259045"/>
    <xdr:sp macro="" textlink="">
      <xdr:nvSpPr>
        <xdr:cNvPr id="89" name="テキスト ボックス 88"/>
        <xdr:cNvSpPr txBox="1"/>
      </xdr:nvSpPr>
      <xdr:spPr>
        <a:xfrm>
          <a:off x="1752111" y="54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41678</xdr:rowOff>
    </xdr:from>
    <xdr:to>
      <xdr:col>1</xdr:col>
      <xdr:colOff>485775</xdr:colOff>
      <xdr:row>32</xdr:row>
      <xdr:rowOff>143278</xdr:rowOff>
    </xdr:to>
    <xdr:sp macro="" textlink="">
      <xdr:nvSpPr>
        <xdr:cNvPr id="90" name="円/楕円 89"/>
        <xdr:cNvSpPr/>
      </xdr:nvSpPr>
      <xdr:spPr>
        <a:xfrm>
          <a:off x="1079500" y="55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159805</xdr:rowOff>
    </xdr:from>
    <xdr:ext cx="534377" cy="259045"/>
    <xdr:sp macro="" textlink="">
      <xdr:nvSpPr>
        <xdr:cNvPr id="91" name="テキスト ボックス 90"/>
        <xdr:cNvSpPr txBox="1"/>
      </xdr:nvSpPr>
      <xdr:spPr>
        <a:xfrm>
          <a:off x="863111" y="53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152197</xdr:rowOff>
    </xdr:from>
    <xdr:to>
      <xdr:col>6</xdr:col>
      <xdr:colOff>510540</xdr:colOff>
      <xdr:row>57</xdr:row>
      <xdr:rowOff>82512</xdr:rowOff>
    </xdr:to>
    <xdr:cxnSp macro="">
      <xdr:nvCxnSpPr>
        <xdr:cNvPr id="116" name="直線コネクタ 115"/>
        <xdr:cNvCxnSpPr/>
      </xdr:nvCxnSpPr>
      <xdr:spPr>
        <a:xfrm flipV="1">
          <a:off x="4633595" y="8724697"/>
          <a:ext cx="1270" cy="113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86339</xdr:rowOff>
    </xdr:from>
    <xdr:ext cx="534377" cy="259045"/>
    <xdr:sp macro="" textlink="">
      <xdr:nvSpPr>
        <xdr:cNvPr id="117" name="物件費最小値テキスト"/>
        <xdr:cNvSpPr txBox="1"/>
      </xdr:nvSpPr>
      <xdr:spPr>
        <a:xfrm>
          <a:off x="4686300" y="98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57</xdr:row>
      <xdr:rowOff>82512</xdr:rowOff>
    </xdr:from>
    <xdr:to>
      <xdr:col>6</xdr:col>
      <xdr:colOff>600075</xdr:colOff>
      <xdr:row>57</xdr:row>
      <xdr:rowOff>82512</xdr:rowOff>
    </xdr:to>
    <xdr:cxnSp macro="">
      <xdr:nvCxnSpPr>
        <xdr:cNvPr id="118" name="直線コネクタ 117"/>
        <xdr:cNvCxnSpPr/>
      </xdr:nvCxnSpPr>
      <xdr:spPr>
        <a:xfrm>
          <a:off x="4546600" y="985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98874</xdr:rowOff>
    </xdr:from>
    <xdr:ext cx="534377" cy="259045"/>
    <xdr:sp macro="" textlink="">
      <xdr:nvSpPr>
        <xdr:cNvPr id="119" name="物件費最大値テキスト"/>
        <xdr:cNvSpPr txBox="1"/>
      </xdr:nvSpPr>
      <xdr:spPr>
        <a:xfrm>
          <a:off x="4686300" y="84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50</xdr:row>
      <xdr:rowOff>152197</xdr:rowOff>
    </xdr:from>
    <xdr:to>
      <xdr:col>6</xdr:col>
      <xdr:colOff>600075</xdr:colOff>
      <xdr:row>50</xdr:row>
      <xdr:rowOff>152197</xdr:rowOff>
    </xdr:to>
    <xdr:cxnSp macro="">
      <xdr:nvCxnSpPr>
        <xdr:cNvPr id="120" name="直線コネクタ 119"/>
        <xdr:cNvCxnSpPr/>
      </xdr:nvCxnSpPr>
      <xdr:spPr>
        <a:xfrm>
          <a:off x="4546600" y="8724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133318</xdr:rowOff>
    </xdr:from>
    <xdr:to>
      <xdr:col>6</xdr:col>
      <xdr:colOff>511175</xdr:colOff>
      <xdr:row>56</xdr:row>
      <xdr:rowOff>157626</xdr:rowOff>
    </xdr:to>
    <xdr:cxnSp macro="">
      <xdr:nvCxnSpPr>
        <xdr:cNvPr id="121" name="直線コネクタ 120"/>
        <xdr:cNvCxnSpPr/>
      </xdr:nvCxnSpPr>
      <xdr:spPr>
        <a:xfrm flipV="1">
          <a:off x="3797300" y="9734518"/>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106767</xdr:rowOff>
    </xdr:from>
    <xdr:ext cx="534377" cy="259045"/>
    <xdr:sp macro="" textlink="">
      <xdr:nvSpPr>
        <xdr:cNvPr id="122" name="物件費平均値テキスト"/>
        <xdr:cNvSpPr txBox="1"/>
      </xdr:nvSpPr>
      <xdr:spPr>
        <a:xfrm>
          <a:off x="4686300" y="9365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83890</xdr:rowOff>
    </xdr:from>
    <xdr:to>
      <xdr:col>6</xdr:col>
      <xdr:colOff>561975</xdr:colOff>
      <xdr:row>56</xdr:row>
      <xdr:rowOff>14040</xdr:rowOff>
    </xdr:to>
    <xdr:sp macro="" textlink="">
      <xdr:nvSpPr>
        <xdr:cNvPr id="123" name="フローチャート : 判断 122"/>
        <xdr:cNvSpPr/>
      </xdr:nvSpPr>
      <xdr:spPr>
        <a:xfrm>
          <a:off x="4584700" y="951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157626</xdr:rowOff>
    </xdr:from>
    <xdr:to>
      <xdr:col>5</xdr:col>
      <xdr:colOff>358775</xdr:colOff>
      <xdr:row>57</xdr:row>
      <xdr:rowOff>38850</xdr:rowOff>
    </xdr:to>
    <xdr:cxnSp macro="">
      <xdr:nvCxnSpPr>
        <xdr:cNvPr id="124" name="直線コネクタ 123"/>
        <xdr:cNvCxnSpPr/>
      </xdr:nvCxnSpPr>
      <xdr:spPr>
        <a:xfrm flipV="1">
          <a:off x="2908300" y="9758826"/>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16872</xdr:rowOff>
    </xdr:from>
    <xdr:to>
      <xdr:col>5</xdr:col>
      <xdr:colOff>409575</xdr:colOff>
      <xdr:row>55</xdr:row>
      <xdr:rowOff>118472</xdr:rowOff>
    </xdr:to>
    <xdr:sp macro="" textlink="">
      <xdr:nvSpPr>
        <xdr:cNvPr id="125" name="フローチャート : 判断 124"/>
        <xdr:cNvSpPr/>
      </xdr:nvSpPr>
      <xdr:spPr>
        <a:xfrm>
          <a:off x="3746500" y="944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134999</xdr:rowOff>
    </xdr:from>
    <xdr:ext cx="534377" cy="259045"/>
    <xdr:sp macro="" textlink="">
      <xdr:nvSpPr>
        <xdr:cNvPr id="126" name="テキスト ボックス 125"/>
        <xdr:cNvSpPr txBox="1"/>
      </xdr:nvSpPr>
      <xdr:spPr>
        <a:xfrm>
          <a:off x="3530111" y="922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38850</xdr:rowOff>
    </xdr:from>
    <xdr:to>
      <xdr:col>4</xdr:col>
      <xdr:colOff>155575</xdr:colOff>
      <xdr:row>57</xdr:row>
      <xdr:rowOff>154978</xdr:rowOff>
    </xdr:to>
    <xdr:cxnSp macro="">
      <xdr:nvCxnSpPr>
        <xdr:cNvPr id="127" name="直線コネクタ 126"/>
        <xdr:cNvCxnSpPr/>
      </xdr:nvCxnSpPr>
      <xdr:spPr>
        <a:xfrm flipV="1">
          <a:off x="2019300" y="9811500"/>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103416</xdr:rowOff>
    </xdr:from>
    <xdr:to>
      <xdr:col>4</xdr:col>
      <xdr:colOff>206375</xdr:colOff>
      <xdr:row>56</xdr:row>
      <xdr:rowOff>33566</xdr:rowOff>
    </xdr:to>
    <xdr:sp macro="" textlink="">
      <xdr:nvSpPr>
        <xdr:cNvPr id="128" name="フローチャート : 判断 127"/>
        <xdr:cNvSpPr/>
      </xdr:nvSpPr>
      <xdr:spPr>
        <a:xfrm>
          <a:off x="2857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50093</xdr:rowOff>
    </xdr:from>
    <xdr:ext cx="534377" cy="259045"/>
    <xdr:sp macro="" textlink="">
      <xdr:nvSpPr>
        <xdr:cNvPr id="129" name="テキスト ボックス 128"/>
        <xdr:cNvSpPr txBox="1"/>
      </xdr:nvSpPr>
      <xdr:spPr>
        <a:xfrm>
          <a:off x="2641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154978</xdr:rowOff>
    </xdr:from>
    <xdr:to>
      <xdr:col>2</xdr:col>
      <xdr:colOff>638175</xdr:colOff>
      <xdr:row>58</xdr:row>
      <xdr:rowOff>6</xdr:rowOff>
    </xdr:to>
    <xdr:cxnSp macro="">
      <xdr:nvCxnSpPr>
        <xdr:cNvPr id="130" name="直線コネクタ 129"/>
        <xdr:cNvCxnSpPr/>
      </xdr:nvCxnSpPr>
      <xdr:spPr>
        <a:xfrm flipV="1">
          <a:off x="1130300" y="9927628"/>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152946</xdr:rowOff>
    </xdr:from>
    <xdr:to>
      <xdr:col>3</xdr:col>
      <xdr:colOff>3175</xdr:colOff>
      <xdr:row>56</xdr:row>
      <xdr:rowOff>83096</xdr:rowOff>
    </xdr:to>
    <xdr:sp macro="" textlink="">
      <xdr:nvSpPr>
        <xdr:cNvPr id="131" name="フローチャート : 判断 130"/>
        <xdr:cNvSpPr/>
      </xdr:nvSpPr>
      <xdr:spPr>
        <a:xfrm>
          <a:off x="1968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99623</xdr:rowOff>
    </xdr:from>
    <xdr:ext cx="534377" cy="259045"/>
    <xdr:sp macro="" textlink="">
      <xdr:nvSpPr>
        <xdr:cNvPr id="132" name="テキスト ボックス 131"/>
        <xdr:cNvSpPr txBox="1"/>
      </xdr:nvSpPr>
      <xdr:spPr>
        <a:xfrm>
          <a:off x="1752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165976</xdr:rowOff>
    </xdr:from>
    <xdr:to>
      <xdr:col>1</xdr:col>
      <xdr:colOff>485775</xdr:colOff>
      <xdr:row>56</xdr:row>
      <xdr:rowOff>96126</xdr:rowOff>
    </xdr:to>
    <xdr:sp macro="" textlink="">
      <xdr:nvSpPr>
        <xdr:cNvPr id="133" name="フローチャート : 判断 132"/>
        <xdr:cNvSpPr/>
      </xdr:nvSpPr>
      <xdr:spPr>
        <a:xfrm>
          <a:off x="1079500" y="959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112653</xdr:rowOff>
    </xdr:from>
    <xdr:ext cx="534377" cy="259045"/>
    <xdr:sp macro="" textlink="">
      <xdr:nvSpPr>
        <xdr:cNvPr id="134" name="テキスト ボックス 133"/>
        <xdr:cNvSpPr txBox="1"/>
      </xdr:nvSpPr>
      <xdr:spPr>
        <a:xfrm>
          <a:off x="863111" y="93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82518</xdr:rowOff>
    </xdr:from>
    <xdr:to>
      <xdr:col>6</xdr:col>
      <xdr:colOff>561975</xdr:colOff>
      <xdr:row>57</xdr:row>
      <xdr:rowOff>12668</xdr:rowOff>
    </xdr:to>
    <xdr:sp macro="" textlink="">
      <xdr:nvSpPr>
        <xdr:cNvPr id="140" name="円/楕円 139"/>
        <xdr:cNvSpPr/>
      </xdr:nvSpPr>
      <xdr:spPr>
        <a:xfrm>
          <a:off x="4584700" y="96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168895</xdr:rowOff>
    </xdr:from>
    <xdr:ext cx="534377" cy="259045"/>
    <xdr:sp macro="" textlink="">
      <xdr:nvSpPr>
        <xdr:cNvPr id="141" name="物件費該当値テキスト"/>
        <xdr:cNvSpPr txBox="1"/>
      </xdr:nvSpPr>
      <xdr:spPr>
        <a:xfrm>
          <a:off x="4686300" y="95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106826</xdr:rowOff>
    </xdr:from>
    <xdr:to>
      <xdr:col>5</xdr:col>
      <xdr:colOff>409575</xdr:colOff>
      <xdr:row>57</xdr:row>
      <xdr:rowOff>36976</xdr:rowOff>
    </xdr:to>
    <xdr:sp macro="" textlink="">
      <xdr:nvSpPr>
        <xdr:cNvPr id="142" name="円/楕円 141"/>
        <xdr:cNvSpPr/>
      </xdr:nvSpPr>
      <xdr:spPr>
        <a:xfrm>
          <a:off x="3746500" y="97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28103</xdr:rowOff>
    </xdr:from>
    <xdr:ext cx="534377" cy="259045"/>
    <xdr:sp macro="" textlink="">
      <xdr:nvSpPr>
        <xdr:cNvPr id="143" name="テキスト ボックス 142"/>
        <xdr:cNvSpPr txBox="1"/>
      </xdr:nvSpPr>
      <xdr:spPr>
        <a:xfrm>
          <a:off x="3530111" y="98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159500</xdr:rowOff>
    </xdr:from>
    <xdr:to>
      <xdr:col>4</xdr:col>
      <xdr:colOff>206375</xdr:colOff>
      <xdr:row>57</xdr:row>
      <xdr:rowOff>89650</xdr:rowOff>
    </xdr:to>
    <xdr:sp macro="" textlink="">
      <xdr:nvSpPr>
        <xdr:cNvPr id="144" name="円/楕円 143"/>
        <xdr:cNvSpPr/>
      </xdr:nvSpPr>
      <xdr:spPr>
        <a:xfrm>
          <a:off x="2857500" y="97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80777</xdr:rowOff>
    </xdr:from>
    <xdr:ext cx="534377" cy="259045"/>
    <xdr:sp macro="" textlink="">
      <xdr:nvSpPr>
        <xdr:cNvPr id="145" name="テキスト ボックス 144"/>
        <xdr:cNvSpPr txBox="1"/>
      </xdr:nvSpPr>
      <xdr:spPr>
        <a:xfrm>
          <a:off x="2641111" y="98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104178</xdr:rowOff>
    </xdr:from>
    <xdr:to>
      <xdr:col>3</xdr:col>
      <xdr:colOff>3175</xdr:colOff>
      <xdr:row>58</xdr:row>
      <xdr:rowOff>34328</xdr:rowOff>
    </xdr:to>
    <xdr:sp macro="" textlink="">
      <xdr:nvSpPr>
        <xdr:cNvPr id="146" name="円/楕円 145"/>
        <xdr:cNvSpPr/>
      </xdr:nvSpPr>
      <xdr:spPr>
        <a:xfrm>
          <a:off x="1968500" y="98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25455</xdr:rowOff>
    </xdr:from>
    <xdr:ext cx="534377" cy="259045"/>
    <xdr:sp macro="" textlink="">
      <xdr:nvSpPr>
        <xdr:cNvPr id="147" name="テキスト ボックス 146"/>
        <xdr:cNvSpPr txBox="1"/>
      </xdr:nvSpPr>
      <xdr:spPr>
        <a:xfrm>
          <a:off x="1752111" y="99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120656</xdr:rowOff>
    </xdr:from>
    <xdr:to>
      <xdr:col>1</xdr:col>
      <xdr:colOff>485775</xdr:colOff>
      <xdr:row>58</xdr:row>
      <xdr:rowOff>50806</xdr:rowOff>
    </xdr:to>
    <xdr:sp macro="" textlink="">
      <xdr:nvSpPr>
        <xdr:cNvPr id="148" name="円/楕円 147"/>
        <xdr:cNvSpPr/>
      </xdr:nvSpPr>
      <xdr:spPr>
        <a:xfrm>
          <a:off x="1079500" y="98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41933</xdr:rowOff>
    </xdr:from>
    <xdr:ext cx="534377" cy="259045"/>
    <xdr:sp macro="" textlink="">
      <xdr:nvSpPr>
        <xdr:cNvPr id="149" name="テキスト ボックス 148"/>
        <xdr:cNvSpPr txBox="1"/>
      </xdr:nvSpPr>
      <xdr:spPr>
        <a:xfrm>
          <a:off x="863111" y="99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3" name="直線コネクタ 172"/>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4"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5" name="直線コネクタ 174"/>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6"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7" name="直線コネクタ 176"/>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160274</xdr:rowOff>
    </xdr:from>
    <xdr:to>
      <xdr:col>6</xdr:col>
      <xdr:colOff>511175</xdr:colOff>
      <xdr:row>77</xdr:row>
      <xdr:rowOff>763</xdr:rowOff>
    </xdr:to>
    <xdr:cxnSp macro="">
      <xdr:nvCxnSpPr>
        <xdr:cNvPr id="178" name="直線コネクタ 177"/>
        <xdr:cNvCxnSpPr/>
      </xdr:nvCxnSpPr>
      <xdr:spPr>
        <a:xfrm>
          <a:off x="3797300" y="13190474"/>
          <a:ext cx="8382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9"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80" name="フローチャート : 判断 179"/>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160274</xdr:rowOff>
    </xdr:from>
    <xdr:to>
      <xdr:col>5</xdr:col>
      <xdr:colOff>358775</xdr:colOff>
      <xdr:row>77</xdr:row>
      <xdr:rowOff>127</xdr:rowOff>
    </xdr:to>
    <xdr:cxnSp macro="">
      <xdr:nvCxnSpPr>
        <xdr:cNvPr id="181" name="直線コネクタ 180"/>
        <xdr:cNvCxnSpPr/>
      </xdr:nvCxnSpPr>
      <xdr:spPr>
        <a:xfrm flipV="1">
          <a:off x="2908300" y="1319047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163449</xdr:rowOff>
    </xdr:from>
    <xdr:to>
      <xdr:col>5</xdr:col>
      <xdr:colOff>409575</xdr:colOff>
      <xdr:row>76</xdr:row>
      <xdr:rowOff>93599</xdr:rowOff>
    </xdr:to>
    <xdr:sp macro="" textlink="">
      <xdr:nvSpPr>
        <xdr:cNvPr id="182" name="フローチャート : 判断 181"/>
        <xdr:cNvSpPr/>
      </xdr:nvSpPr>
      <xdr:spPr>
        <a:xfrm>
          <a:off x="3746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110126</xdr:rowOff>
    </xdr:from>
    <xdr:ext cx="469744" cy="259045"/>
    <xdr:sp macro="" textlink="">
      <xdr:nvSpPr>
        <xdr:cNvPr id="183" name="テキスト ボックス 182"/>
        <xdr:cNvSpPr txBox="1"/>
      </xdr:nvSpPr>
      <xdr:spPr>
        <a:xfrm>
          <a:off x="3562427"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xdr:rowOff>
    </xdr:from>
    <xdr:to>
      <xdr:col>4</xdr:col>
      <xdr:colOff>155575</xdr:colOff>
      <xdr:row>77</xdr:row>
      <xdr:rowOff>24385</xdr:rowOff>
    </xdr:to>
    <xdr:cxnSp macro="">
      <xdr:nvCxnSpPr>
        <xdr:cNvPr id="184" name="直線コネクタ 183"/>
        <xdr:cNvCxnSpPr/>
      </xdr:nvCxnSpPr>
      <xdr:spPr>
        <a:xfrm flipV="1">
          <a:off x="2019300" y="13201777"/>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5" name="フローチャート : 判断 184"/>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6" name="テキスト ボックス 185"/>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24385</xdr:rowOff>
    </xdr:from>
    <xdr:to>
      <xdr:col>2</xdr:col>
      <xdr:colOff>638175</xdr:colOff>
      <xdr:row>77</xdr:row>
      <xdr:rowOff>115063</xdr:rowOff>
    </xdr:to>
    <xdr:cxnSp macro="">
      <xdr:nvCxnSpPr>
        <xdr:cNvPr id="187" name="直線コネクタ 186"/>
        <xdr:cNvCxnSpPr/>
      </xdr:nvCxnSpPr>
      <xdr:spPr>
        <a:xfrm flipV="1">
          <a:off x="1130300" y="13226035"/>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8" name="フローチャート : 判断 187"/>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9" name="テキスト ボックス 188"/>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90" name="フローチャート : 判断 189"/>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91" name="テキスト ボックス 190"/>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121413</xdr:rowOff>
    </xdr:from>
    <xdr:to>
      <xdr:col>6</xdr:col>
      <xdr:colOff>561975</xdr:colOff>
      <xdr:row>77</xdr:row>
      <xdr:rowOff>51563</xdr:rowOff>
    </xdr:to>
    <xdr:sp macro="" textlink="">
      <xdr:nvSpPr>
        <xdr:cNvPr id="197" name="円/楕円 196"/>
        <xdr:cNvSpPr/>
      </xdr:nvSpPr>
      <xdr:spPr>
        <a:xfrm>
          <a:off x="4584700" y="131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99840</xdr:rowOff>
    </xdr:from>
    <xdr:ext cx="469744" cy="259045"/>
    <xdr:sp macro="" textlink="">
      <xdr:nvSpPr>
        <xdr:cNvPr id="198" name="維持補修費該当値テキスト"/>
        <xdr:cNvSpPr txBox="1"/>
      </xdr:nvSpPr>
      <xdr:spPr>
        <a:xfrm>
          <a:off x="4686300" y="1313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109474</xdr:rowOff>
    </xdr:from>
    <xdr:to>
      <xdr:col>5</xdr:col>
      <xdr:colOff>409575</xdr:colOff>
      <xdr:row>77</xdr:row>
      <xdr:rowOff>39624</xdr:rowOff>
    </xdr:to>
    <xdr:sp macro="" textlink="">
      <xdr:nvSpPr>
        <xdr:cNvPr id="199" name="円/楕円 198"/>
        <xdr:cNvSpPr/>
      </xdr:nvSpPr>
      <xdr:spPr>
        <a:xfrm>
          <a:off x="3746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30751</xdr:rowOff>
    </xdr:from>
    <xdr:ext cx="469744" cy="259045"/>
    <xdr:sp macro="" textlink="">
      <xdr:nvSpPr>
        <xdr:cNvPr id="200" name="テキスト ボックス 199"/>
        <xdr:cNvSpPr txBox="1"/>
      </xdr:nvSpPr>
      <xdr:spPr>
        <a:xfrm>
          <a:off x="3562427"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120777</xdr:rowOff>
    </xdr:from>
    <xdr:to>
      <xdr:col>4</xdr:col>
      <xdr:colOff>206375</xdr:colOff>
      <xdr:row>77</xdr:row>
      <xdr:rowOff>50927</xdr:rowOff>
    </xdr:to>
    <xdr:sp macro="" textlink="">
      <xdr:nvSpPr>
        <xdr:cNvPr id="201" name="円/楕円 200"/>
        <xdr:cNvSpPr/>
      </xdr:nvSpPr>
      <xdr:spPr>
        <a:xfrm>
          <a:off x="2857500" y="131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42054</xdr:rowOff>
    </xdr:from>
    <xdr:ext cx="469744" cy="259045"/>
    <xdr:sp macro="" textlink="">
      <xdr:nvSpPr>
        <xdr:cNvPr id="202" name="テキスト ボックス 201"/>
        <xdr:cNvSpPr txBox="1"/>
      </xdr:nvSpPr>
      <xdr:spPr>
        <a:xfrm>
          <a:off x="2673427" y="1324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145035</xdr:rowOff>
    </xdr:from>
    <xdr:to>
      <xdr:col>3</xdr:col>
      <xdr:colOff>3175</xdr:colOff>
      <xdr:row>77</xdr:row>
      <xdr:rowOff>75185</xdr:rowOff>
    </xdr:to>
    <xdr:sp macro="" textlink="">
      <xdr:nvSpPr>
        <xdr:cNvPr id="203" name="円/楕円 202"/>
        <xdr:cNvSpPr/>
      </xdr:nvSpPr>
      <xdr:spPr>
        <a:xfrm>
          <a:off x="1968500" y="131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66312</xdr:rowOff>
    </xdr:from>
    <xdr:ext cx="469744" cy="259045"/>
    <xdr:sp macro="" textlink="">
      <xdr:nvSpPr>
        <xdr:cNvPr id="204" name="テキスト ボックス 203"/>
        <xdr:cNvSpPr txBox="1"/>
      </xdr:nvSpPr>
      <xdr:spPr>
        <a:xfrm>
          <a:off x="1784427" y="1326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64263</xdr:rowOff>
    </xdr:from>
    <xdr:to>
      <xdr:col>1</xdr:col>
      <xdr:colOff>485775</xdr:colOff>
      <xdr:row>77</xdr:row>
      <xdr:rowOff>165863</xdr:rowOff>
    </xdr:to>
    <xdr:sp macro="" textlink="">
      <xdr:nvSpPr>
        <xdr:cNvPr id="205" name="円/楕円 204"/>
        <xdr:cNvSpPr/>
      </xdr:nvSpPr>
      <xdr:spPr>
        <a:xfrm>
          <a:off x="1079500" y="132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156990</xdr:rowOff>
    </xdr:from>
    <xdr:ext cx="469744" cy="259045"/>
    <xdr:sp macro="" textlink="">
      <xdr:nvSpPr>
        <xdr:cNvPr id="206" name="テキスト ボックス 205"/>
        <xdr:cNvSpPr txBox="1"/>
      </xdr:nvSpPr>
      <xdr:spPr>
        <a:xfrm>
          <a:off x="895427"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31" name="直線コネクタ 230"/>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2"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3" name="直線コネクタ 232"/>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4"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5" name="直線コネクタ 234"/>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2311</xdr:rowOff>
    </xdr:from>
    <xdr:to>
      <xdr:col>6</xdr:col>
      <xdr:colOff>511175</xdr:colOff>
      <xdr:row>92</xdr:row>
      <xdr:rowOff>95289</xdr:rowOff>
    </xdr:to>
    <xdr:cxnSp macro="">
      <xdr:nvCxnSpPr>
        <xdr:cNvPr id="236" name="直線コネクタ 235"/>
        <xdr:cNvCxnSpPr/>
      </xdr:nvCxnSpPr>
      <xdr:spPr>
        <a:xfrm flipV="1">
          <a:off x="3797300" y="15775711"/>
          <a:ext cx="838200" cy="9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7"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8" name="フローチャート : 判断 237"/>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95289</xdr:rowOff>
    </xdr:from>
    <xdr:to>
      <xdr:col>5</xdr:col>
      <xdr:colOff>358775</xdr:colOff>
      <xdr:row>92</xdr:row>
      <xdr:rowOff>170714</xdr:rowOff>
    </xdr:to>
    <xdr:cxnSp macro="">
      <xdr:nvCxnSpPr>
        <xdr:cNvPr id="239" name="直線コネクタ 238"/>
        <xdr:cNvCxnSpPr/>
      </xdr:nvCxnSpPr>
      <xdr:spPr>
        <a:xfrm flipV="1">
          <a:off x="2908300" y="15868689"/>
          <a:ext cx="889000" cy="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135762</xdr:rowOff>
    </xdr:from>
    <xdr:to>
      <xdr:col>5</xdr:col>
      <xdr:colOff>409575</xdr:colOff>
      <xdr:row>96</xdr:row>
      <xdr:rowOff>65912</xdr:rowOff>
    </xdr:to>
    <xdr:sp macro="" textlink="">
      <xdr:nvSpPr>
        <xdr:cNvPr id="240" name="フローチャート : 判断 239"/>
        <xdr:cNvSpPr/>
      </xdr:nvSpPr>
      <xdr:spPr>
        <a:xfrm>
          <a:off x="3746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57039</xdr:rowOff>
    </xdr:from>
    <xdr:ext cx="599010" cy="259045"/>
    <xdr:sp macro="" textlink="">
      <xdr:nvSpPr>
        <xdr:cNvPr id="241" name="テキスト ボックス 240"/>
        <xdr:cNvSpPr txBox="1"/>
      </xdr:nvSpPr>
      <xdr:spPr>
        <a:xfrm>
          <a:off x="3497794"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170714</xdr:rowOff>
    </xdr:from>
    <xdr:to>
      <xdr:col>4</xdr:col>
      <xdr:colOff>155575</xdr:colOff>
      <xdr:row>93</xdr:row>
      <xdr:rowOff>140678</xdr:rowOff>
    </xdr:to>
    <xdr:cxnSp macro="">
      <xdr:nvCxnSpPr>
        <xdr:cNvPr id="242" name="直線コネクタ 241"/>
        <xdr:cNvCxnSpPr/>
      </xdr:nvCxnSpPr>
      <xdr:spPr>
        <a:xfrm flipV="1">
          <a:off x="2019300" y="15944114"/>
          <a:ext cx="889000" cy="1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3" name="フローチャート : 判断 242"/>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4" name="テキスト ボックス 243"/>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140678</xdr:rowOff>
    </xdr:from>
    <xdr:to>
      <xdr:col>2</xdr:col>
      <xdr:colOff>638175</xdr:colOff>
      <xdr:row>94</xdr:row>
      <xdr:rowOff>6223</xdr:rowOff>
    </xdr:to>
    <xdr:cxnSp macro="">
      <xdr:nvCxnSpPr>
        <xdr:cNvPr id="245" name="直線コネクタ 244"/>
        <xdr:cNvCxnSpPr/>
      </xdr:nvCxnSpPr>
      <xdr:spPr>
        <a:xfrm flipV="1">
          <a:off x="1130300" y="16085528"/>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6" name="フローチャート : 判断 245"/>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7" name="テキスト ボックス 246"/>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8" name="フローチャート : 判断 247"/>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9" name="テキスト ボックス 248"/>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122961</xdr:rowOff>
    </xdr:from>
    <xdr:to>
      <xdr:col>6</xdr:col>
      <xdr:colOff>561975</xdr:colOff>
      <xdr:row>92</xdr:row>
      <xdr:rowOff>53111</xdr:rowOff>
    </xdr:to>
    <xdr:sp macro="" textlink="">
      <xdr:nvSpPr>
        <xdr:cNvPr id="255" name="円/楕円 254"/>
        <xdr:cNvSpPr/>
      </xdr:nvSpPr>
      <xdr:spPr>
        <a:xfrm>
          <a:off x="4584700" y="157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37888</xdr:rowOff>
    </xdr:from>
    <xdr:ext cx="599010" cy="259045"/>
    <xdr:sp macro="" textlink="">
      <xdr:nvSpPr>
        <xdr:cNvPr id="256" name="扶助費該当値テキスト"/>
        <xdr:cNvSpPr txBox="1"/>
      </xdr:nvSpPr>
      <xdr:spPr>
        <a:xfrm>
          <a:off x="4686300" y="1563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157,818</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44489</xdr:rowOff>
    </xdr:from>
    <xdr:to>
      <xdr:col>5</xdr:col>
      <xdr:colOff>409575</xdr:colOff>
      <xdr:row>92</xdr:row>
      <xdr:rowOff>146089</xdr:rowOff>
    </xdr:to>
    <xdr:sp macro="" textlink="">
      <xdr:nvSpPr>
        <xdr:cNvPr id="257" name="円/楕円 256"/>
        <xdr:cNvSpPr/>
      </xdr:nvSpPr>
      <xdr:spPr>
        <a:xfrm>
          <a:off x="3746500" y="158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162616</xdr:rowOff>
    </xdr:from>
    <xdr:ext cx="599010" cy="259045"/>
    <xdr:sp macro="" textlink="">
      <xdr:nvSpPr>
        <xdr:cNvPr id="258" name="テキスト ボックス 257"/>
        <xdr:cNvSpPr txBox="1"/>
      </xdr:nvSpPr>
      <xdr:spPr>
        <a:xfrm>
          <a:off x="3497794" y="1559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150,497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119914</xdr:rowOff>
    </xdr:from>
    <xdr:to>
      <xdr:col>4</xdr:col>
      <xdr:colOff>206375</xdr:colOff>
      <xdr:row>93</xdr:row>
      <xdr:rowOff>50064</xdr:rowOff>
    </xdr:to>
    <xdr:sp macro="" textlink="">
      <xdr:nvSpPr>
        <xdr:cNvPr id="259" name="円/楕円 258"/>
        <xdr:cNvSpPr/>
      </xdr:nvSpPr>
      <xdr:spPr>
        <a:xfrm>
          <a:off x="2857500" y="158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66591</xdr:rowOff>
    </xdr:from>
    <xdr:ext cx="599010" cy="259045"/>
    <xdr:sp macro="" textlink="">
      <xdr:nvSpPr>
        <xdr:cNvPr id="260" name="テキスト ボックス 259"/>
        <xdr:cNvSpPr txBox="1"/>
      </xdr:nvSpPr>
      <xdr:spPr>
        <a:xfrm>
          <a:off x="2608794" y="1566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144,558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89878</xdr:rowOff>
    </xdr:from>
    <xdr:to>
      <xdr:col>3</xdr:col>
      <xdr:colOff>3175</xdr:colOff>
      <xdr:row>94</xdr:row>
      <xdr:rowOff>20028</xdr:rowOff>
    </xdr:to>
    <xdr:sp macro="" textlink="">
      <xdr:nvSpPr>
        <xdr:cNvPr id="261" name="円/楕円 260"/>
        <xdr:cNvSpPr/>
      </xdr:nvSpPr>
      <xdr:spPr>
        <a:xfrm>
          <a:off x="1968500" y="1603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36555</xdr:rowOff>
    </xdr:from>
    <xdr:ext cx="599010" cy="259045"/>
    <xdr:sp macro="" textlink="">
      <xdr:nvSpPr>
        <xdr:cNvPr id="262" name="テキスト ボックス 261"/>
        <xdr:cNvSpPr txBox="1"/>
      </xdr:nvSpPr>
      <xdr:spPr>
        <a:xfrm>
          <a:off x="1719794" y="1580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126873</xdr:rowOff>
    </xdr:from>
    <xdr:to>
      <xdr:col>1</xdr:col>
      <xdr:colOff>485775</xdr:colOff>
      <xdr:row>94</xdr:row>
      <xdr:rowOff>57023</xdr:rowOff>
    </xdr:to>
    <xdr:sp macro="" textlink="">
      <xdr:nvSpPr>
        <xdr:cNvPr id="263" name="円/楕円 262"/>
        <xdr:cNvSpPr/>
      </xdr:nvSpPr>
      <xdr:spPr>
        <a:xfrm>
          <a:off x="1079500" y="160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73550</xdr:rowOff>
    </xdr:from>
    <xdr:ext cx="599010" cy="259045"/>
    <xdr:sp macro="" textlink="">
      <xdr:nvSpPr>
        <xdr:cNvPr id="264" name="テキスト ボックス 263"/>
        <xdr:cNvSpPr txBox="1"/>
      </xdr:nvSpPr>
      <xdr:spPr>
        <a:xfrm>
          <a:off x="830794" y="1584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6" name="直線コネクタ 285"/>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7"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8" name="直線コネクタ 287"/>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9"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90" name="直線コネクタ 289"/>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105707</xdr:rowOff>
    </xdr:from>
    <xdr:to>
      <xdr:col>15</xdr:col>
      <xdr:colOff>180975</xdr:colOff>
      <xdr:row>34</xdr:row>
      <xdr:rowOff>38773</xdr:rowOff>
    </xdr:to>
    <xdr:cxnSp macro="">
      <xdr:nvCxnSpPr>
        <xdr:cNvPr id="291" name="直線コネクタ 290"/>
        <xdr:cNvCxnSpPr/>
      </xdr:nvCxnSpPr>
      <xdr:spPr>
        <a:xfrm>
          <a:off x="9639300" y="5763557"/>
          <a:ext cx="8382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2"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3" name="フローチャート : 判断 292"/>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105707</xdr:rowOff>
    </xdr:from>
    <xdr:to>
      <xdr:col>14</xdr:col>
      <xdr:colOff>28575</xdr:colOff>
      <xdr:row>35</xdr:row>
      <xdr:rowOff>58090</xdr:rowOff>
    </xdr:to>
    <xdr:cxnSp macro="">
      <xdr:nvCxnSpPr>
        <xdr:cNvPr id="294" name="直線コネクタ 293"/>
        <xdr:cNvCxnSpPr/>
      </xdr:nvCxnSpPr>
      <xdr:spPr>
        <a:xfrm flipV="1">
          <a:off x="8750300" y="5763557"/>
          <a:ext cx="889000" cy="29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4135</xdr:rowOff>
    </xdr:from>
    <xdr:to>
      <xdr:col>14</xdr:col>
      <xdr:colOff>79375</xdr:colOff>
      <xdr:row>33</xdr:row>
      <xdr:rowOff>105735</xdr:rowOff>
    </xdr:to>
    <xdr:sp macro="" textlink="">
      <xdr:nvSpPr>
        <xdr:cNvPr id="295" name="フローチャート : 判断 294"/>
        <xdr:cNvSpPr/>
      </xdr:nvSpPr>
      <xdr:spPr>
        <a:xfrm>
          <a:off x="9588500" y="566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122262</xdr:rowOff>
    </xdr:from>
    <xdr:ext cx="534377" cy="259045"/>
    <xdr:sp macro="" textlink="">
      <xdr:nvSpPr>
        <xdr:cNvPr id="296" name="テキスト ボックス 295"/>
        <xdr:cNvSpPr txBox="1"/>
      </xdr:nvSpPr>
      <xdr:spPr>
        <a:xfrm>
          <a:off x="9372111" y="54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144843</xdr:rowOff>
    </xdr:from>
    <xdr:to>
      <xdr:col>12</xdr:col>
      <xdr:colOff>511175</xdr:colOff>
      <xdr:row>35</xdr:row>
      <xdr:rowOff>58090</xdr:rowOff>
    </xdr:to>
    <xdr:cxnSp macro="">
      <xdr:nvCxnSpPr>
        <xdr:cNvPr id="297" name="直線コネクタ 296"/>
        <xdr:cNvCxnSpPr/>
      </xdr:nvCxnSpPr>
      <xdr:spPr>
        <a:xfrm>
          <a:off x="7861300" y="5974143"/>
          <a:ext cx="889000" cy="8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8" name="フローチャート : 判断 297"/>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9" name="テキスト ボックス 298"/>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144958</xdr:rowOff>
    </xdr:from>
    <xdr:to>
      <xdr:col>11</xdr:col>
      <xdr:colOff>307975</xdr:colOff>
      <xdr:row>34</xdr:row>
      <xdr:rowOff>144843</xdr:rowOff>
    </xdr:to>
    <xdr:cxnSp macro="">
      <xdr:nvCxnSpPr>
        <xdr:cNvPr id="300" name="直線コネクタ 299"/>
        <xdr:cNvCxnSpPr/>
      </xdr:nvCxnSpPr>
      <xdr:spPr>
        <a:xfrm>
          <a:off x="6972300" y="5459908"/>
          <a:ext cx="889000" cy="5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301" name="フローチャート : 判断 300"/>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2" name="テキスト ボックス 301"/>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3" name="フローチャート : 判断 302"/>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17766</xdr:rowOff>
    </xdr:from>
    <xdr:ext cx="534377" cy="259045"/>
    <xdr:sp macro="" textlink="">
      <xdr:nvSpPr>
        <xdr:cNvPr id="304" name="テキスト ボックス 303"/>
        <xdr:cNvSpPr txBox="1"/>
      </xdr:nvSpPr>
      <xdr:spPr>
        <a:xfrm>
          <a:off x="6705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159423</xdr:rowOff>
    </xdr:from>
    <xdr:to>
      <xdr:col>15</xdr:col>
      <xdr:colOff>231775</xdr:colOff>
      <xdr:row>34</xdr:row>
      <xdr:rowOff>89573</xdr:rowOff>
    </xdr:to>
    <xdr:sp macro="" textlink="">
      <xdr:nvSpPr>
        <xdr:cNvPr id="310" name="円/楕円 309"/>
        <xdr:cNvSpPr/>
      </xdr:nvSpPr>
      <xdr:spPr>
        <a:xfrm>
          <a:off x="10426700" y="58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10850</xdr:rowOff>
    </xdr:from>
    <xdr:ext cx="534377" cy="259045"/>
    <xdr:sp macro="" textlink="">
      <xdr:nvSpPr>
        <xdr:cNvPr id="311" name="補助費等該当値テキスト"/>
        <xdr:cNvSpPr txBox="1"/>
      </xdr:nvSpPr>
      <xdr:spPr>
        <a:xfrm>
          <a:off x="10528300" y="566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54907</xdr:rowOff>
    </xdr:from>
    <xdr:to>
      <xdr:col>14</xdr:col>
      <xdr:colOff>79375</xdr:colOff>
      <xdr:row>33</xdr:row>
      <xdr:rowOff>156507</xdr:rowOff>
    </xdr:to>
    <xdr:sp macro="" textlink="">
      <xdr:nvSpPr>
        <xdr:cNvPr id="312" name="円/楕円 311"/>
        <xdr:cNvSpPr/>
      </xdr:nvSpPr>
      <xdr:spPr>
        <a:xfrm>
          <a:off x="9588500" y="57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147634</xdr:rowOff>
    </xdr:from>
    <xdr:ext cx="534377" cy="259045"/>
    <xdr:sp macro="" textlink="">
      <xdr:nvSpPr>
        <xdr:cNvPr id="313" name="テキスト ボックス 312"/>
        <xdr:cNvSpPr txBox="1"/>
      </xdr:nvSpPr>
      <xdr:spPr>
        <a:xfrm>
          <a:off x="9372111" y="5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7290</xdr:rowOff>
    </xdr:from>
    <xdr:to>
      <xdr:col>12</xdr:col>
      <xdr:colOff>561975</xdr:colOff>
      <xdr:row>35</xdr:row>
      <xdr:rowOff>108890</xdr:rowOff>
    </xdr:to>
    <xdr:sp macro="" textlink="">
      <xdr:nvSpPr>
        <xdr:cNvPr id="314" name="円/楕円 313"/>
        <xdr:cNvSpPr/>
      </xdr:nvSpPr>
      <xdr:spPr>
        <a:xfrm>
          <a:off x="8699500" y="6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100017</xdr:rowOff>
    </xdr:from>
    <xdr:ext cx="534377" cy="259045"/>
    <xdr:sp macro="" textlink="">
      <xdr:nvSpPr>
        <xdr:cNvPr id="315" name="テキスト ボックス 314"/>
        <xdr:cNvSpPr txBox="1"/>
      </xdr:nvSpPr>
      <xdr:spPr>
        <a:xfrm>
          <a:off x="8483111" y="610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94043</xdr:rowOff>
    </xdr:from>
    <xdr:to>
      <xdr:col>11</xdr:col>
      <xdr:colOff>358775</xdr:colOff>
      <xdr:row>35</xdr:row>
      <xdr:rowOff>24193</xdr:rowOff>
    </xdr:to>
    <xdr:sp macro="" textlink="">
      <xdr:nvSpPr>
        <xdr:cNvPr id="316" name="円/楕円 315"/>
        <xdr:cNvSpPr/>
      </xdr:nvSpPr>
      <xdr:spPr>
        <a:xfrm>
          <a:off x="7810500" y="59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15320</xdr:rowOff>
    </xdr:from>
    <xdr:ext cx="534377" cy="259045"/>
    <xdr:sp macro="" textlink="">
      <xdr:nvSpPr>
        <xdr:cNvPr id="317" name="テキスト ボックス 316"/>
        <xdr:cNvSpPr txBox="1"/>
      </xdr:nvSpPr>
      <xdr:spPr>
        <a:xfrm>
          <a:off x="7594111" y="601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94158</xdr:rowOff>
    </xdr:from>
    <xdr:to>
      <xdr:col>10</xdr:col>
      <xdr:colOff>155575</xdr:colOff>
      <xdr:row>32</xdr:row>
      <xdr:rowOff>24308</xdr:rowOff>
    </xdr:to>
    <xdr:sp macro="" textlink="">
      <xdr:nvSpPr>
        <xdr:cNvPr id="318" name="円/楕円 317"/>
        <xdr:cNvSpPr/>
      </xdr:nvSpPr>
      <xdr:spPr>
        <a:xfrm>
          <a:off x="6921500" y="54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40835</xdr:rowOff>
    </xdr:from>
    <xdr:ext cx="534377" cy="259045"/>
    <xdr:sp macro="" textlink="">
      <xdr:nvSpPr>
        <xdr:cNvPr id="319" name="テキスト ボックス 318"/>
        <xdr:cNvSpPr txBox="1"/>
      </xdr:nvSpPr>
      <xdr:spPr>
        <a:xfrm>
          <a:off x="6705111" y="51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5" name="直線コネクタ 344"/>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6"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7" name="直線コネクタ 346"/>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8"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9" name="直線コネクタ 348"/>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89876</xdr:rowOff>
    </xdr:from>
    <xdr:to>
      <xdr:col>15</xdr:col>
      <xdr:colOff>180975</xdr:colOff>
      <xdr:row>57</xdr:row>
      <xdr:rowOff>31344</xdr:rowOff>
    </xdr:to>
    <xdr:cxnSp macro="">
      <xdr:nvCxnSpPr>
        <xdr:cNvPr id="350" name="直線コネクタ 349"/>
        <xdr:cNvCxnSpPr/>
      </xdr:nvCxnSpPr>
      <xdr:spPr>
        <a:xfrm>
          <a:off x="9639300" y="9691076"/>
          <a:ext cx="838200" cy="11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51"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2" name="フローチャート : 判断 351"/>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75954</xdr:rowOff>
    </xdr:from>
    <xdr:to>
      <xdr:col>14</xdr:col>
      <xdr:colOff>28575</xdr:colOff>
      <xdr:row>56</xdr:row>
      <xdr:rowOff>89876</xdr:rowOff>
    </xdr:to>
    <xdr:cxnSp macro="">
      <xdr:nvCxnSpPr>
        <xdr:cNvPr id="353" name="直線コネクタ 352"/>
        <xdr:cNvCxnSpPr/>
      </xdr:nvCxnSpPr>
      <xdr:spPr>
        <a:xfrm>
          <a:off x="8750300" y="9334254"/>
          <a:ext cx="889000" cy="35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101952</xdr:rowOff>
    </xdr:from>
    <xdr:to>
      <xdr:col>14</xdr:col>
      <xdr:colOff>79375</xdr:colOff>
      <xdr:row>56</xdr:row>
      <xdr:rowOff>32102</xdr:rowOff>
    </xdr:to>
    <xdr:sp macro="" textlink="">
      <xdr:nvSpPr>
        <xdr:cNvPr id="354" name="フローチャート : 判断 353"/>
        <xdr:cNvSpPr/>
      </xdr:nvSpPr>
      <xdr:spPr>
        <a:xfrm>
          <a:off x="9588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48629</xdr:rowOff>
    </xdr:from>
    <xdr:ext cx="534377" cy="259045"/>
    <xdr:sp macro="" textlink="">
      <xdr:nvSpPr>
        <xdr:cNvPr id="355" name="テキスト ボックス 354"/>
        <xdr:cNvSpPr txBox="1"/>
      </xdr:nvSpPr>
      <xdr:spPr>
        <a:xfrm>
          <a:off x="9372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75954</xdr:rowOff>
    </xdr:from>
    <xdr:to>
      <xdr:col>12</xdr:col>
      <xdr:colOff>511175</xdr:colOff>
      <xdr:row>56</xdr:row>
      <xdr:rowOff>73776</xdr:rowOff>
    </xdr:to>
    <xdr:cxnSp macro="">
      <xdr:nvCxnSpPr>
        <xdr:cNvPr id="356" name="直線コネクタ 355"/>
        <xdr:cNvCxnSpPr/>
      </xdr:nvCxnSpPr>
      <xdr:spPr>
        <a:xfrm flipV="1">
          <a:off x="7861300" y="9334254"/>
          <a:ext cx="889000" cy="34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7" name="フローチャート : 判断 356"/>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8" name="テキスト ボックス 357"/>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73776</xdr:rowOff>
    </xdr:from>
    <xdr:to>
      <xdr:col>11</xdr:col>
      <xdr:colOff>307975</xdr:colOff>
      <xdr:row>58</xdr:row>
      <xdr:rowOff>127769</xdr:rowOff>
    </xdr:to>
    <xdr:cxnSp macro="">
      <xdr:nvCxnSpPr>
        <xdr:cNvPr id="359" name="直線コネクタ 358"/>
        <xdr:cNvCxnSpPr/>
      </xdr:nvCxnSpPr>
      <xdr:spPr>
        <a:xfrm flipV="1">
          <a:off x="6972300" y="9674976"/>
          <a:ext cx="889000" cy="39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60" name="フローチャート : 判断 359"/>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61" name="テキスト ボックス 360"/>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2" name="フローチャート : 判断 361"/>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3" name="テキスト ボックス 362"/>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151994</xdr:rowOff>
    </xdr:from>
    <xdr:to>
      <xdr:col>15</xdr:col>
      <xdr:colOff>231775</xdr:colOff>
      <xdr:row>57</xdr:row>
      <xdr:rowOff>82144</xdr:rowOff>
    </xdr:to>
    <xdr:sp macro="" textlink="">
      <xdr:nvSpPr>
        <xdr:cNvPr id="369" name="円/楕円 368"/>
        <xdr:cNvSpPr/>
      </xdr:nvSpPr>
      <xdr:spPr>
        <a:xfrm>
          <a:off x="10426700" y="97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130421</xdr:rowOff>
    </xdr:from>
    <xdr:ext cx="534377" cy="259045"/>
    <xdr:sp macro="" textlink="">
      <xdr:nvSpPr>
        <xdr:cNvPr id="370" name="普通建設事業費該当値テキスト"/>
        <xdr:cNvSpPr txBox="1"/>
      </xdr:nvSpPr>
      <xdr:spPr>
        <a:xfrm>
          <a:off x="10528300" y="97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39076</xdr:rowOff>
    </xdr:from>
    <xdr:to>
      <xdr:col>14</xdr:col>
      <xdr:colOff>79375</xdr:colOff>
      <xdr:row>56</xdr:row>
      <xdr:rowOff>140676</xdr:rowOff>
    </xdr:to>
    <xdr:sp macro="" textlink="">
      <xdr:nvSpPr>
        <xdr:cNvPr id="371" name="円/楕円 370"/>
        <xdr:cNvSpPr/>
      </xdr:nvSpPr>
      <xdr:spPr>
        <a:xfrm>
          <a:off x="9588500" y="96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131803</xdr:rowOff>
    </xdr:from>
    <xdr:ext cx="534377" cy="259045"/>
    <xdr:sp macro="" textlink="">
      <xdr:nvSpPr>
        <xdr:cNvPr id="372" name="テキスト ボックス 371"/>
        <xdr:cNvSpPr txBox="1"/>
      </xdr:nvSpPr>
      <xdr:spPr>
        <a:xfrm>
          <a:off x="9372111" y="97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25154</xdr:rowOff>
    </xdr:from>
    <xdr:to>
      <xdr:col>12</xdr:col>
      <xdr:colOff>561975</xdr:colOff>
      <xdr:row>54</xdr:row>
      <xdr:rowOff>126754</xdr:rowOff>
    </xdr:to>
    <xdr:sp macro="" textlink="">
      <xdr:nvSpPr>
        <xdr:cNvPr id="373" name="円/楕円 372"/>
        <xdr:cNvSpPr/>
      </xdr:nvSpPr>
      <xdr:spPr>
        <a:xfrm>
          <a:off x="8699500" y="92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143281</xdr:rowOff>
    </xdr:from>
    <xdr:ext cx="534377" cy="259045"/>
    <xdr:sp macro="" textlink="">
      <xdr:nvSpPr>
        <xdr:cNvPr id="374" name="テキスト ボックス 373"/>
        <xdr:cNvSpPr txBox="1"/>
      </xdr:nvSpPr>
      <xdr:spPr>
        <a:xfrm>
          <a:off x="8483111" y="905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22976</xdr:rowOff>
    </xdr:from>
    <xdr:to>
      <xdr:col>11</xdr:col>
      <xdr:colOff>358775</xdr:colOff>
      <xdr:row>56</xdr:row>
      <xdr:rowOff>124576</xdr:rowOff>
    </xdr:to>
    <xdr:sp macro="" textlink="">
      <xdr:nvSpPr>
        <xdr:cNvPr id="375" name="円/楕円 374"/>
        <xdr:cNvSpPr/>
      </xdr:nvSpPr>
      <xdr:spPr>
        <a:xfrm>
          <a:off x="7810500" y="96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115703</xdr:rowOff>
    </xdr:from>
    <xdr:ext cx="534377" cy="259045"/>
    <xdr:sp macro="" textlink="">
      <xdr:nvSpPr>
        <xdr:cNvPr id="376" name="テキスト ボックス 375"/>
        <xdr:cNvSpPr txBox="1"/>
      </xdr:nvSpPr>
      <xdr:spPr>
        <a:xfrm>
          <a:off x="7594111" y="97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76969</xdr:rowOff>
    </xdr:from>
    <xdr:to>
      <xdr:col>10</xdr:col>
      <xdr:colOff>155575</xdr:colOff>
      <xdr:row>59</xdr:row>
      <xdr:rowOff>7119</xdr:rowOff>
    </xdr:to>
    <xdr:sp macro="" textlink="">
      <xdr:nvSpPr>
        <xdr:cNvPr id="377" name="円/楕円 376"/>
        <xdr:cNvSpPr/>
      </xdr:nvSpPr>
      <xdr:spPr>
        <a:xfrm>
          <a:off x="6921500" y="100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169696</xdr:rowOff>
    </xdr:from>
    <xdr:ext cx="534377" cy="259045"/>
    <xdr:sp macro="" textlink="">
      <xdr:nvSpPr>
        <xdr:cNvPr id="378" name="テキスト ボックス 377"/>
        <xdr:cNvSpPr txBox="1"/>
      </xdr:nvSpPr>
      <xdr:spPr>
        <a:xfrm>
          <a:off x="6705111" y="101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2" name="直線コネクタ 401"/>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5"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6" name="直線コネクタ 405"/>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35801</xdr:rowOff>
    </xdr:from>
    <xdr:to>
      <xdr:col>15</xdr:col>
      <xdr:colOff>180975</xdr:colOff>
      <xdr:row>77</xdr:row>
      <xdr:rowOff>137109</xdr:rowOff>
    </xdr:to>
    <xdr:cxnSp macro="">
      <xdr:nvCxnSpPr>
        <xdr:cNvPr id="407" name="直線コネクタ 406"/>
        <xdr:cNvCxnSpPr/>
      </xdr:nvCxnSpPr>
      <xdr:spPr>
        <a:xfrm>
          <a:off x="9639300" y="12380201"/>
          <a:ext cx="838200" cy="95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8"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9" name="フローチャート : 判断 408"/>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69</xdr:row>
      <xdr:rowOff>152121</xdr:rowOff>
    </xdr:from>
    <xdr:to>
      <xdr:col>14</xdr:col>
      <xdr:colOff>28575</xdr:colOff>
      <xdr:row>72</xdr:row>
      <xdr:rowOff>35801</xdr:rowOff>
    </xdr:to>
    <xdr:cxnSp macro="">
      <xdr:nvCxnSpPr>
        <xdr:cNvPr id="410" name="直線コネクタ 409"/>
        <xdr:cNvCxnSpPr/>
      </xdr:nvCxnSpPr>
      <xdr:spPr>
        <a:xfrm>
          <a:off x="8750300" y="11982171"/>
          <a:ext cx="889000" cy="39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1" name="フローチャート : 判断 410"/>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87901</xdr:rowOff>
    </xdr:from>
    <xdr:ext cx="534377" cy="259045"/>
    <xdr:sp macro="" textlink="">
      <xdr:nvSpPr>
        <xdr:cNvPr id="412" name="テキスト ボックス 411"/>
        <xdr:cNvSpPr txBox="1"/>
      </xdr:nvSpPr>
      <xdr:spPr>
        <a:xfrm>
          <a:off x="9372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3" name="フローチャート : 判断 412"/>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133621</xdr:rowOff>
    </xdr:from>
    <xdr:ext cx="534377" cy="259045"/>
    <xdr:sp macro="" textlink="">
      <xdr:nvSpPr>
        <xdr:cNvPr id="414" name="テキスト ボックス 413"/>
        <xdr:cNvSpPr txBox="1"/>
      </xdr:nvSpPr>
      <xdr:spPr>
        <a:xfrm>
          <a:off x="8483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86309</xdr:rowOff>
    </xdr:from>
    <xdr:to>
      <xdr:col>15</xdr:col>
      <xdr:colOff>231775</xdr:colOff>
      <xdr:row>78</xdr:row>
      <xdr:rowOff>16459</xdr:rowOff>
    </xdr:to>
    <xdr:sp macro="" textlink="">
      <xdr:nvSpPr>
        <xdr:cNvPr id="420" name="円/楕円 419"/>
        <xdr:cNvSpPr/>
      </xdr:nvSpPr>
      <xdr:spPr>
        <a:xfrm>
          <a:off x="10426700" y="132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64736</xdr:rowOff>
    </xdr:from>
    <xdr:ext cx="469744" cy="259045"/>
    <xdr:sp macro="" textlink="">
      <xdr:nvSpPr>
        <xdr:cNvPr id="421" name="普通建設事業費 （ うち新規整備　）該当値テキスト"/>
        <xdr:cNvSpPr txBox="1"/>
      </xdr:nvSpPr>
      <xdr:spPr>
        <a:xfrm>
          <a:off x="10528300" y="1326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156451</xdr:rowOff>
    </xdr:from>
    <xdr:to>
      <xdr:col>14</xdr:col>
      <xdr:colOff>79375</xdr:colOff>
      <xdr:row>72</xdr:row>
      <xdr:rowOff>86601</xdr:rowOff>
    </xdr:to>
    <xdr:sp macro="" textlink="">
      <xdr:nvSpPr>
        <xdr:cNvPr id="422" name="円/楕円 421"/>
        <xdr:cNvSpPr/>
      </xdr:nvSpPr>
      <xdr:spPr>
        <a:xfrm>
          <a:off x="9588500" y="123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103128</xdr:rowOff>
    </xdr:from>
    <xdr:ext cx="534377" cy="259045"/>
    <xdr:sp macro="" textlink="">
      <xdr:nvSpPr>
        <xdr:cNvPr id="423" name="テキスト ボックス 422"/>
        <xdr:cNvSpPr txBox="1"/>
      </xdr:nvSpPr>
      <xdr:spPr>
        <a:xfrm>
          <a:off x="9372111" y="121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31,727</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101321</xdr:rowOff>
    </xdr:from>
    <xdr:to>
      <xdr:col>12</xdr:col>
      <xdr:colOff>561975</xdr:colOff>
      <xdr:row>70</xdr:row>
      <xdr:rowOff>31471</xdr:rowOff>
    </xdr:to>
    <xdr:sp macro="" textlink="">
      <xdr:nvSpPr>
        <xdr:cNvPr id="424" name="円/楕円 423"/>
        <xdr:cNvSpPr/>
      </xdr:nvSpPr>
      <xdr:spPr>
        <a:xfrm>
          <a:off x="8699500" y="119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47998</xdr:rowOff>
    </xdr:from>
    <xdr:ext cx="534377" cy="259045"/>
    <xdr:sp macro="" textlink="">
      <xdr:nvSpPr>
        <xdr:cNvPr id="425" name="テキスト ボックス 424"/>
        <xdr:cNvSpPr txBox="1"/>
      </xdr:nvSpPr>
      <xdr:spPr>
        <a:xfrm>
          <a:off x="8483111" y="117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9" name="直線コネクタ 448"/>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50"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51" name="直線コネクタ 450"/>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2"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3" name="直線コネクタ 452"/>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54115</xdr:rowOff>
    </xdr:from>
    <xdr:to>
      <xdr:col>15</xdr:col>
      <xdr:colOff>180975</xdr:colOff>
      <xdr:row>98</xdr:row>
      <xdr:rowOff>42583</xdr:rowOff>
    </xdr:to>
    <xdr:cxnSp macro="">
      <xdr:nvCxnSpPr>
        <xdr:cNvPr id="454" name="直線コネクタ 453"/>
        <xdr:cNvCxnSpPr/>
      </xdr:nvCxnSpPr>
      <xdr:spPr>
        <a:xfrm flipV="1">
          <a:off x="9639300" y="16684765"/>
          <a:ext cx="838200" cy="1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35259</xdr:rowOff>
    </xdr:from>
    <xdr:ext cx="534377" cy="259045"/>
    <xdr:sp macro="" textlink="">
      <xdr:nvSpPr>
        <xdr:cNvPr id="455" name="普通建設事業費 （ うち更新整備　）平均値テキスト"/>
        <xdr:cNvSpPr txBox="1"/>
      </xdr:nvSpPr>
      <xdr:spPr>
        <a:xfrm>
          <a:off x="10528300" y="1666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6" name="フローチャート : 判断 455"/>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19799</xdr:rowOff>
    </xdr:from>
    <xdr:to>
      <xdr:col>14</xdr:col>
      <xdr:colOff>28575</xdr:colOff>
      <xdr:row>98</xdr:row>
      <xdr:rowOff>42583</xdr:rowOff>
    </xdr:to>
    <xdr:cxnSp macro="">
      <xdr:nvCxnSpPr>
        <xdr:cNvPr id="457" name="直線コネクタ 456"/>
        <xdr:cNvCxnSpPr/>
      </xdr:nvCxnSpPr>
      <xdr:spPr>
        <a:xfrm>
          <a:off x="8750300" y="16821899"/>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51422</xdr:rowOff>
    </xdr:from>
    <xdr:to>
      <xdr:col>14</xdr:col>
      <xdr:colOff>79375</xdr:colOff>
      <xdr:row>97</xdr:row>
      <xdr:rowOff>153022</xdr:rowOff>
    </xdr:to>
    <xdr:sp macro="" textlink="">
      <xdr:nvSpPr>
        <xdr:cNvPr id="458" name="フローチャート : 判断 457"/>
        <xdr:cNvSpPr/>
      </xdr:nvSpPr>
      <xdr:spPr>
        <a:xfrm>
          <a:off x="9588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169549</xdr:rowOff>
    </xdr:from>
    <xdr:ext cx="534377" cy="259045"/>
    <xdr:sp macro="" textlink="">
      <xdr:nvSpPr>
        <xdr:cNvPr id="459" name="テキスト ボックス 458"/>
        <xdr:cNvSpPr txBox="1"/>
      </xdr:nvSpPr>
      <xdr:spPr>
        <a:xfrm>
          <a:off x="9372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0" name="フローチャート : 判断 459"/>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61" name="テキスト ボックス 460"/>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3315</xdr:rowOff>
    </xdr:from>
    <xdr:to>
      <xdr:col>15</xdr:col>
      <xdr:colOff>231775</xdr:colOff>
      <xdr:row>97</xdr:row>
      <xdr:rowOff>104915</xdr:rowOff>
    </xdr:to>
    <xdr:sp macro="" textlink="">
      <xdr:nvSpPr>
        <xdr:cNvPr id="467" name="円/楕円 466"/>
        <xdr:cNvSpPr/>
      </xdr:nvSpPr>
      <xdr:spPr>
        <a:xfrm>
          <a:off x="10426700" y="166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26192</xdr:rowOff>
    </xdr:from>
    <xdr:ext cx="534377" cy="259045"/>
    <xdr:sp macro="" textlink="">
      <xdr:nvSpPr>
        <xdr:cNvPr id="468" name="普通建設事業費 （ うち更新整備　）該当値テキスト"/>
        <xdr:cNvSpPr txBox="1"/>
      </xdr:nvSpPr>
      <xdr:spPr>
        <a:xfrm>
          <a:off x="10528300" y="164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163233</xdr:rowOff>
    </xdr:from>
    <xdr:to>
      <xdr:col>14</xdr:col>
      <xdr:colOff>79375</xdr:colOff>
      <xdr:row>98</xdr:row>
      <xdr:rowOff>93383</xdr:rowOff>
    </xdr:to>
    <xdr:sp macro="" textlink="">
      <xdr:nvSpPr>
        <xdr:cNvPr id="469" name="円/楕円 468"/>
        <xdr:cNvSpPr/>
      </xdr:nvSpPr>
      <xdr:spPr>
        <a:xfrm>
          <a:off x="9588500" y="167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84510</xdr:rowOff>
    </xdr:from>
    <xdr:ext cx="534377" cy="259045"/>
    <xdr:sp macro="" textlink="">
      <xdr:nvSpPr>
        <xdr:cNvPr id="470" name="テキスト ボックス 469"/>
        <xdr:cNvSpPr txBox="1"/>
      </xdr:nvSpPr>
      <xdr:spPr>
        <a:xfrm>
          <a:off x="9372111" y="168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140449</xdr:rowOff>
    </xdr:from>
    <xdr:to>
      <xdr:col>12</xdr:col>
      <xdr:colOff>561975</xdr:colOff>
      <xdr:row>98</xdr:row>
      <xdr:rowOff>70599</xdr:rowOff>
    </xdr:to>
    <xdr:sp macro="" textlink="">
      <xdr:nvSpPr>
        <xdr:cNvPr id="471" name="円/楕円 470"/>
        <xdr:cNvSpPr/>
      </xdr:nvSpPr>
      <xdr:spPr>
        <a:xfrm>
          <a:off x="8699500" y="16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61726</xdr:rowOff>
    </xdr:from>
    <xdr:ext cx="534377" cy="259045"/>
    <xdr:sp macro="" textlink="">
      <xdr:nvSpPr>
        <xdr:cNvPr id="472" name="テキスト ボックス 471"/>
        <xdr:cNvSpPr txBox="1"/>
      </xdr:nvSpPr>
      <xdr:spPr>
        <a:xfrm>
          <a:off x="8483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6" name="テキスト ボックス 48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8" name="テキスト ボックス 48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0" name="テキスト ボックス 48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2" name="テキスト ボックス 49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8" name="直線コネクタ 497"/>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501"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2" name="直線コネクタ 501"/>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4"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5" name="フローチャート : 判断 504"/>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6" name="直線コネクタ 50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92492</xdr:rowOff>
    </xdr:from>
    <xdr:to>
      <xdr:col>22</xdr:col>
      <xdr:colOff>415925</xdr:colOff>
      <xdr:row>39</xdr:row>
      <xdr:rowOff>22642</xdr:rowOff>
    </xdr:to>
    <xdr:sp macro="" textlink="">
      <xdr:nvSpPr>
        <xdr:cNvPr id="507" name="フローチャート : 判断 506"/>
        <xdr:cNvSpPr/>
      </xdr:nvSpPr>
      <xdr:spPr>
        <a:xfrm>
          <a:off x="15430500" y="660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39169</xdr:rowOff>
    </xdr:from>
    <xdr:ext cx="378565" cy="259045"/>
    <xdr:sp macro="" textlink="">
      <xdr:nvSpPr>
        <xdr:cNvPr id="508" name="テキスト ボックス 507"/>
        <xdr:cNvSpPr txBox="1"/>
      </xdr:nvSpPr>
      <xdr:spPr>
        <a:xfrm>
          <a:off x="15292017" y="638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9" name="直線コネクタ 50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10" name="フローチャート : 判断 509"/>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11" name="テキスト ボックス 510"/>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2" name="直線コネクタ 51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3" name="フローチャート : 判断 512"/>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4" name="テキスト ボックス 513"/>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5" name="フローチャート : 判断 514"/>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6" name="テキスト ボックス 515"/>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8" name="円/楕円 52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9" name="テキスト ボックス 528"/>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0" name="円/楕円 52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1" name="テキスト ボックス 530"/>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6" name="テキスト ボックス 59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8" name="テキスト ボックス 59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4" name="直線コネクタ 603"/>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5"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6" name="直線コネクタ 605"/>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7"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8" name="直線コネクタ 607"/>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57496</xdr:rowOff>
    </xdr:from>
    <xdr:to>
      <xdr:col>23</xdr:col>
      <xdr:colOff>517525</xdr:colOff>
      <xdr:row>77</xdr:row>
      <xdr:rowOff>105837</xdr:rowOff>
    </xdr:to>
    <xdr:cxnSp macro="">
      <xdr:nvCxnSpPr>
        <xdr:cNvPr id="609" name="直線コネクタ 608"/>
        <xdr:cNvCxnSpPr/>
      </xdr:nvCxnSpPr>
      <xdr:spPr>
        <a:xfrm flipV="1">
          <a:off x="15481300" y="13259146"/>
          <a:ext cx="838200" cy="4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10"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11" name="フローチャート : 判断 610"/>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105837</xdr:rowOff>
    </xdr:from>
    <xdr:to>
      <xdr:col>22</xdr:col>
      <xdr:colOff>365125</xdr:colOff>
      <xdr:row>77</xdr:row>
      <xdr:rowOff>111308</xdr:rowOff>
    </xdr:to>
    <xdr:cxnSp macro="">
      <xdr:nvCxnSpPr>
        <xdr:cNvPr id="612" name="直線コネクタ 611"/>
        <xdr:cNvCxnSpPr/>
      </xdr:nvCxnSpPr>
      <xdr:spPr>
        <a:xfrm flipV="1">
          <a:off x="14592300" y="13307487"/>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35911</xdr:rowOff>
    </xdr:from>
    <xdr:to>
      <xdr:col>22</xdr:col>
      <xdr:colOff>415925</xdr:colOff>
      <xdr:row>77</xdr:row>
      <xdr:rowOff>137511</xdr:rowOff>
    </xdr:to>
    <xdr:sp macro="" textlink="">
      <xdr:nvSpPr>
        <xdr:cNvPr id="613" name="フローチャート : 判断 612"/>
        <xdr:cNvSpPr/>
      </xdr:nvSpPr>
      <xdr:spPr>
        <a:xfrm>
          <a:off x="15430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154038</xdr:rowOff>
    </xdr:from>
    <xdr:ext cx="534377" cy="259045"/>
    <xdr:sp macro="" textlink="">
      <xdr:nvSpPr>
        <xdr:cNvPr id="614" name="テキスト ボックス 613"/>
        <xdr:cNvSpPr txBox="1"/>
      </xdr:nvSpPr>
      <xdr:spPr>
        <a:xfrm>
          <a:off x="15214111" y="130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92935</xdr:rowOff>
    </xdr:from>
    <xdr:to>
      <xdr:col>21</xdr:col>
      <xdr:colOff>161925</xdr:colOff>
      <xdr:row>77</xdr:row>
      <xdr:rowOff>111308</xdr:rowOff>
    </xdr:to>
    <xdr:cxnSp macro="">
      <xdr:nvCxnSpPr>
        <xdr:cNvPr id="615" name="直線コネクタ 614"/>
        <xdr:cNvCxnSpPr/>
      </xdr:nvCxnSpPr>
      <xdr:spPr>
        <a:xfrm>
          <a:off x="13703300" y="13294585"/>
          <a:ext cx="889000" cy="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6" name="フローチャート : 判断 615"/>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7" name="テキスト ボックス 616"/>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92935</xdr:rowOff>
    </xdr:from>
    <xdr:to>
      <xdr:col>19</xdr:col>
      <xdr:colOff>644525</xdr:colOff>
      <xdr:row>77</xdr:row>
      <xdr:rowOff>93165</xdr:rowOff>
    </xdr:to>
    <xdr:cxnSp macro="">
      <xdr:nvCxnSpPr>
        <xdr:cNvPr id="618" name="直線コネクタ 617"/>
        <xdr:cNvCxnSpPr/>
      </xdr:nvCxnSpPr>
      <xdr:spPr>
        <a:xfrm flipV="1">
          <a:off x="12814300" y="13294585"/>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9" name="フローチャート : 判断 618"/>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20" name="テキスト ボックス 619"/>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21" name="フローチャート : 判断 620"/>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2" name="テキスト ボックス 621"/>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6696</xdr:rowOff>
    </xdr:from>
    <xdr:to>
      <xdr:col>23</xdr:col>
      <xdr:colOff>568325</xdr:colOff>
      <xdr:row>77</xdr:row>
      <xdr:rowOff>108296</xdr:rowOff>
    </xdr:to>
    <xdr:sp macro="" textlink="">
      <xdr:nvSpPr>
        <xdr:cNvPr id="628" name="円/楕円 627"/>
        <xdr:cNvSpPr/>
      </xdr:nvSpPr>
      <xdr:spPr>
        <a:xfrm>
          <a:off x="16268700" y="1320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29573</xdr:rowOff>
    </xdr:from>
    <xdr:ext cx="534377" cy="259045"/>
    <xdr:sp macro="" textlink="">
      <xdr:nvSpPr>
        <xdr:cNvPr id="629" name="公債費該当値テキスト"/>
        <xdr:cNvSpPr txBox="1"/>
      </xdr:nvSpPr>
      <xdr:spPr>
        <a:xfrm>
          <a:off x="16370300" y="130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55037</xdr:rowOff>
    </xdr:from>
    <xdr:to>
      <xdr:col>22</xdr:col>
      <xdr:colOff>415925</xdr:colOff>
      <xdr:row>77</xdr:row>
      <xdr:rowOff>156637</xdr:rowOff>
    </xdr:to>
    <xdr:sp macro="" textlink="">
      <xdr:nvSpPr>
        <xdr:cNvPr id="630" name="円/楕円 629"/>
        <xdr:cNvSpPr/>
      </xdr:nvSpPr>
      <xdr:spPr>
        <a:xfrm>
          <a:off x="15430500" y="132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147764</xdr:rowOff>
    </xdr:from>
    <xdr:ext cx="534377" cy="259045"/>
    <xdr:sp macro="" textlink="">
      <xdr:nvSpPr>
        <xdr:cNvPr id="631" name="テキスト ボックス 630"/>
        <xdr:cNvSpPr txBox="1"/>
      </xdr:nvSpPr>
      <xdr:spPr>
        <a:xfrm>
          <a:off x="15214111" y="133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60508</xdr:rowOff>
    </xdr:from>
    <xdr:to>
      <xdr:col>21</xdr:col>
      <xdr:colOff>212725</xdr:colOff>
      <xdr:row>77</xdr:row>
      <xdr:rowOff>162108</xdr:rowOff>
    </xdr:to>
    <xdr:sp macro="" textlink="">
      <xdr:nvSpPr>
        <xdr:cNvPr id="632" name="円/楕円 631"/>
        <xdr:cNvSpPr/>
      </xdr:nvSpPr>
      <xdr:spPr>
        <a:xfrm>
          <a:off x="14541500" y="132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153235</xdr:rowOff>
    </xdr:from>
    <xdr:ext cx="534377" cy="259045"/>
    <xdr:sp macro="" textlink="">
      <xdr:nvSpPr>
        <xdr:cNvPr id="633" name="テキスト ボックス 632"/>
        <xdr:cNvSpPr txBox="1"/>
      </xdr:nvSpPr>
      <xdr:spPr>
        <a:xfrm>
          <a:off x="14325111" y="1335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42135</xdr:rowOff>
    </xdr:from>
    <xdr:to>
      <xdr:col>20</xdr:col>
      <xdr:colOff>9525</xdr:colOff>
      <xdr:row>77</xdr:row>
      <xdr:rowOff>143735</xdr:rowOff>
    </xdr:to>
    <xdr:sp macro="" textlink="">
      <xdr:nvSpPr>
        <xdr:cNvPr id="634" name="円/楕円 633"/>
        <xdr:cNvSpPr/>
      </xdr:nvSpPr>
      <xdr:spPr>
        <a:xfrm>
          <a:off x="13652500" y="1324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134862</xdr:rowOff>
    </xdr:from>
    <xdr:ext cx="534377" cy="259045"/>
    <xdr:sp macro="" textlink="">
      <xdr:nvSpPr>
        <xdr:cNvPr id="635" name="テキスト ボックス 634"/>
        <xdr:cNvSpPr txBox="1"/>
      </xdr:nvSpPr>
      <xdr:spPr>
        <a:xfrm>
          <a:off x="13436111" y="1333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42365</xdr:rowOff>
    </xdr:from>
    <xdr:to>
      <xdr:col>18</xdr:col>
      <xdr:colOff>492125</xdr:colOff>
      <xdr:row>77</xdr:row>
      <xdr:rowOff>143965</xdr:rowOff>
    </xdr:to>
    <xdr:sp macro="" textlink="">
      <xdr:nvSpPr>
        <xdr:cNvPr id="636" name="円/楕円 635"/>
        <xdr:cNvSpPr/>
      </xdr:nvSpPr>
      <xdr:spPr>
        <a:xfrm>
          <a:off x="12763500" y="132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135092</xdr:rowOff>
    </xdr:from>
    <xdr:ext cx="534377" cy="259045"/>
    <xdr:sp macro="" textlink="">
      <xdr:nvSpPr>
        <xdr:cNvPr id="637" name="テキスト ボックス 636"/>
        <xdr:cNvSpPr txBox="1"/>
      </xdr:nvSpPr>
      <xdr:spPr>
        <a:xfrm>
          <a:off x="12547111" y="133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61" name="直線コネクタ 660"/>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2"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3" name="直線コネクタ 662"/>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4"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5" name="直線コネクタ 664"/>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34010</xdr:rowOff>
    </xdr:from>
    <xdr:to>
      <xdr:col>23</xdr:col>
      <xdr:colOff>517525</xdr:colOff>
      <xdr:row>99</xdr:row>
      <xdr:rowOff>34240</xdr:rowOff>
    </xdr:to>
    <xdr:cxnSp macro="">
      <xdr:nvCxnSpPr>
        <xdr:cNvPr id="666" name="直線コネクタ 665"/>
        <xdr:cNvCxnSpPr/>
      </xdr:nvCxnSpPr>
      <xdr:spPr>
        <a:xfrm flipV="1">
          <a:off x="15481300" y="17007560"/>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7"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8" name="フローチャート : 判断 667"/>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101981</xdr:rowOff>
    </xdr:from>
    <xdr:to>
      <xdr:col>22</xdr:col>
      <xdr:colOff>365125</xdr:colOff>
      <xdr:row>99</xdr:row>
      <xdr:rowOff>34240</xdr:rowOff>
    </xdr:to>
    <xdr:cxnSp macro="">
      <xdr:nvCxnSpPr>
        <xdr:cNvPr id="669" name="直線コネクタ 668"/>
        <xdr:cNvCxnSpPr/>
      </xdr:nvCxnSpPr>
      <xdr:spPr>
        <a:xfrm>
          <a:off x="14592300" y="16561181"/>
          <a:ext cx="889000" cy="4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70" name="フローチャート : 判断 669"/>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71" name="テキスト ボックス 670"/>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101981</xdr:rowOff>
    </xdr:from>
    <xdr:to>
      <xdr:col>21</xdr:col>
      <xdr:colOff>161925</xdr:colOff>
      <xdr:row>98</xdr:row>
      <xdr:rowOff>170408</xdr:rowOff>
    </xdr:to>
    <xdr:cxnSp macro="">
      <xdr:nvCxnSpPr>
        <xdr:cNvPr id="672" name="直線コネクタ 671"/>
        <xdr:cNvCxnSpPr/>
      </xdr:nvCxnSpPr>
      <xdr:spPr>
        <a:xfrm flipV="1">
          <a:off x="13703300" y="16561181"/>
          <a:ext cx="889000" cy="4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3" name="フローチャート : 判断 672"/>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4" name="テキスト ボックス 673"/>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161837</xdr:rowOff>
    </xdr:from>
    <xdr:to>
      <xdr:col>19</xdr:col>
      <xdr:colOff>644525</xdr:colOff>
      <xdr:row>98</xdr:row>
      <xdr:rowOff>170408</xdr:rowOff>
    </xdr:to>
    <xdr:cxnSp macro="">
      <xdr:nvCxnSpPr>
        <xdr:cNvPr id="675" name="直線コネクタ 674"/>
        <xdr:cNvCxnSpPr/>
      </xdr:nvCxnSpPr>
      <xdr:spPr>
        <a:xfrm>
          <a:off x="12814300" y="16963937"/>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6" name="フローチャート : 判断 675"/>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7" name="テキスト ボックス 676"/>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8" name="フローチャート : 判断 677"/>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9" name="テキスト ボックス 678"/>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154660</xdr:rowOff>
    </xdr:from>
    <xdr:to>
      <xdr:col>23</xdr:col>
      <xdr:colOff>568325</xdr:colOff>
      <xdr:row>99</xdr:row>
      <xdr:rowOff>84810</xdr:rowOff>
    </xdr:to>
    <xdr:sp macro="" textlink="">
      <xdr:nvSpPr>
        <xdr:cNvPr id="685" name="円/楕円 684"/>
        <xdr:cNvSpPr/>
      </xdr:nvSpPr>
      <xdr:spPr>
        <a:xfrm>
          <a:off x="16268700" y="169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69587</xdr:rowOff>
    </xdr:from>
    <xdr:ext cx="378565" cy="259045"/>
    <xdr:sp macro="" textlink="">
      <xdr:nvSpPr>
        <xdr:cNvPr id="686" name="積立金該当値テキスト"/>
        <xdr:cNvSpPr txBox="1"/>
      </xdr:nvSpPr>
      <xdr:spPr>
        <a:xfrm>
          <a:off x="16370300" y="1687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154890</xdr:rowOff>
    </xdr:from>
    <xdr:to>
      <xdr:col>22</xdr:col>
      <xdr:colOff>415925</xdr:colOff>
      <xdr:row>99</xdr:row>
      <xdr:rowOff>85040</xdr:rowOff>
    </xdr:to>
    <xdr:sp macro="" textlink="">
      <xdr:nvSpPr>
        <xdr:cNvPr id="687" name="円/楕円 686"/>
        <xdr:cNvSpPr/>
      </xdr:nvSpPr>
      <xdr:spPr>
        <a:xfrm>
          <a:off x="15430500" y="169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76167</xdr:rowOff>
    </xdr:from>
    <xdr:ext cx="378565" cy="259045"/>
    <xdr:sp macro="" textlink="">
      <xdr:nvSpPr>
        <xdr:cNvPr id="688" name="テキスト ボックス 687"/>
        <xdr:cNvSpPr txBox="1"/>
      </xdr:nvSpPr>
      <xdr:spPr>
        <a:xfrm>
          <a:off x="15292017" y="1704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51181</xdr:rowOff>
    </xdr:from>
    <xdr:to>
      <xdr:col>21</xdr:col>
      <xdr:colOff>212725</xdr:colOff>
      <xdr:row>96</xdr:row>
      <xdr:rowOff>152781</xdr:rowOff>
    </xdr:to>
    <xdr:sp macro="" textlink="">
      <xdr:nvSpPr>
        <xdr:cNvPr id="689" name="円/楕円 688"/>
        <xdr:cNvSpPr/>
      </xdr:nvSpPr>
      <xdr:spPr>
        <a:xfrm>
          <a:off x="14541500" y="165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169308</xdr:rowOff>
    </xdr:from>
    <xdr:ext cx="534377" cy="259045"/>
    <xdr:sp macro="" textlink="">
      <xdr:nvSpPr>
        <xdr:cNvPr id="690" name="テキスト ボックス 689"/>
        <xdr:cNvSpPr txBox="1"/>
      </xdr:nvSpPr>
      <xdr:spPr>
        <a:xfrm>
          <a:off x="14325111" y="1628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119608</xdr:rowOff>
    </xdr:from>
    <xdr:to>
      <xdr:col>20</xdr:col>
      <xdr:colOff>9525</xdr:colOff>
      <xdr:row>99</xdr:row>
      <xdr:rowOff>49758</xdr:rowOff>
    </xdr:to>
    <xdr:sp macro="" textlink="">
      <xdr:nvSpPr>
        <xdr:cNvPr id="691" name="円/楕円 690"/>
        <xdr:cNvSpPr/>
      </xdr:nvSpPr>
      <xdr:spPr>
        <a:xfrm>
          <a:off x="13652500" y="169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40885</xdr:rowOff>
    </xdr:from>
    <xdr:ext cx="469744" cy="259045"/>
    <xdr:sp macro="" textlink="">
      <xdr:nvSpPr>
        <xdr:cNvPr id="692" name="テキスト ボックス 691"/>
        <xdr:cNvSpPr txBox="1"/>
      </xdr:nvSpPr>
      <xdr:spPr>
        <a:xfrm>
          <a:off x="13468427" y="170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111037</xdr:rowOff>
    </xdr:from>
    <xdr:to>
      <xdr:col>18</xdr:col>
      <xdr:colOff>492125</xdr:colOff>
      <xdr:row>99</xdr:row>
      <xdr:rowOff>41187</xdr:rowOff>
    </xdr:to>
    <xdr:sp macro="" textlink="">
      <xdr:nvSpPr>
        <xdr:cNvPr id="693" name="円/楕円 692"/>
        <xdr:cNvSpPr/>
      </xdr:nvSpPr>
      <xdr:spPr>
        <a:xfrm>
          <a:off x="12763500" y="169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32314</xdr:rowOff>
    </xdr:from>
    <xdr:ext cx="469744" cy="259045"/>
    <xdr:sp macro="" textlink="">
      <xdr:nvSpPr>
        <xdr:cNvPr id="694" name="テキスト ボックス 693"/>
        <xdr:cNvSpPr txBox="1"/>
      </xdr:nvSpPr>
      <xdr:spPr>
        <a:xfrm>
          <a:off x="12579427" y="1700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6" name="直線コネクタ 715"/>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9"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20" name="直線コネクタ 719"/>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117069</xdr:rowOff>
    </xdr:from>
    <xdr:to>
      <xdr:col>32</xdr:col>
      <xdr:colOff>187325</xdr:colOff>
      <xdr:row>38</xdr:row>
      <xdr:rowOff>131470</xdr:rowOff>
    </xdr:to>
    <xdr:cxnSp macro="">
      <xdr:nvCxnSpPr>
        <xdr:cNvPr id="721" name="直線コネクタ 720"/>
        <xdr:cNvCxnSpPr/>
      </xdr:nvCxnSpPr>
      <xdr:spPr>
        <a:xfrm flipV="1">
          <a:off x="21323300" y="6632169"/>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2"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3" name="フローチャート : 判断 722"/>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107467</xdr:rowOff>
    </xdr:from>
    <xdr:to>
      <xdr:col>31</xdr:col>
      <xdr:colOff>34925</xdr:colOff>
      <xdr:row>38</xdr:row>
      <xdr:rowOff>131470</xdr:rowOff>
    </xdr:to>
    <xdr:cxnSp macro="">
      <xdr:nvCxnSpPr>
        <xdr:cNvPr id="724" name="直線コネクタ 723"/>
        <xdr:cNvCxnSpPr/>
      </xdr:nvCxnSpPr>
      <xdr:spPr>
        <a:xfrm>
          <a:off x="20434300" y="662256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33579</xdr:rowOff>
    </xdr:from>
    <xdr:to>
      <xdr:col>31</xdr:col>
      <xdr:colOff>85725</xdr:colOff>
      <xdr:row>37</xdr:row>
      <xdr:rowOff>135179</xdr:rowOff>
    </xdr:to>
    <xdr:sp macro="" textlink="">
      <xdr:nvSpPr>
        <xdr:cNvPr id="725" name="フローチャート : 判断 724"/>
        <xdr:cNvSpPr/>
      </xdr:nvSpPr>
      <xdr:spPr>
        <a:xfrm>
          <a:off x="21272500" y="637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151706</xdr:rowOff>
    </xdr:from>
    <xdr:ext cx="378565" cy="259045"/>
    <xdr:sp macro="" textlink="">
      <xdr:nvSpPr>
        <xdr:cNvPr id="726" name="テキスト ボックス 725"/>
        <xdr:cNvSpPr txBox="1"/>
      </xdr:nvSpPr>
      <xdr:spPr>
        <a:xfrm>
          <a:off x="21134017" y="615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66777</xdr:rowOff>
    </xdr:from>
    <xdr:to>
      <xdr:col>29</xdr:col>
      <xdr:colOff>517525</xdr:colOff>
      <xdr:row>38</xdr:row>
      <xdr:rowOff>107467</xdr:rowOff>
    </xdr:to>
    <xdr:cxnSp macro="">
      <xdr:nvCxnSpPr>
        <xdr:cNvPr id="727" name="直線コネクタ 726"/>
        <xdr:cNvCxnSpPr/>
      </xdr:nvCxnSpPr>
      <xdr:spPr>
        <a:xfrm>
          <a:off x="19545300" y="658187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8" name="フローチャート : 判断 727"/>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9" name="テキスト ボックス 728"/>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66777</xdr:rowOff>
    </xdr:from>
    <xdr:to>
      <xdr:col>28</xdr:col>
      <xdr:colOff>314325</xdr:colOff>
      <xdr:row>38</xdr:row>
      <xdr:rowOff>127813</xdr:rowOff>
    </xdr:to>
    <xdr:cxnSp macro="">
      <xdr:nvCxnSpPr>
        <xdr:cNvPr id="730" name="直線コネクタ 729"/>
        <xdr:cNvCxnSpPr/>
      </xdr:nvCxnSpPr>
      <xdr:spPr>
        <a:xfrm flipV="1">
          <a:off x="18656300" y="6581877"/>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31" name="フローチャート : 判断 730"/>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2" name="テキスト ボックス 731"/>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3" name="フローチャート : 判断 732"/>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4" name="テキスト ボックス 733"/>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66269</xdr:rowOff>
    </xdr:from>
    <xdr:to>
      <xdr:col>32</xdr:col>
      <xdr:colOff>238125</xdr:colOff>
      <xdr:row>38</xdr:row>
      <xdr:rowOff>167869</xdr:rowOff>
    </xdr:to>
    <xdr:sp macro="" textlink="">
      <xdr:nvSpPr>
        <xdr:cNvPr id="740" name="円/楕円 739"/>
        <xdr:cNvSpPr/>
      </xdr:nvSpPr>
      <xdr:spPr>
        <a:xfrm>
          <a:off x="221107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152646</xdr:rowOff>
    </xdr:from>
    <xdr:ext cx="313932" cy="259045"/>
    <xdr:sp macro="" textlink="">
      <xdr:nvSpPr>
        <xdr:cNvPr id="741" name="投資及び出資金該当値テキスト"/>
        <xdr:cNvSpPr txBox="1"/>
      </xdr:nvSpPr>
      <xdr:spPr>
        <a:xfrm>
          <a:off x="22212300" y="6496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80670</xdr:rowOff>
    </xdr:from>
    <xdr:to>
      <xdr:col>31</xdr:col>
      <xdr:colOff>85725</xdr:colOff>
      <xdr:row>39</xdr:row>
      <xdr:rowOff>10820</xdr:rowOff>
    </xdr:to>
    <xdr:sp macro="" textlink="">
      <xdr:nvSpPr>
        <xdr:cNvPr id="742" name="円/楕円 741"/>
        <xdr:cNvSpPr/>
      </xdr:nvSpPr>
      <xdr:spPr>
        <a:xfrm>
          <a:off x="2127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1947</xdr:rowOff>
    </xdr:from>
    <xdr:ext cx="313932" cy="259045"/>
    <xdr:sp macro="" textlink="">
      <xdr:nvSpPr>
        <xdr:cNvPr id="743" name="テキスト ボックス 742"/>
        <xdr:cNvSpPr txBox="1"/>
      </xdr:nvSpPr>
      <xdr:spPr>
        <a:xfrm>
          <a:off x="21166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56667</xdr:rowOff>
    </xdr:from>
    <xdr:to>
      <xdr:col>29</xdr:col>
      <xdr:colOff>568325</xdr:colOff>
      <xdr:row>38</xdr:row>
      <xdr:rowOff>158267</xdr:rowOff>
    </xdr:to>
    <xdr:sp macro="" textlink="">
      <xdr:nvSpPr>
        <xdr:cNvPr id="744" name="円/楕円 743"/>
        <xdr:cNvSpPr/>
      </xdr:nvSpPr>
      <xdr:spPr>
        <a:xfrm>
          <a:off x="20383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149394</xdr:rowOff>
    </xdr:from>
    <xdr:ext cx="378565" cy="259045"/>
    <xdr:sp macro="" textlink="">
      <xdr:nvSpPr>
        <xdr:cNvPr id="745" name="テキスト ボックス 744"/>
        <xdr:cNvSpPr txBox="1"/>
      </xdr:nvSpPr>
      <xdr:spPr>
        <a:xfrm>
          <a:off x="20245017" y="6664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15977</xdr:rowOff>
    </xdr:from>
    <xdr:to>
      <xdr:col>28</xdr:col>
      <xdr:colOff>365125</xdr:colOff>
      <xdr:row>38</xdr:row>
      <xdr:rowOff>117577</xdr:rowOff>
    </xdr:to>
    <xdr:sp macro="" textlink="">
      <xdr:nvSpPr>
        <xdr:cNvPr id="746" name="円/楕円 745"/>
        <xdr:cNvSpPr/>
      </xdr:nvSpPr>
      <xdr:spPr>
        <a:xfrm>
          <a:off x="19494500" y="65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108704</xdr:rowOff>
    </xdr:from>
    <xdr:ext cx="378565" cy="259045"/>
    <xdr:sp macro="" textlink="">
      <xdr:nvSpPr>
        <xdr:cNvPr id="747" name="テキスト ボックス 746"/>
        <xdr:cNvSpPr txBox="1"/>
      </xdr:nvSpPr>
      <xdr:spPr>
        <a:xfrm>
          <a:off x="19356017" y="66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77013</xdr:rowOff>
    </xdr:from>
    <xdr:to>
      <xdr:col>27</xdr:col>
      <xdr:colOff>161925</xdr:colOff>
      <xdr:row>39</xdr:row>
      <xdr:rowOff>7163</xdr:rowOff>
    </xdr:to>
    <xdr:sp macro="" textlink="">
      <xdr:nvSpPr>
        <xdr:cNvPr id="748" name="円/楕円 747"/>
        <xdr:cNvSpPr/>
      </xdr:nvSpPr>
      <xdr:spPr>
        <a:xfrm>
          <a:off x="18605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169740</xdr:rowOff>
    </xdr:from>
    <xdr:ext cx="313932" cy="259045"/>
    <xdr:sp macro="" textlink="">
      <xdr:nvSpPr>
        <xdr:cNvPr id="749" name="テキスト ボックス 748"/>
        <xdr:cNvSpPr txBox="1"/>
      </xdr:nvSpPr>
      <xdr:spPr>
        <a:xfrm>
          <a:off x="18499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5" name="直線コネクタ 774"/>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8"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9" name="直線コネクタ 778"/>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98520</xdr:rowOff>
    </xdr:from>
    <xdr:to>
      <xdr:col>32</xdr:col>
      <xdr:colOff>187325</xdr:colOff>
      <xdr:row>59</xdr:row>
      <xdr:rowOff>98650</xdr:rowOff>
    </xdr:to>
    <xdr:cxnSp macro="">
      <xdr:nvCxnSpPr>
        <xdr:cNvPr id="780" name="直線コネクタ 779"/>
        <xdr:cNvCxnSpPr/>
      </xdr:nvCxnSpPr>
      <xdr:spPr>
        <a:xfrm flipV="1">
          <a:off x="21323300" y="10214070"/>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81"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2" name="フローチャート : 判断 781"/>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98454</xdr:rowOff>
    </xdr:from>
    <xdr:to>
      <xdr:col>31</xdr:col>
      <xdr:colOff>34925</xdr:colOff>
      <xdr:row>59</xdr:row>
      <xdr:rowOff>98650</xdr:rowOff>
    </xdr:to>
    <xdr:cxnSp macro="">
      <xdr:nvCxnSpPr>
        <xdr:cNvPr id="783" name="直線コネクタ 782"/>
        <xdr:cNvCxnSpPr/>
      </xdr:nvCxnSpPr>
      <xdr:spPr>
        <a:xfrm>
          <a:off x="20434300" y="1021400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162575</xdr:rowOff>
    </xdr:from>
    <xdr:to>
      <xdr:col>31</xdr:col>
      <xdr:colOff>85725</xdr:colOff>
      <xdr:row>58</xdr:row>
      <xdr:rowOff>92725</xdr:rowOff>
    </xdr:to>
    <xdr:sp macro="" textlink="">
      <xdr:nvSpPr>
        <xdr:cNvPr id="784" name="フローチャート : 判断 783"/>
        <xdr:cNvSpPr/>
      </xdr:nvSpPr>
      <xdr:spPr>
        <a:xfrm>
          <a:off x="21272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109252</xdr:rowOff>
    </xdr:from>
    <xdr:ext cx="469744" cy="259045"/>
    <xdr:sp macro="" textlink="">
      <xdr:nvSpPr>
        <xdr:cNvPr id="785" name="テキスト ボックス 784"/>
        <xdr:cNvSpPr txBox="1"/>
      </xdr:nvSpPr>
      <xdr:spPr>
        <a:xfrm>
          <a:off x="21088427"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98454</xdr:rowOff>
    </xdr:from>
    <xdr:to>
      <xdr:col>29</xdr:col>
      <xdr:colOff>517525</xdr:colOff>
      <xdr:row>59</xdr:row>
      <xdr:rowOff>98487</xdr:rowOff>
    </xdr:to>
    <xdr:cxnSp macro="">
      <xdr:nvCxnSpPr>
        <xdr:cNvPr id="786" name="直線コネクタ 785"/>
        <xdr:cNvCxnSpPr/>
      </xdr:nvCxnSpPr>
      <xdr:spPr>
        <a:xfrm flipV="1">
          <a:off x="19545300" y="10214004"/>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7" name="フローチャート : 判断 786"/>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8" name="テキスト ボックス 787"/>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98421</xdr:rowOff>
    </xdr:from>
    <xdr:to>
      <xdr:col>28</xdr:col>
      <xdr:colOff>314325</xdr:colOff>
      <xdr:row>59</xdr:row>
      <xdr:rowOff>98487</xdr:rowOff>
    </xdr:to>
    <xdr:cxnSp macro="">
      <xdr:nvCxnSpPr>
        <xdr:cNvPr id="789" name="直線コネクタ 788"/>
        <xdr:cNvCxnSpPr/>
      </xdr:nvCxnSpPr>
      <xdr:spPr>
        <a:xfrm>
          <a:off x="18656300" y="10213971"/>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0" name="フローチャート : 判断 789"/>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91" name="テキスト ボックス 790"/>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2" name="フローチャート : 判断 791"/>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3" name="テキスト ボックス 792"/>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47720</xdr:rowOff>
    </xdr:from>
    <xdr:to>
      <xdr:col>32</xdr:col>
      <xdr:colOff>238125</xdr:colOff>
      <xdr:row>59</xdr:row>
      <xdr:rowOff>149320</xdr:rowOff>
    </xdr:to>
    <xdr:sp macro="" textlink="">
      <xdr:nvSpPr>
        <xdr:cNvPr id="799" name="円/楕円 798"/>
        <xdr:cNvSpPr/>
      </xdr:nvSpPr>
      <xdr:spPr>
        <a:xfrm>
          <a:off x="221107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134097</xdr:rowOff>
    </xdr:from>
    <xdr:ext cx="313932" cy="259045"/>
    <xdr:sp macro="" textlink="">
      <xdr:nvSpPr>
        <xdr:cNvPr id="800" name="貸付金該当値テキスト"/>
        <xdr:cNvSpPr txBox="1"/>
      </xdr:nvSpPr>
      <xdr:spPr>
        <a:xfrm>
          <a:off x="22212300" y="10078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47850</xdr:rowOff>
    </xdr:from>
    <xdr:to>
      <xdr:col>31</xdr:col>
      <xdr:colOff>85725</xdr:colOff>
      <xdr:row>59</xdr:row>
      <xdr:rowOff>149450</xdr:rowOff>
    </xdr:to>
    <xdr:sp macro="" textlink="">
      <xdr:nvSpPr>
        <xdr:cNvPr id="801" name="円/楕円 800"/>
        <xdr:cNvSpPr/>
      </xdr:nvSpPr>
      <xdr:spPr>
        <a:xfrm>
          <a:off x="21272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140577</xdr:rowOff>
    </xdr:from>
    <xdr:ext cx="249299" cy="259045"/>
    <xdr:sp macro="" textlink="">
      <xdr:nvSpPr>
        <xdr:cNvPr id="802" name="テキスト ボックス 801"/>
        <xdr:cNvSpPr txBox="1"/>
      </xdr:nvSpPr>
      <xdr:spPr>
        <a:xfrm>
          <a:off x="21198649"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47654</xdr:rowOff>
    </xdr:from>
    <xdr:to>
      <xdr:col>29</xdr:col>
      <xdr:colOff>568325</xdr:colOff>
      <xdr:row>59</xdr:row>
      <xdr:rowOff>149254</xdr:rowOff>
    </xdr:to>
    <xdr:sp macro="" textlink="">
      <xdr:nvSpPr>
        <xdr:cNvPr id="803" name="円/楕円 802"/>
        <xdr:cNvSpPr/>
      </xdr:nvSpPr>
      <xdr:spPr>
        <a:xfrm>
          <a:off x="20383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140381</xdr:rowOff>
    </xdr:from>
    <xdr:ext cx="313932" cy="259045"/>
    <xdr:sp macro="" textlink="">
      <xdr:nvSpPr>
        <xdr:cNvPr id="804" name="テキスト ボックス 803"/>
        <xdr:cNvSpPr txBox="1"/>
      </xdr:nvSpPr>
      <xdr:spPr>
        <a:xfrm>
          <a:off x="20277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47687</xdr:rowOff>
    </xdr:from>
    <xdr:to>
      <xdr:col>28</xdr:col>
      <xdr:colOff>365125</xdr:colOff>
      <xdr:row>59</xdr:row>
      <xdr:rowOff>149287</xdr:rowOff>
    </xdr:to>
    <xdr:sp macro="" textlink="">
      <xdr:nvSpPr>
        <xdr:cNvPr id="805" name="円/楕円 804"/>
        <xdr:cNvSpPr/>
      </xdr:nvSpPr>
      <xdr:spPr>
        <a:xfrm>
          <a:off x="19494500" y="101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140414</xdr:rowOff>
    </xdr:from>
    <xdr:ext cx="313932" cy="259045"/>
    <xdr:sp macro="" textlink="">
      <xdr:nvSpPr>
        <xdr:cNvPr id="806" name="テキスト ボックス 805"/>
        <xdr:cNvSpPr txBox="1"/>
      </xdr:nvSpPr>
      <xdr:spPr>
        <a:xfrm>
          <a:off x="19388333" y="10255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47621</xdr:rowOff>
    </xdr:from>
    <xdr:to>
      <xdr:col>27</xdr:col>
      <xdr:colOff>161925</xdr:colOff>
      <xdr:row>59</xdr:row>
      <xdr:rowOff>149221</xdr:rowOff>
    </xdr:to>
    <xdr:sp macro="" textlink="">
      <xdr:nvSpPr>
        <xdr:cNvPr id="807" name="円/楕円 806"/>
        <xdr:cNvSpPr/>
      </xdr:nvSpPr>
      <xdr:spPr>
        <a:xfrm>
          <a:off x="186055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140348</xdr:rowOff>
    </xdr:from>
    <xdr:ext cx="313932" cy="259045"/>
    <xdr:sp macro="" textlink="">
      <xdr:nvSpPr>
        <xdr:cNvPr id="808" name="テキスト ボックス 807"/>
        <xdr:cNvSpPr txBox="1"/>
      </xdr:nvSpPr>
      <xdr:spPr>
        <a:xfrm>
          <a:off x="18499333" y="1025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5" name="直線コネクタ 834"/>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6"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7" name="直線コネクタ 836"/>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8"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9" name="直線コネクタ 838"/>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40226</xdr:rowOff>
    </xdr:from>
    <xdr:to>
      <xdr:col>32</xdr:col>
      <xdr:colOff>187325</xdr:colOff>
      <xdr:row>75</xdr:row>
      <xdr:rowOff>96429</xdr:rowOff>
    </xdr:to>
    <xdr:cxnSp macro="">
      <xdr:nvCxnSpPr>
        <xdr:cNvPr id="840" name="直線コネクタ 839"/>
        <xdr:cNvCxnSpPr/>
      </xdr:nvCxnSpPr>
      <xdr:spPr>
        <a:xfrm>
          <a:off x="21323300" y="12898976"/>
          <a:ext cx="8382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41"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2" name="フローチャート : 判断 841"/>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43557</xdr:rowOff>
    </xdr:from>
    <xdr:to>
      <xdr:col>31</xdr:col>
      <xdr:colOff>34925</xdr:colOff>
      <xdr:row>75</xdr:row>
      <xdr:rowOff>40226</xdr:rowOff>
    </xdr:to>
    <xdr:cxnSp macro="">
      <xdr:nvCxnSpPr>
        <xdr:cNvPr id="843" name="直線コネクタ 842"/>
        <xdr:cNvCxnSpPr/>
      </xdr:nvCxnSpPr>
      <xdr:spPr>
        <a:xfrm>
          <a:off x="20434300" y="12559407"/>
          <a:ext cx="889000" cy="3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4" name="フローチャート : 判断 843"/>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45" name="テキスト ボックス 844"/>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43557</xdr:rowOff>
    </xdr:from>
    <xdr:to>
      <xdr:col>29</xdr:col>
      <xdr:colOff>517525</xdr:colOff>
      <xdr:row>74</xdr:row>
      <xdr:rowOff>16518</xdr:rowOff>
    </xdr:to>
    <xdr:cxnSp macro="">
      <xdr:nvCxnSpPr>
        <xdr:cNvPr id="846" name="直線コネクタ 845"/>
        <xdr:cNvCxnSpPr/>
      </xdr:nvCxnSpPr>
      <xdr:spPr>
        <a:xfrm flipV="1">
          <a:off x="19545300" y="12559407"/>
          <a:ext cx="889000" cy="14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7" name="フローチャート : 判断 846"/>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8" name="テキスト ボックス 847"/>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16518</xdr:rowOff>
    </xdr:from>
    <xdr:to>
      <xdr:col>28</xdr:col>
      <xdr:colOff>314325</xdr:colOff>
      <xdr:row>74</xdr:row>
      <xdr:rowOff>56293</xdr:rowOff>
    </xdr:to>
    <xdr:cxnSp macro="">
      <xdr:nvCxnSpPr>
        <xdr:cNvPr id="849" name="直線コネクタ 848"/>
        <xdr:cNvCxnSpPr/>
      </xdr:nvCxnSpPr>
      <xdr:spPr>
        <a:xfrm flipV="1">
          <a:off x="18656300" y="12703818"/>
          <a:ext cx="8890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50" name="フローチャート : 判断 849"/>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51" name="テキスト ボックス 850"/>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2" name="フローチャート : 判断 851"/>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3" name="テキスト ボックス 852"/>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45629</xdr:rowOff>
    </xdr:from>
    <xdr:to>
      <xdr:col>32</xdr:col>
      <xdr:colOff>238125</xdr:colOff>
      <xdr:row>75</xdr:row>
      <xdr:rowOff>147228</xdr:rowOff>
    </xdr:to>
    <xdr:sp macro="" textlink="">
      <xdr:nvSpPr>
        <xdr:cNvPr id="859" name="円/楕円 858"/>
        <xdr:cNvSpPr/>
      </xdr:nvSpPr>
      <xdr:spPr>
        <a:xfrm>
          <a:off x="22110700" y="12904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68506</xdr:rowOff>
    </xdr:from>
    <xdr:ext cx="534377" cy="259045"/>
    <xdr:sp macro="" textlink="">
      <xdr:nvSpPr>
        <xdr:cNvPr id="860" name="繰出金該当値テキスト"/>
        <xdr:cNvSpPr txBox="1"/>
      </xdr:nvSpPr>
      <xdr:spPr>
        <a:xfrm>
          <a:off x="22212300" y="127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41,075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160876</xdr:rowOff>
    </xdr:from>
    <xdr:to>
      <xdr:col>31</xdr:col>
      <xdr:colOff>85725</xdr:colOff>
      <xdr:row>75</xdr:row>
      <xdr:rowOff>91026</xdr:rowOff>
    </xdr:to>
    <xdr:sp macro="" textlink="">
      <xdr:nvSpPr>
        <xdr:cNvPr id="861" name="円/楕円 860"/>
        <xdr:cNvSpPr/>
      </xdr:nvSpPr>
      <xdr:spPr>
        <a:xfrm>
          <a:off x="21272500" y="128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82153</xdr:rowOff>
    </xdr:from>
    <xdr:ext cx="534377" cy="259045"/>
    <xdr:sp macro="" textlink="">
      <xdr:nvSpPr>
        <xdr:cNvPr id="862" name="テキスト ボックス 861"/>
        <xdr:cNvSpPr txBox="1"/>
      </xdr:nvSpPr>
      <xdr:spPr>
        <a:xfrm>
          <a:off x="21056111" y="129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164207</xdr:rowOff>
    </xdr:from>
    <xdr:to>
      <xdr:col>29</xdr:col>
      <xdr:colOff>568325</xdr:colOff>
      <xdr:row>73</xdr:row>
      <xdr:rowOff>94357</xdr:rowOff>
    </xdr:to>
    <xdr:sp macro="" textlink="">
      <xdr:nvSpPr>
        <xdr:cNvPr id="863" name="円/楕円 862"/>
        <xdr:cNvSpPr/>
      </xdr:nvSpPr>
      <xdr:spPr>
        <a:xfrm>
          <a:off x="20383500" y="125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110884</xdr:rowOff>
    </xdr:from>
    <xdr:ext cx="534377" cy="259045"/>
    <xdr:sp macro="" textlink="">
      <xdr:nvSpPr>
        <xdr:cNvPr id="864" name="テキスト ボックス 863"/>
        <xdr:cNvSpPr txBox="1"/>
      </xdr:nvSpPr>
      <xdr:spPr>
        <a:xfrm>
          <a:off x="20167111" y="122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137168</xdr:rowOff>
    </xdr:from>
    <xdr:to>
      <xdr:col>28</xdr:col>
      <xdr:colOff>365125</xdr:colOff>
      <xdr:row>74</xdr:row>
      <xdr:rowOff>67318</xdr:rowOff>
    </xdr:to>
    <xdr:sp macro="" textlink="">
      <xdr:nvSpPr>
        <xdr:cNvPr id="865" name="円/楕円 864"/>
        <xdr:cNvSpPr/>
      </xdr:nvSpPr>
      <xdr:spPr>
        <a:xfrm>
          <a:off x="19494500" y="1265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83845</xdr:rowOff>
    </xdr:from>
    <xdr:ext cx="534377" cy="259045"/>
    <xdr:sp macro="" textlink="">
      <xdr:nvSpPr>
        <xdr:cNvPr id="866" name="テキスト ボックス 865"/>
        <xdr:cNvSpPr txBox="1"/>
      </xdr:nvSpPr>
      <xdr:spPr>
        <a:xfrm>
          <a:off x="19278111" y="1242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5493</xdr:rowOff>
    </xdr:from>
    <xdr:to>
      <xdr:col>27</xdr:col>
      <xdr:colOff>161925</xdr:colOff>
      <xdr:row>74</xdr:row>
      <xdr:rowOff>107093</xdr:rowOff>
    </xdr:to>
    <xdr:sp macro="" textlink="">
      <xdr:nvSpPr>
        <xdr:cNvPr id="867" name="円/楕円 866"/>
        <xdr:cNvSpPr/>
      </xdr:nvSpPr>
      <xdr:spPr>
        <a:xfrm>
          <a:off x="18605500" y="126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123620</xdr:rowOff>
    </xdr:from>
    <xdr:ext cx="534377" cy="259045"/>
    <xdr:sp macro="" textlink="">
      <xdr:nvSpPr>
        <xdr:cNvPr id="868" name="テキスト ボックス 867"/>
        <xdr:cNvSpPr txBox="1"/>
      </xdr:nvSpPr>
      <xdr:spPr>
        <a:xfrm>
          <a:off x="18389111" y="124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9" name="フローチャート :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1" name="フローチャート :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2" name="テキスト ボックス 90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9" name="フローチャート : 判断 90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0" name="テキスト ボックス 90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9" name="テキスト ボックス 91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5" name="テキスト ボックス 92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chemeClr val="dk1"/>
              </a:solidFill>
              <a:latin typeface="+mn-ea"/>
              <a:ea typeface="+mn-ea"/>
              <a:cs typeface="+mn-cs"/>
            </a:rPr>
            <a:t> 　歳出決算総額は住民一人当たり</a:t>
          </a:r>
          <a:r>
            <a:rPr kumimoji="1" lang="en-US" altLang="ja-JP" sz="1300" baseline="0">
              <a:solidFill>
                <a:schemeClr val="dk1"/>
              </a:solidFill>
              <a:latin typeface="+mn-ea"/>
              <a:ea typeface="+mn-ea"/>
              <a:cs typeface="+mn-cs"/>
            </a:rPr>
            <a:t>415,050</a:t>
          </a:r>
          <a:r>
            <a:rPr kumimoji="1" lang="ja-JP" altLang="en-US" sz="1300" baseline="0">
              <a:solidFill>
                <a:schemeClr val="dk1"/>
              </a:solidFill>
              <a:latin typeface="+mn-ea"/>
              <a:ea typeface="+mn-ea"/>
              <a:cs typeface="+mn-cs"/>
            </a:rPr>
            <a:t>円となっている。扶助費は住民一人当たり</a:t>
          </a:r>
          <a:r>
            <a:rPr kumimoji="1" lang="en-US" altLang="ja-JP" sz="1300" baseline="0">
              <a:solidFill>
                <a:schemeClr val="dk1"/>
              </a:solidFill>
              <a:latin typeface="+mn-ea"/>
              <a:ea typeface="+mn-ea"/>
              <a:cs typeface="+mn-cs"/>
            </a:rPr>
            <a:t>157,818</a:t>
          </a:r>
          <a:r>
            <a:rPr kumimoji="1" lang="ja-JP" altLang="en-US" sz="1300" baseline="0">
              <a:solidFill>
                <a:schemeClr val="dk1"/>
              </a:solidFill>
              <a:latin typeface="+mn-ea"/>
              <a:ea typeface="+mn-ea"/>
              <a:cs typeface="+mn-cs"/>
            </a:rPr>
            <a:t>円と決算額全体の約</a:t>
          </a:r>
          <a:r>
            <a:rPr kumimoji="1" lang="en-US" altLang="ja-JP" sz="1300" baseline="0">
              <a:solidFill>
                <a:schemeClr val="dk1"/>
              </a:solidFill>
              <a:latin typeface="+mn-ea"/>
              <a:ea typeface="+mn-ea"/>
              <a:cs typeface="+mn-cs"/>
            </a:rPr>
            <a:t>38</a:t>
          </a:r>
          <a:r>
            <a:rPr kumimoji="1" lang="ja-JP" altLang="en-US" sz="1300" baseline="0">
              <a:solidFill>
                <a:schemeClr val="dk1"/>
              </a:solidFill>
              <a:latin typeface="+mn-ea"/>
              <a:ea typeface="+mn-ea"/>
              <a:cs typeface="+mn-cs"/>
            </a:rPr>
            <a:t>％を占めており、類似団体平均値を上回っている。平成</a:t>
          </a:r>
          <a:r>
            <a:rPr kumimoji="1" lang="en-US" altLang="ja-JP" sz="1300" baseline="0">
              <a:solidFill>
                <a:schemeClr val="dk1"/>
              </a:solidFill>
              <a:latin typeface="+mn-ea"/>
              <a:ea typeface="+mn-ea"/>
              <a:cs typeface="+mn-cs"/>
            </a:rPr>
            <a:t>28</a:t>
          </a:r>
          <a:r>
            <a:rPr kumimoji="1" lang="ja-JP" altLang="en-US" sz="1300" baseline="0">
              <a:solidFill>
                <a:schemeClr val="dk1"/>
              </a:solidFill>
              <a:latin typeface="+mn-ea"/>
              <a:ea typeface="+mn-ea"/>
              <a:cs typeface="+mn-cs"/>
            </a:rPr>
            <a:t>年度の主な増加要因としては、</a:t>
          </a:r>
          <a:r>
            <a:rPr kumimoji="1" lang="ja-JP" altLang="en-US" sz="1300">
              <a:solidFill>
                <a:schemeClr val="dk1"/>
              </a:solidFill>
              <a:latin typeface="+mn-ea"/>
              <a:ea typeface="+mn-ea"/>
              <a:cs typeface="+mn-cs"/>
            </a:rPr>
            <a:t>認定こども園等運営助成費の増、生活保護費の増、障害者自立支援事業費の増などが挙げられる。生活保護費の増加傾向に歯止めをかける取組として、生活保護受給者や生活困窮者に対する就労支援や不正受給に対する生活保護適正化に努める。</a:t>
          </a:r>
          <a:endParaRPr lang="ja-JP" altLang="en-US" sz="1300">
            <a:solidFill>
              <a:schemeClr val="dk1"/>
            </a:solidFill>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143,983
141,620
12.71
60,380,877
59,760,282
380,799
30,796,884
60,839,740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65.5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87122</xdr:rowOff>
    </xdr:from>
    <xdr:to>
      <xdr:col>6</xdr:col>
      <xdr:colOff>511175</xdr:colOff>
      <xdr:row>36</xdr:row>
      <xdr:rowOff>4826</xdr:rowOff>
    </xdr:to>
    <xdr:cxnSp macro="">
      <xdr:nvCxnSpPr>
        <xdr:cNvPr id="61" name="直線コネクタ 60"/>
        <xdr:cNvCxnSpPr/>
      </xdr:nvCxnSpPr>
      <xdr:spPr>
        <a:xfrm>
          <a:off x="3797300" y="608787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87122</xdr:rowOff>
    </xdr:from>
    <xdr:to>
      <xdr:col>5</xdr:col>
      <xdr:colOff>358775</xdr:colOff>
      <xdr:row>36</xdr:row>
      <xdr:rowOff>29972</xdr:rowOff>
    </xdr:to>
    <xdr:cxnSp macro="">
      <xdr:nvCxnSpPr>
        <xdr:cNvPr id="64" name="直線コネクタ 63"/>
        <xdr:cNvCxnSpPr/>
      </xdr:nvCxnSpPr>
      <xdr:spPr>
        <a:xfrm flipV="1">
          <a:off x="2908300" y="60878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29972</xdr:rowOff>
    </xdr:from>
    <xdr:to>
      <xdr:col>4</xdr:col>
      <xdr:colOff>155575</xdr:colOff>
      <xdr:row>36</xdr:row>
      <xdr:rowOff>120650</xdr:rowOff>
    </xdr:to>
    <xdr:cxnSp macro="">
      <xdr:nvCxnSpPr>
        <xdr:cNvPr id="67" name="直線コネクタ 66"/>
        <xdr:cNvCxnSpPr/>
      </xdr:nvCxnSpPr>
      <xdr:spPr>
        <a:xfrm flipV="1">
          <a:off x="2019300" y="6202172"/>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31496</xdr:rowOff>
    </xdr:from>
    <xdr:to>
      <xdr:col>2</xdr:col>
      <xdr:colOff>638175</xdr:colOff>
      <xdr:row>36</xdr:row>
      <xdr:rowOff>120650</xdr:rowOff>
    </xdr:to>
    <xdr:cxnSp macro="">
      <xdr:nvCxnSpPr>
        <xdr:cNvPr id="70" name="直線コネクタ 69"/>
        <xdr:cNvCxnSpPr/>
      </xdr:nvCxnSpPr>
      <xdr:spPr>
        <a:xfrm>
          <a:off x="1130300" y="620369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125476</xdr:rowOff>
    </xdr:from>
    <xdr:to>
      <xdr:col>6</xdr:col>
      <xdr:colOff>561975</xdr:colOff>
      <xdr:row>36</xdr:row>
      <xdr:rowOff>55626</xdr:rowOff>
    </xdr:to>
    <xdr:sp macro="" textlink="">
      <xdr:nvSpPr>
        <xdr:cNvPr id="80" name="円/楕円 79"/>
        <xdr:cNvSpPr/>
      </xdr:nvSpPr>
      <xdr:spPr>
        <a:xfrm>
          <a:off x="45847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148353</xdr:rowOff>
    </xdr:from>
    <xdr:ext cx="469744" cy="259045"/>
    <xdr:sp macro="" textlink="">
      <xdr:nvSpPr>
        <xdr:cNvPr id="81" name="議会費該当値テキスト"/>
        <xdr:cNvSpPr txBox="1"/>
      </xdr:nvSpPr>
      <xdr:spPr>
        <a:xfrm>
          <a:off x="4686300" y="597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36322</xdr:rowOff>
    </xdr:from>
    <xdr:to>
      <xdr:col>5</xdr:col>
      <xdr:colOff>409575</xdr:colOff>
      <xdr:row>35</xdr:row>
      <xdr:rowOff>137922</xdr:rowOff>
    </xdr:to>
    <xdr:sp macro="" textlink="">
      <xdr:nvSpPr>
        <xdr:cNvPr id="82" name="円/楕円 81"/>
        <xdr:cNvSpPr/>
      </xdr:nvSpPr>
      <xdr:spPr>
        <a:xfrm>
          <a:off x="3746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129049</xdr:rowOff>
    </xdr:from>
    <xdr:ext cx="469744" cy="259045"/>
    <xdr:sp macro="" textlink="">
      <xdr:nvSpPr>
        <xdr:cNvPr id="83" name="テキスト ボックス 82"/>
        <xdr:cNvSpPr txBox="1"/>
      </xdr:nvSpPr>
      <xdr:spPr>
        <a:xfrm>
          <a:off x="3562427"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150622</xdr:rowOff>
    </xdr:from>
    <xdr:to>
      <xdr:col>4</xdr:col>
      <xdr:colOff>206375</xdr:colOff>
      <xdr:row>36</xdr:row>
      <xdr:rowOff>80772</xdr:rowOff>
    </xdr:to>
    <xdr:sp macro="" textlink="">
      <xdr:nvSpPr>
        <xdr:cNvPr id="84" name="円/楕円 83"/>
        <xdr:cNvSpPr/>
      </xdr:nvSpPr>
      <xdr:spPr>
        <a:xfrm>
          <a:off x="2857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71899</xdr:rowOff>
    </xdr:from>
    <xdr:ext cx="469744" cy="259045"/>
    <xdr:sp macro="" textlink="">
      <xdr:nvSpPr>
        <xdr:cNvPr id="85" name="テキスト ボックス 84"/>
        <xdr:cNvSpPr txBox="1"/>
      </xdr:nvSpPr>
      <xdr:spPr>
        <a:xfrm>
          <a:off x="2673427"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69850</xdr:rowOff>
    </xdr:from>
    <xdr:to>
      <xdr:col>3</xdr:col>
      <xdr:colOff>3175</xdr:colOff>
      <xdr:row>37</xdr:row>
      <xdr:rowOff>0</xdr:rowOff>
    </xdr:to>
    <xdr:sp macro="" textlink="">
      <xdr:nvSpPr>
        <xdr:cNvPr id="86" name="円/楕円 85"/>
        <xdr:cNvSpPr/>
      </xdr:nvSpPr>
      <xdr:spPr>
        <a:xfrm>
          <a:off x="1968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162577</xdr:rowOff>
    </xdr:from>
    <xdr:ext cx="469744" cy="259045"/>
    <xdr:sp macro="" textlink="">
      <xdr:nvSpPr>
        <xdr:cNvPr id="87" name="テキスト ボックス 86"/>
        <xdr:cNvSpPr txBox="1"/>
      </xdr:nvSpPr>
      <xdr:spPr>
        <a:xfrm>
          <a:off x="1784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152146</xdr:rowOff>
    </xdr:from>
    <xdr:to>
      <xdr:col>1</xdr:col>
      <xdr:colOff>485775</xdr:colOff>
      <xdr:row>36</xdr:row>
      <xdr:rowOff>82296</xdr:rowOff>
    </xdr:to>
    <xdr:sp macro="" textlink="">
      <xdr:nvSpPr>
        <xdr:cNvPr id="88" name="円/楕円 87"/>
        <xdr:cNvSpPr/>
      </xdr:nvSpPr>
      <xdr:spPr>
        <a:xfrm>
          <a:off x="1079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73423</xdr:rowOff>
    </xdr:from>
    <xdr:ext cx="469744" cy="259045"/>
    <xdr:sp macro="" textlink="">
      <xdr:nvSpPr>
        <xdr:cNvPr id="89" name="テキスト ボックス 88"/>
        <xdr:cNvSpPr txBox="1"/>
      </xdr:nvSpPr>
      <xdr:spPr>
        <a:xfrm>
          <a:off x="895427"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7969</xdr:rowOff>
    </xdr:from>
    <xdr:to>
      <xdr:col>6</xdr:col>
      <xdr:colOff>511175</xdr:colOff>
      <xdr:row>57</xdr:row>
      <xdr:rowOff>71330</xdr:rowOff>
    </xdr:to>
    <xdr:cxnSp macro="">
      <xdr:nvCxnSpPr>
        <xdr:cNvPr id="119" name="直線コネクタ 118"/>
        <xdr:cNvCxnSpPr/>
      </xdr:nvCxnSpPr>
      <xdr:spPr>
        <a:xfrm flipV="1">
          <a:off x="3797300" y="9780619"/>
          <a:ext cx="8382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16237</xdr:rowOff>
    </xdr:from>
    <xdr:to>
      <xdr:col>5</xdr:col>
      <xdr:colOff>358775</xdr:colOff>
      <xdr:row>57</xdr:row>
      <xdr:rowOff>71330</xdr:rowOff>
    </xdr:to>
    <xdr:cxnSp macro="">
      <xdr:nvCxnSpPr>
        <xdr:cNvPr id="122" name="直線コネクタ 121"/>
        <xdr:cNvCxnSpPr/>
      </xdr:nvCxnSpPr>
      <xdr:spPr>
        <a:xfrm>
          <a:off x="2908300" y="9103087"/>
          <a:ext cx="889000" cy="74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16237</xdr:rowOff>
    </xdr:from>
    <xdr:to>
      <xdr:col>4</xdr:col>
      <xdr:colOff>155575</xdr:colOff>
      <xdr:row>58</xdr:row>
      <xdr:rowOff>31686</xdr:rowOff>
    </xdr:to>
    <xdr:cxnSp macro="">
      <xdr:nvCxnSpPr>
        <xdr:cNvPr id="125" name="直線コネクタ 124"/>
        <xdr:cNvCxnSpPr/>
      </xdr:nvCxnSpPr>
      <xdr:spPr>
        <a:xfrm flipV="1">
          <a:off x="2019300" y="9103087"/>
          <a:ext cx="889000" cy="87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31686</xdr:rowOff>
    </xdr:from>
    <xdr:to>
      <xdr:col>2</xdr:col>
      <xdr:colOff>638175</xdr:colOff>
      <xdr:row>58</xdr:row>
      <xdr:rowOff>78340</xdr:rowOff>
    </xdr:to>
    <xdr:cxnSp macro="">
      <xdr:nvCxnSpPr>
        <xdr:cNvPr id="128" name="直線コネクタ 127"/>
        <xdr:cNvCxnSpPr/>
      </xdr:nvCxnSpPr>
      <xdr:spPr>
        <a:xfrm flipV="1">
          <a:off x="1130300" y="9975786"/>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128619</xdr:rowOff>
    </xdr:from>
    <xdr:to>
      <xdr:col>6</xdr:col>
      <xdr:colOff>561975</xdr:colOff>
      <xdr:row>57</xdr:row>
      <xdr:rowOff>58769</xdr:rowOff>
    </xdr:to>
    <xdr:sp macro="" textlink="">
      <xdr:nvSpPr>
        <xdr:cNvPr id="138" name="円/楕円 137"/>
        <xdr:cNvSpPr/>
      </xdr:nvSpPr>
      <xdr:spPr>
        <a:xfrm>
          <a:off x="4584700" y="97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107046</xdr:rowOff>
    </xdr:from>
    <xdr:ext cx="534377" cy="259045"/>
    <xdr:sp macro="" textlink="">
      <xdr:nvSpPr>
        <xdr:cNvPr id="139" name="総務費該当値テキスト"/>
        <xdr:cNvSpPr txBox="1"/>
      </xdr:nvSpPr>
      <xdr:spPr>
        <a:xfrm>
          <a:off x="4686300" y="97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20530</xdr:rowOff>
    </xdr:from>
    <xdr:to>
      <xdr:col>5</xdr:col>
      <xdr:colOff>409575</xdr:colOff>
      <xdr:row>57</xdr:row>
      <xdr:rowOff>122130</xdr:rowOff>
    </xdr:to>
    <xdr:sp macro="" textlink="">
      <xdr:nvSpPr>
        <xdr:cNvPr id="140" name="円/楕円 139"/>
        <xdr:cNvSpPr/>
      </xdr:nvSpPr>
      <xdr:spPr>
        <a:xfrm>
          <a:off x="3746500" y="97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113257</xdr:rowOff>
    </xdr:from>
    <xdr:ext cx="534377" cy="259045"/>
    <xdr:sp macro="" textlink="">
      <xdr:nvSpPr>
        <xdr:cNvPr id="141" name="テキスト ボックス 140"/>
        <xdr:cNvSpPr txBox="1"/>
      </xdr:nvSpPr>
      <xdr:spPr>
        <a:xfrm>
          <a:off x="3530111" y="98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36,589</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136887</xdr:rowOff>
    </xdr:from>
    <xdr:to>
      <xdr:col>4</xdr:col>
      <xdr:colOff>206375</xdr:colOff>
      <xdr:row>53</xdr:row>
      <xdr:rowOff>67037</xdr:rowOff>
    </xdr:to>
    <xdr:sp macro="" textlink="">
      <xdr:nvSpPr>
        <xdr:cNvPr id="142" name="円/楕円 141"/>
        <xdr:cNvSpPr/>
      </xdr:nvSpPr>
      <xdr:spPr>
        <a:xfrm>
          <a:off x="2857500" y="90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83564</xdr:rowOff>
    </xdr:from>
    <xdr:ext cx="534377" cy="259045"/>
    <xdr:sp macro="" textlink="">
      <xdr:nvSpPr>
        <xdr:cNvPr id="143" name="テキスト ボックス 142"/>
        <xdr:cNvSpPr txBox="1"/>
      </xdr:nvSpPr>
      <xdr:spPr>
        <a:xfrm>
          <a:off x="2641111" y="88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152336</xdr:rowOff>
    </xdr:from>
    <xdr:to>
      <xdr:col>3</xdr:col>
      <xdr:colOff>3175</xdr:colOff>
      <xdr:row>58</xdr:row>
      <xdr:rowOff>82486</xdr:rowOff>
    </xdr:to>
    <xdr:sp macro="" textlink="">
      <xdr:nvSpPr>
        <xdr:cNvPr id="144" name="円/楕円 143"/>
        <xdr:cNvSpPr/>
      </xdr:nvSpPr>
      <xdr:spPr>
        <a:xfrm>
          <a:off x="1968500" y="9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73613</xdr:rowOff>
    </xdr:from>
    <xdr:ext cx="534377" cy="259045"/>
    <xdr:sp macro="" textlink="">
      <xdr:nvSpPr>
        <xdr:cNvPr id="145" name="テキスト ボックス 144"/>
        <xdr:cNvSpPr txBox="1"/>
      </xdr:nvSpPr>
      <xdr:spPr>
        <a:xfrm>
          <a:off x="1752111" y="100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27540</xdr:rowOff>
    </xdr:from>
    <xdr:to>
      <xdr:col>1</xdr:col>
      <xdr:colOff>485775</xdr:colOff>
      <xdr:row>58</xdr:row>
      <xdr:rowOff>129140</xdr:rowOff>
    </xdr:to>
    <xdr:sp macro="" textlink="">
      <xdr:nvSpPr>
        <xdr:cNvPr id="146" name="円/楕円 145"/>
        <xdr:cNvSpPr/>
      </xdr:nvSpPr>
      <xdr:spPr>
        <a:xfrm>
          <a:off x="1079500" y="99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120267</xdr:rowOff>
    </xdr:from>
    <xdr:ext cx="534377" cy="259045"/>
    <xdr:sp macro="" textlink="">
      <xdr:nvSpPr>
        <xdr:cNvPr id="147" name="テキスト ボックス 146"/>
        <xdr:cNvSpPr txBox="1"/>
      </xdr:nvSpPr>
      <xdr:spPr>
        <a:xfrm>
          <a:off x="863111" y="1006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24921</xdr:rowOff>
    </xdr:from>
    <xdr:to>
      <xdr:col>6</xdr:col>
      <xdr:colOff>511175</xdr:colOff>
      <xdr:row>71</xdr:row>
      <xdr:rowOff>94557</xdr:rowOff>
    </xdr:to>
    <xdr:cxnSp macro="">
      <xdr:nvCxnSpPr>
        <xdr:cNvPr id="179" name="直線コネクタ 178"/>
        <xdr:cNvCxnSpPr/>
      </xdr:nvCxnSpPr>
      <xdr:spPr>
        <a:xfrm flipV="1">
          <a:off x="3797300" y="12197871"/>
          <a:ext cx="8382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94557</xdr:rowOff>
    </xdr:from>
    <xdr:to>
      <xdr:col>5</xdr:col>
      <xdr:colOff>358775</xdr:colOff>
      <xdr:row>71</xdr:row>
      <xdr:rowOff>166359</xdr:rowOff>
    </xdr:to>
    <xdr:cxnSp macro="">
      <xdr:nvCxnSpPr>
        <xdr:cNvPr id="182" name="直線コネクタ 181"/>
        <xdr:cNvCxnSpPr/>
      </xdr:nvCxnSpPr>
      <xdr:spPr>
        <a:xfrm flipV="1">
          <a:off x="2908300" y="12267507"/>
          <a:ext cx="889000" cy="7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103029</xdr:rowOff>
    </xdr:from>
    <xdr:to>
      <xdr:col>5</xdr:col>
      <xdr:colOff>409575</xdr:colOff>
      <xdr:row>75</xdr:row>
      <xdr:rowOff>33179</xdr:rowOff>
    </xdr:to>
    <xdr:sp macro="" textlink="">
      <xdr:nvSpPr>
        <xdr:cNvPr id="183" name="フローチャート : 判断 182"/>
        <xdr:cNvSpPr/>
      </xdr:nvSpPr>
      <xdr:spPr>
        <a:xfrm>
          <a:off x="3746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24306</xdr:rowOff>
    </xdr:from>
    <xdr:ext cx="599010" cy="259045"/>
    <xdr:sp macro="" textlink="">
      <xdr:nvSpPr>
        <xdr:cNvPr id="184" name="テキスト ボックス 183"/>
        <xdr:cNvSpPr txBox="1"/>
      </xdr:nvSpPr>
      <xdr:spPr>
        <a:xfrm>
          <a:off x="3497794"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166359</xdr:rowOff>
    </xdr:from>
    <xdr:to>
      <xdr:col>4</xdr:col>
      <xdr:colOff>155575</xdr:colOff>
      <xdr:row>73</xdr:row>
      <xdr:rowOff>14014</xdr:rowOff>
    </xdr:to>
    <xdr:cxnSp macro="">
      <xdr:nvCxnSpPr>
        <xdr:cNvPr id="185" name="直線コネクタ 184"/>
        <xdr:cNvCxnSpPr/>
      </xdr:nvCxnSpPr>
      <xdr:spPr>
        <a:xfrm flipV="1">
          <a:off x="2019300" y="12339309"/>
          <a:ext cx="889000" cy="19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14014</xdr:rowOff>
    </xdr:from>
    <xdr:to>
      <xdr:col>2</xdr:col>
      <xdr:colOff>638175</xdr:colOff>
      <xdr:row>73</xdr:row>
      <xdr:rowOff>73895</xdr:rowOff>
    </xdr:to>
    <xdr:cxnSp macro="">
      <xdr:nvCxnSpPr>
        <xdr:cNvPr id="188" name="直線コネクタ 187"/>
        <xdr:cNvCxnSpPr/>
      </xdr:nvCxnSpPr>
      <xdr:spPr>
        <a:xfrm flipV="1">
          <a:off x="1130300" y="12529864"/>
          <a:ext cx="889000" cy="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145571</xdr:rowOff>
    </xdr:from>
    <xdr:to>
      <xdr:col>6</xdr:col>
      <xdr:colOff>561975</xdr:colOff>
      <xdr:row>71</xdr:row>
      <xdr:rowOff>75721</xdr:rowOff>
    </xdr:to>
    <xdr:sp macro="" textlink="">
      <xdr:nvSpPr>
        <xdr:cNvPr id="198" name="円/楕円 197"/>
        <xdr:cNvSpPr/>
      </xdr:nvSpPr>
      <xdr:spPr>
        <a:xfrm>
          <a:off x="4584700" y="121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168448</xdr:rowOff>
    </xdr:from>
    <xdr:ext cx="599010" cy="259045"/>
    <xdr:sp macro="" textlink="">
      <xdr:nvSpPr>
        <xdr:cNvPr id="199" name="民生費該当値テキスト"/>
        <xdr:cNvSpPr txBox="1"/>
      </xdr:nvSpPr>
      <xdr:spPr>
        <a:xfrm>
          <a:off x="4686300" y="1199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222,794</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43757</xdr:rowOff>
    </xdr:from>
    <xdr:to>
      <xdr:col>5</xdr:col>
      <xdr:colOff>409575</xdr:colOff>
      <xdr:row>71</xdr:row>
      <xdr:rowOff>145357</xdr:rowOff>
    </xdr:to>
    <xdr:sp macro="" textlink="">
      <xdr:nvSpPr>
        <xdr:cNvPr id="200" name="円/楕円 199"/>
        <xdr:cNvSpPr/>
      </xdr:nvSpPr>
      <xdr:spPr>
        <a:xfrm>
          <a:off x="3746500" y="122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161884</xdr:rowOff>
    </xdr:from>
    <xdr:ext cx="599010" cy="259045"/>
    <xdr:sp macro="" textlink="">
      <xdr:nvSpPr>
        <xdr:cNvPr id="201" name="テキスト ボックス 200"/>
        <xdr:cNvSpPr txBox="1"/>
      </xdr:nvSpPr>
      <xdr:spPr>
        <a:xfrm>
          <a:off x="3497794" y="1199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216,397</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115559</xdr:rowOff>
    </xdr:from>
    <xdr:to>
      <xdr:col>4</xdr:col>
      <xdr:colOff>206375</xdr:colOff>
      <xdr:row>72</xdr:row>
      <xdr:rowOff>45709</xdr:rowOff>
    </xdr:to>
    <xdr:sp macro="" textlink="">
      <xdr:nvSpPr>
        <xdr:cNvPr id="202" name="円/楕円 201"/>
        <xdr:cNvSpPr/>
      </xdr:nvSpPr>
      <xdr:spPr>
        <a:xfrm>
          <a:off x="2857500" y="12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62236</xdr:rowOff>
    </xdr:from>
    <xdr:ext cx="599010" cy="259045"/>
    <xdr:sp macro="" textlink="">
      <xdr:nvSpPr>
        <xdr:cNvPr id="203" name="テキスト ボックス 202"/>
        <xdr:cNvSpPr txBox="1"/>
      </xdr:nvSpPr>
      <xdr:spPr>
        <a:xfrm>
          <a:off x="2608794" y="1206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209,801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134664</xdr:rowOff>
    </xdr:from>
    <xdr:to>
      <xdr:col>3</xdr:col>
      <xdr:colOff>3175</xdr:colOff>
      <xdr:row>73</xdr:row>
      <xdr:rowOff>64814</xdr:rowOff>
    </xdr:to>
    <xdr:sp macro="" textlink="">
      <xdr:nvSpPr>
        <xdr:cNvPr id="204" name="円/楕円 203"/>
        <xdr:cNvSpPr/>
      </xdr:nvSpPr>
      <xdr:spPr>
        <a:xfrm>
          <a:off x="1968500" y="124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81341</xdr:rowOff>
    </xdr:from>
    <xdr:ext cx="599010" cy="259045"/>
    <xdr:sp macro="" textlink="">
      <xdr:nvSpPr>
        <xdr:cNvPr id="205" name="テキスト ボックス 204"/>
        <xdr:cNvSpPr txBox="1"/>
      </xdr:nvSpPr>
      <xdr:spPr>
        <a:xfrm>
          <a:off x="1719794" y="122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192,296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23095</xdr:rowOff>
    </xdr:from>
    <xdr:to>
      <xdr:col>1</xdr:col>
      <xdr:colOff>485775</xdr:colOff>
      <xdr:row>73</xdr:row>
      <xdr:rowOff>124695</xdr:rowOff>
    </xdr:to>
    <xdr:sp macro="" textlink="">
      <xdr:nvSpPr>
        <xdr:cNvPr id="206" name="円/楕円 205"/>
        <xdr:cNvSpPr/>
      </xdr:nvSpPr>
      <xdr:spPr>
        <a:xfrm>
          <a:off x="1079500" y="1253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141222</xdr:rowOff>
    </xdr:from>
    <xdr:ext cx="599010" cy="259045"/>
    <xdr:sp macro="" textlink="">
      <xdr:nvSpPr>
        <xdr:cNvPr id="207" name="テキスト ボックス 206"/>
        <xdr:cNvSpPr txBox="1"/>
      </xdr:nvSpPr>
      <xdr:spPr>
        <a:xfrm>
          <a:off x="830794" y="1231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153028</xdr:rowOff>
    </xdr:from>
    <xdr:to>
      <xdr:col>6</xdr:col>
      <xdr:colOff>511175</xdr:colOff>
      <xdr:row>97</xdr:row>
      <xdr:rowOff>168549</xdr:rowOff>
    </xdr:to>
    <xdr:cxnSp macro="">
      <xdr:nvCxnSpPr>
        <xdr:cNvPr id="235" name="直線コネクタ 234"/>
        <xdr:cNvCxnSpPr/>
      </xdr:nvCxnSpPr>
      <xdr:spPr>
        <a:xfrm>
          <a:off x="3797300" y="16783678"/>
          <a:ext cx="8382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153028</xdr:rowOff>
    </xdr:from>
    <xdr:to>
      <xdr:col>5</xdr:col>
      <xdr:colOff>358775</xdr:colOff>
      <xdr:row>97</xdr:row>
      <xdr:rowOff>162561</xdr:rowOff>
    </xdr:to>
    <xdr:cxnSp macro="">
      <xdr:nvCxnSpPr>
        <xdr:cNvPr id="238" name="直線コネクタ 237"/>
        <xdr:cNvCxnSpPr/>
      </xdr:nvCxnSpPr>
      <xdr:spPr>
        <a:xfrm flipV="1">
          <a:off x="2908300" y="16783678"/>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122847</xdr:rowOff>
    </xdr:from>
    <xdr:to>
      <xdr:col>5</xdr:col>
      <xdr:colOff>409575</xdr:colOff>
      <xdr:row>97</xdr:row>
      <xdr:rowOff>52997</xdr:rowOff>
    </xdr:to>
    <xdr:sp macro="" textlink="">
      <xdr:nvSpPr>
        <xdr:cNvPr id="239" name="フローチャート : 判断 238"/>
        <xdr:cNvSpPr/>
      </xdr:nvSpPr>
      <xdr:spPr>
        <a:xfrm>
          <a:off x="3746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69524</xdr:rowOff>
    </xdr:from>
    <xdr:ext cx="534377" cy="259045"/>
    <xdr:sp macro="" textlink="">
      <xdr:nvSpPr>
        <xdr:cNvPr id="240" name="テキスト ボックス 239"/>
        <xdr:cNvSpPr txBox="1"/>
      </xdr:nvSpPr>
      <xdr:spPr>
        <a:xfrm>
          <a:off x="3530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162561</xdr:rowOff>
    </xdr:from>
    <xdr:to>
      <xdr:col>4</xdr:col>
      <xdr:colOff>155575</xdr:colOff>
      <xdr:row>97</xdr:row>
      <xdr:rowOff>162561</xdr:rowOff>
    </xdr:to>
    <xdr:cxnSp macro="">
      <xdr:nvCxnSpPr>
        <xdr:cNvPr id="241" name="直線コネクタ 240"/>
        <xdr:cNvCxnSpPr/>
      </xdr:nvCxnSpPr>
      <xdr:spPr>
        <a:xfrm>
          <a:off x="2019300" y="16793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159176</xdr:rowOff>
    </xdr:from>
    <xdr:to>
      <xdr:col>2</xdr:col>
      <xdr:colOff>638175</xdr:colOff>
      <xdr:row>97</xdr:row>
      <xdr:rowOff>162561</xdr:rowOff>
    </xdr:to>
    <xdr:cxnSp macro="">
      <xdr:nvCxnSpPr>
        <xdr:cNvPr id="244" name="直線コネクタ 243"/>
        <xdr:cNvCxnSpPr/>
      </xdr:nvCxnSpPr>
      <xdr:spPr>
        <a:xfrm>
          <a:off x="1130300" y="16789826"/>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117749</xdr:rowOff>
    </xdr:from>
    <xdr:to>
      <xdr:col>6</xdr:col>
      <xdr:colOff>561975</xdr:colOff>
      <xdr:row>98</xdr:row>
      <xdr:rowOff>47899</xdr:rowOff>
    </xdr:to>
    <xdr:sp macro="" textlink="">
      <xdr:nvSpPr>
        <xdr:cNvPr id="254" name="円/楕円 253"/>
        <xdr:cNvSpPr/>
      </xdr:nvSpPr>
      <xdr:spPr>
        <a:xfrm>
          <a:off x="4584700" y="167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96176</xdr:rowOff>
    </xdr:from>
    <xdr:ext cx="534377" cy="259045"/>
    <xdr:sp macro="" textlink="">
      <xdr:nvSpPr>
        <xdr:cNvPr id="255" name="衛生費該当値テキスト"/>
        <xdr:cNvSpPr txBox="1"/>
      </xdr:nvSpPr>
      <xdr:spPr>
        <a:xfrm>
          <a:off x="4686300" y="167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102228</xdr:rowOff>
    </xdr:from>
    <xdr:to>
      <xdr:col>5</xdr:col>
      <xdr:colOff>409575</xdr:colOff>
      <xdr:row>98</xdr:row>
      <xdr:rowOff>32378</xdr:rowOff>
    </xdr:to>
    <xdr:sp macro="" textlink="">
      <xdr:nvSpPr>
        <xdr:cNvPr id="256" name="円/楕円 255"/>
        <xdr:cNvSpPr/>
      </xdr:nvSpPr>
      <xdr:spPr>
        <a:xfrm>
          <a:off x="3746500" y="1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23505</xdr:rowOff>
    </xdr:from>
    <xdr:ext cx="534377" cy="259045"/>
    <xdr:sp macro="" textlink="">
      <xdr:nvSpPr>
        <xdr:cNvPr id="257" name="テキスト ボックス 256"/>
        <xdr:cNvSpPr txBox="1"/>
      </xdr:nvSpPr>
      <xdr:spPr>
        <a:xfrm>
          <a:off x="3530111" y="168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111761</xdr:rowOff>
    </xdr:from>
    <xdr:to>
      <xdr:col>4</xdr:col>
      <xdr:colOff>206375</xdr:colOff>
      <xdr:row>98</xdr:row>
      <xdr:rowOff>41911</xdr:rowOff>
    </xdr:to>
    <xdr:sp macro="" textlink="">
      <xdr:nvSpPr>
        <xdr:cNvPr id="258" name="円/楕円 257"/>
        <xdr:cNvSpPr/>
      </xdr:nvSpPr>
      <xdr:spPr>
        <a:xfrm>
          <a:off x="2857500" y="16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33038</xdr:rowOff>
    </xdr:from>
    <xdr:ext cx="534377" cy="259045"/>
    <xdr:sp macro="" textlink="">
      <xdr:nvSpPr>
        <xdr:cNvPr id="259" name="テキスト ボックス 258"/>
        <xdr:cNvSpPr txBox="1"/>
      </xdr:nvSpPr>
      <xdr:spPr>
        <a:xfrm>
          <a:off x="2641111" y="168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111761</xdr:rowOff>
    </xdr:from>
    <xdr:to>
      <xdr:col>3</xdr:col>
      <xdr:colOff>3175</xdr:colOff>
      <xdr:row>98</xdr:row>
      <xdr:rowOff>41911</xdr:rowOff>
    </xdr:to>
    <xdr:sp macro="" textlink="">
      <xdr:nvSpPr>
        <xdr:cNvPr id="260" name="円/楕円 259"/>
        <xdr:cNvSpPr/>
      </xdr:nvSpPr>
      <xdr:spPr>
        <a:xfrm>
          <a:off x="1968500" y="16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33038</xdr:rowOff>
    </xdr:from>
    <xdr:ext cx="534377" cy="259045"/>
    <xdr:sp macro="" textlink="">
      <xdr:nvSpPr>
        <xdr:cNvPr id="261" name="テキスト ボックス 260"/>
        <xdr:cNvSpPr txBox="1"/>
      </xdr:nvSpPr>
      <xdr:spPr>
        <a:xfrm>
          <a:off x="1752111" y="168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108376</xdr:rowOff>
    </xdr:from>
    <xdr:to>
      <xdr:col>1</xdr:col>
      <xdr:colOff>485775</xdr:colOff>
      <xdr:row>98</xdr:row>
      <xdr:rowOff>38526</xdr:rowOff>
    </xdr:to>
    <xdr:sp macro="" textlink="">
      <xdr:nvSpPr>
        <xdr:cNvPr id="262" name="円/楕円 261"/>
        <xdr:cNvSpPr/>
      </xdr:nvSpPr>
      <xdr:spPr>
        <a:xfrm>
          <a:off x="1079500" y="167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29653</xdr:rowOff>
    </xdr:from>
    <xdr:ext cx="534377" cy="259045"/>
    <xdr:sp macro="" textlink="">
      <xdr:nvSpPr>
        <xdr:cNvPr id="263" name="テキスト ボックス 262"/>
        <xdr:cNvSpPr txBox="1"/>
      </xdr:nvSpPr>
      <xdr:spPr>
        <a:xfrm>
          <a:off x="863111" y="168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155321</xdr:rowOff>
    </xdr:from>
    <xdr:to>
      <xdr:col>15</xdr:col>
      <xdr:colOff>180975</xdr:colOff>
      <xdr:row>38</xdr:row>
      <xdr:rowOff>157226</xdr:rowOff>
    </xdr:to>
    <xdr:cxnSp macro="">
      <xdr:nvCxnSpPr>
        <xdr:cNvPr id="292" name="直線コネクタ 291"/>
        <xdr:cNvCxnSpPr/>
      </xdr:nvCxnSpPr>
      <xdr:spPr>
        <a:xfrm flipV="1">
          <a:off x="9639300" y="667042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73787</xdr:rowOff>
    </xdr:from>
    <xdr:to>
      <xdr:col>14</xdr:col>
      <xdr:colOff>28575</xdr:colOff>
      <xdr:row>38</xdr:row>
      <xdr:rowOff>157226</xdr:rowOff>
    </xdr:to>
    <xdr:cxnSp macro="">
      <xdr:nvCxnSpPr>
        <xdr:cNvPr id="295" name="直線コネクタ 294"/>
        <xdr:cNvCxnSpPr/>
      </xdr:nvCxnSpPr>
      <xdr:spPr>
        <a:xfrm>
          <a:off x="8750300" y="658888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78232</xdr:rowOff>
    </xdr:from>
    <xdr:to>
      <xdr:col>14</xdr:col>
      <xdr:colOff>79375</xdr:colOff>
      <xdr:row>36</xdr:row>
      <xdr:rowOff>8382</xdr:rowOff>
    </xdr:to>
    <xdr:sp macro="" textlink="">
      <xdr:nvSpPr>
        <xdr:cNvPr id="296" name="フローチャート : 判断 295"/>
        <xdr:cNvSpPr/>
      </xdr:nvSpPr>
      <xdr:spPr>
        <a:xfrm>
          <a:off x="9588500" y="60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24909</xdr:rowOff>
    </xdr:from>
    <xdr:ext cx="469744" cy="259045"/>
    <xdr:sp macro="" textlink="">
      <xdr:nvSpPr>
        <xdr:cNvPr id="297" name="テキスト ボックス 296"/>
        <xdr:cNvSpPr txBox="1"/>
      </xdr:nvSpPr>
      <xdr:spPr>
        <a:xfrm>
          <a:off x="9404427"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73787</xdr:rowOff>
    </xdr:from>
    <xdr:to>
      <xdr:col>12</xdr:col>
      <xdr:colOff>511175</xdr:colOff>
      <xdr:row>38</xdr:row>
      <xdr:rowOff>85217</xdr:rowOff>
    </xdr:to>
    <xdr:cxnSp macro="">
      <xdr:nvCxnSpPr>
        <xdr:cNvPr id="298" name="直線コネクタ 297"/>
        <xdr:cNvCxnSpPr/>
      </xdr:nvCxnSpPr>
      <xdr:spPr>
        <a:xfrm flipV="1">
          <a:off x="7861300" y="65888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107315</xdr:rowOff>
    </xdr:from>
    <xdr:to>
      <xdr:col>11</xdr:col>
      <xdr:colOff>307975</xdr:colOff>
      <xdr:row>38</xdr:row>
      <xdr:rowOff>85217</xdr:rowOff>
    </xdr:to>
    <xdr:cxnSp macro="">
      <xdr:nvCxnSpPr>
        <xdr:cNvPr id="301" name="直線コネクタ 300"/>
        <xdr:cNvCxnSpPr/>
      </xdr:nvCxnSpPr>
      <xdr:spPr>
        <a:xfrm>
          <a:off x="6972300" y="6279515"/>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104521</xdr:rowOff>
    </xdr:from>
    <xdr:to>
      <xdr:col>15</xdr:col>
      <xdr:colOff>231775</xdr:colOff>
      <xdr:row>39</xdr:row>
      <xdr:rowOff>34671</xdr:rowOff>
    </xdr:to>
    <xdr:sp macro="" textlink="">
      <xdr:nvSpPr>
        <xdr:cNvPr id="311" name="円/楕円 310"/>
        <xdr:cNvSpPr/>
      </xdr:nvSpPr>
      <xdr:spPr>
        <a:xfrm>
          <a:off x="104267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19448</xdr:rowOff>
    </xdr:from>
    <xdr:ext cx="378565" cy="259045"/>
    <xdr:sp macro="" textlink="">
      <xdr:nvSpPr>
        <xdr:cNvPr id="312" name="労働費該当値テキスト"/>
        <xdr:cNvSpPr txBox="1"/>
      </xdr:nvSpPr>
      <xdr:spPr>
        <a:xfrm>
          <a:off x="10528300" y="653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106426</xdr:rowOff>
    </xdr:from>
    <xdr:to>
      <xdr:col>14</xdr:col>
      <xdr:colOff>79375</xdr:colOff>
      <xdr:row>39</xdr:row>
      <xdr:rowOff>36576</xdr:rowOff>
    </xdr:to>
    <xdr:sp macro="" textlink="">
      <xdr:nvSpPr>
        <xdr:cNvPr id="313" name="円/楕円 312"/>
        <xdr:cNvSpPr/>
      </xdr:nvSpPr>
      <xdr:spPr>
        <a:xfrm>
          <a:off x="9588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27703</xdr:rowOff>
    </xdr:from>
    <xdr:ext cx="378565" cy="259045"/>
    <xdr:sp macro="" textlink="">
      <xdr:nvSpPr>
        <xdr:cNvPr id="314" name="テキスト ボックス 313"/>
        <xdr:cNvSpPr txBox="1"/>
      </xdr:nvSpPr>
      <xdr:spPr>
        <a:xfrm>
          <a:off x="9450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22987</xdr:rowOff>
    </xdr:from>
    <xdr:to>
      <xdr:col>12</xdr:col>
      <xdr:colOff>561975</xdr:colOff>
      <xdr:row>38</xdr:row>
      <xdr:rowOff>124587</xdr:rowOff>
    </xdr:to>
    <xdr:sp macro="" textlink="">
      <xdr:nvSpPr>
        <xdr:cNvPr id="315" name="円/楕円 314"/>
        <xdr:cNvSpPr/>
      </xdr:nvSpPr>
      <xdr:spPr>
        <a:xfrm>
          <a:off x="8699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115714</xdr:rowOff>
    </xdr:from>
    <xdr:ext cx="378565" cy="259045"/>
    <xdr:sp macro="" textlink="">
      <xdr:nvSpPr>
        <xdr:cNvPr id="316" name="テキスト ボックス 315"/>
        <xdr:cNvSpPr txBox="1"/>
      </xdr:nvSpPr>
      <xdr:spPr>
        <a:xfrm>
          <a:off x="8561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34417</xdr:rowOff>
    </xdr:from>
    <xdr:to>
      <xdr:col>11</xdr:col>
      <xdr:colOff>358775</xdr:colOff>
      <xdr:row>38</xdr:row>
      <xdr:rowOff>136017</xdr:rowOff>
    </xdr:to>
    <xdr:sp macro="" textlink="">
      <xdr:nvSpPr>
        <xdr:cNvPr id="317" name="円/楕円 316"/>
        <xdr:cNvSpPr/>
      </xdr:nvSpPr>
      <xdr:spPr>
        <a:xfrm>
          <a:off x="7810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127144</xdr:rowOff>
    </xdr:from>
    <xdr:ext cx="378565" cy="259045"/>
    <xdr:sp macro="" textlink="">
      <xdr:nvSpPr>
        <xdr:cNvPr id="318" name="テキスト ボックス 317"/>
        <xdr:cNvSpPr txBox="1"/>
      </xdr:nvSpPr>
      <xdr:spPr>
        <a:xfrm>
          <a:off x="7672017" y="664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56515</xdr:rowOff>
    </xdr:from>
    <xdr:to>
      <xdr:col>10</xdr:col>
      <xdr:colOff>155575</xdr:colOff>
      <xdr:row>36</xdr:row>
      <xdr:rowOff>158115</xdr:rowOff>
    </xdr:to>
    <xdr:sp macro="" textlink="">
      <xdr:nvSpPr>
        <xdr:cNvPr id="319" name="円/楕円 318"/>
        <xdr:cNvSpPr/>
      </xdr:nvSpPr>
      <xdr:spPr>
        <a:xfrm>
          <a:off x="6921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149242</xdr:rowOff>
    </xdr:from>
    <xdr:ext cx="469744" cy="259045"/>
    <xdr:sp macro="" textlink="">
      <xdr:nvSpPr>
        <xdr:cNvPr id="320" name="テキスト ボックス 319"/>
        <xdr:cNvSpPr txBox="1"/>
      </xdr:nvSpPr>
      <xdr:spPr>
        <a:xfrm>
          <a:off x="6737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13341</xdr:rowOff>
    </xdr:from>
    <xdr:to>
      <xdr:col>15</xdr:col>
      <xdr:colOff>180975</xdr:colOff>
      <xdr:row>58</xdr:row>
      <xdr:rowOff>14942</xdr:rowOff>
    </xdr:to>
    <xdr:cxnSp macro="">
      <xdr:nvCxnSpPr>
        <xdr:cNvPr id="345" name="直線コネクタ 344"/>
        <xdr:cNvCxnSpPr/>
      </xdr:nvCxnSpPr>
      <xdr:spPr>
        <a:xfrm>
          <a:off x="9639300" y="9957441"/>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11284</xdr:rowOff>
    </xdr:from>
    <xdr:to>
      <xdr:col>14</xdr:col>
      <xdr:colOff>28575</xdr:colOff>
      <xdr:row>58</xdr:row>
      <xdr:rowOff>13341</xdr:rowOff>
    </xdr:to>
    <xdr:cxnSp macro="">
      <xdr:nvCxnSpPr>
        <xdr:cNvPr id="348" name="直線コネクタ 347"/>
        <xdr:cNvCxnSpPr/>
      </xdr:nvCxnSpPr>
      <xdr:spPr>
        <a:xfrm>
          <a:off x="8750300" y="995538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137992</xdr:rowOff>
    </xdr:from>
    <xdr:to>
      <xdr:col>14</xdr:col>
      <xdr:colOff>79375</xdr:colOff>
      <xdr:row>54</xdr:row>
      <xdr:rowOff>68142</xdr:rowOff>
    </xdr:to>
    <xdr:sp macro="" textlink="">
      <xdr:nvSpPr>
        <xdr:cNvPr id="349" name="フローチャート : 判断 348"/>
        <xdr:cNvSpPr/>
      </xdr:nvSpPr>
      <xdr:spPr>
        <a:xfrm>
          <a:off x="9588500" y="922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84669</xdr:rowOff>
    </xdr:from>
    <xdr:ext cx="534377" cy="259045"/>
    <xdr:sp macro="" textlink="">
      <xdr:nvSpPr>
        <xdr:cNvPr id="350" name="テキスト ボックス 349"/>
        <xdr:cNvSpPr txBox="1"/>
      </xdr:nvSpPr>
      <xdr:spPr>
        <a:xfrm>
          <a:off x="9372111" y="90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11284</xdr:rowOff>
    </xdr:from>
    <xdr:to>
      <xdr:col>12</xdr:col>
      <xdr:colOff>511175</xdr:colOff>
      <xdr:row>58</xdr:row>
      <xdr:rowOff>14198</xdr:rowOff>
    </xdr:to>
    <xdr:cxnSp macro="">
      <xdr:nvCxnSpPr>
        <xdr:cNvPr id="351" name="直線コネクタ 350"/>
        <xdr:cNvCxnSpPr/>
      </xdr:nvCxnSpPr>
      <xdr:spPr>
        <a:xfrm flipV="1">
          <a:off x="7861300" y="9955384"/>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13798</xdr:rowOff>
    </xdr:from>
    <xdr:to>
      <xdr:col>11</xdr:col>
      <xdr:colOff>307975</xdr:colOff>
      <xdr:row>58</xdr:row>
      <xdr:rowOff>14198</xdr:rowOff>
    </xdr:to>
    <xdr:cxnSp macro="">
      <xdr:nvCxnSpPr>
        <xdr:cNvPr id="354" name="直線コネクタ 353"/>
        <xdr:cNvCxnSpPr/>
      </xdr:nvCxnSpPr>
      <xdr:spPr>
        <a:xfrm>
          <a:off x="6972300" y="9957898"/>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135592</xdr:rowOff>
    </xdr:from>
    <xdr:to>
      <xdr:col>15</xdr:col>
      <xdr:colOff>231775</xdr:colOff>
      <xdr:row>58</xdr:row>
      <xdr:rowOff>65742</xdr:rowOff>
    </xdr:to>
    <xdr:sp macro="" textlink="">
      <xdr:nvSpPr>
        <xdr:cNvPr id="364" name="円/楕円 363"/>
        <xdr:cNvSpPr/>
      </xdr:nvSpPr>
      <xdr:spPr>
        <a:xfrm>
          <a:off x="10426700" y="99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50519</xdr:rowOff>
    </xdr:from>
    <xdr:ext cx="378565" cy="259045"/>
    <xdr:sp macro="" textlink="">
      <xdr:nvSpPr>
        <xdr:cNvPr id="365" name="農林水産業費該当値テキスト"/>
        <xdr:cNvSpPr txBox="1"/>
      </xdr:nvSpPr>
      <xdr:spPr>
        <a:xfrm>
          <a:off x="10528300" y="98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133991</xdr:rowOff>
    </xdr:from>
    <xdr:to>
      <xdr:col>14</xdr:col>
      <xdr:colOff>79375</xdr:colOff>
      <xdr:row>58</xdr:row>
      <xdr:rowOff>64141</xdr:rowOff>
    </xdr:to>
    <xdr:sp macro="" textlink="">
      <xdr:nvSpPr>
        <xdr:cNvPr id="366" name="円/楕円 365"/>
        <xdr:cNvSpPr/>
      </xdr:nvSpPr>
      <xdr:spPr>
        <a:xfrm>
          <a:off x="9588500" y="99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55268</xdr:rowOff>
    </xdr:from>
    <xdr:ext cx="378565" cy="259045"/>
    <xdr:sp macro="" textlink="">
      <xdr:nvSpPr>
        <xdr:cNvPr id="367" name="テキスト ボックス 366"/>
        <xdr:cNvSpPr txBox="1"/>
      </xdr:nvSpPr>
      <xdr:spPr>
        <a:xfrm>
          <a:off x="9450017" y="9999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131934</xdr:rowOff>
    </xdr:from>
    <xdr:to>
      <xdr:col>12</xdr:col>
      <xdr:colOff>561975</xdr:colOff>
      <xdr:row>58</xdr:row>
      <xdr:rowOff>62084</xdr:rowOff>
    </xdr:to>
    <xdr:sp macro="" textlink="">
      <xdr:nvSpPr>
        <xdr:cNvPr id="368" name="円/楕円 367"/>
        <xdr:cNvSpPr/>
      </xdr:nvSpPr>
      <xdr:spPr>
        <a:xfrm>
          <a:off x="8699500" y="99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53211</xdr:rowOff>
    </xdr:from>
    <xdr:ext cx="378565" cy="259045"/>
    <xdr:sp macro="" textlink="">
      <xdr:nvSpPr>
        <xdr:cNvPr id="369" name="テキスト ボックス 368"/>
        <xdr:cNvSpPr txBox="1"/>
      </xdr:nvSpPr>
      <xdr:spPr>
        <a:xfrm>
          <a:off x="8561017" y="999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134848</xdr:rowOff>
    </xdr:from>
    <xdr:to>
      <xdr:col>11</xdr:col>
      <xdr:colOff>358775</xdr:colOff>
      <xdr:row>58</xdr:row>
      <xdr:rowOff>64998</xdr:rowOff>
    </xdr:to>
    <xdr:sp macro="" textlink="">
      <xdr:nvSpPr>
        <xdr:cNvPr id="370" name="円/楕円 369"/>
        <xdr:cNvSpPr/>
      </xdr:nvSpPr>
      <xdr:spPr>
        <a:xfrm>
          <a:off x="7810500" y="99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56125</xdr:rowOff>
    </xdr:from>
    <xdr:ext cx="378565" cy="259045"/>
    <xdr:sp macro="" textlink="">
      <xdr:nvSpPr>
        <xdr:cNvPr id="371" name="テキスト ボックス 370"/>
        <xdr:cNvSpPr txBox="1"/>
      </xdr:nvSpPr>
      <xdr:spPr>
        <a:xfrm>
          <a:off x="7672017" y="1000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134448</xdr:rowOff>
    </xdr:from>
    <xdr:to>
      <xdr:col>10</xdr:col>
      <xdr:colOff>155575</xdr:colOff>
      <xdr:row>58</xdr:row>
      <xdr:rowOff>64598</xdr:rowOff>
    </xdr:to>
    <xdr:sp macro="" textlink="">
      <xdr:nvSpPr>
        <xdr:cNvPr id="372" name="円/楕円 371"/>
        <xdr:cNvSpPr/>
      </xdr:nvSpPr>
      <xdr:spPr>
        <a:xfrm>
          <a:off x="6921500" y="99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55725</xdr:rowOff>
    </xdr:from>
    <xdr:ext cx="378565" cy="259045"/>
    <xdr:sp macro="" textlink="">
      <xdr:nvSpPr>
        <xdr:cNvPr id="373" name="テキスト ボックス 372"/>
        <xdr:cNvSpPr txBox="1"/>
      </xdr:nvSpPr>
      <xdr:spPr>
        <a:xfrm>
          <a:off x="6783017" y="9999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103490</xdr:rowOff>
    </xdr:from>
    <xdr:to>
      <xdr:col>15</xdr:col>
      <xdr:colOff>180975</xdr:colOff>
      <xdr:row>78</xdr:row>
      <xdr:rowOff>117480</xdr:rowOff>
    </xdr:to>
    <xdr:cxnSp macro="">
      <xdr:nvCxnSpPr>
        <xdr:cNvPr id="400" name="直線コネクタ 399"/>
        <xdr:cNvCxnSpPr/>
      </xdr:nvCxnSpPr>
      <xdr:spPr>
        <a:xfrm>
          <a:off x="9639300" y="13476590"/>
          <a:ext cx="838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103490</xdr:rowOff>
    </xdr:from>
    <xdr:to>
      <xdr:col>14</xdr:col>
      <xdr:colOff>28575</xdr:colOff>
      <xdr:row>78</xdr:row>
      <xdr:rowOff>126076</xdr:rowOff>
    </xdr:to>
    <xdr:cxnSp macro="">
      <xdr:nvCxnSpPr>
        <xdr:cNvPr id="403" name="直線コネクタ 402"/>
        <xdr:cNvCxnSpPr/>
      </xdr:nvCxnSpPr>
      <xdr:spPr>
        <a:xfrm flipV="1">
          <a:off x="8750300" y="13476590"/>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160840</xdr:rowOff>
    </xdr:from>
    <xdr:to>
      <xdr:col>14</xdr:col>
      <xdr:colOff>79375</xdr:colOff>
      <xdr:row>77</xdr:row>
      <xdr:rowOff>90990</xdr:rowOff>
    </xdr:to>
    <xdr:sp macro="" textlink="">
      <xdr:nvSpPr>
        <xdr:cNvPr id="404" name="フローチャート : 判断 403"/>
        <xdr:cNvSpPr/>
      </xdr:nvSpPr>
      <xdr:spPr>
        <a:xfrm>
          <a:off x="9588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107518</xdr:rowOff>
    </xdr:from>
    <xdr:ext cx="534377" cy="259045"/>
    <xdr:sp macro="" textlink="">
      <xdr:nvSpPr>
        <xdr:cNvPr id="405" name="テキスト ボックス 404"/>
        <xdr:cNvSpPr txBox="1"/>
      </xdr:nvSpPr>
      <xdr:spPr>
        <a:xfrm>
          <a:off x="9372111" y="12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126076</xdr:rowOff>
    </xdr:from>
    <xdr:to>
      <xdr:col>12</xdr:col>
      <xdr:colOff>511175</xdr:colOff>
      <xdr:row>78</xdr:row>
      <xdr:rowOff>128178</xdr:rowOff>
    </xdr:to>
    <xdr:cxnSp macro="">
      <xdr:nvCxnSpPr>
        <xdr:cNvPr id="406" name="直線コネクタ 405"/>
        <xdr:cNvCxnSpPr/>
      </xdr:nvCxnSpPr>
      <xdr:spPr>
        <a:xfrm flipV="1">
          <a:off x="7861300" y="13499176"/>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127995</xdr:rowOff>
    </xdr:from>
    <xdr:to>
      <xdr:col>11</xdr:col>
      <xdr:colOff>307975</xdr:colOff>
      <xdr:row>78</xdr:row>
      <xdr:rowOff>128178</xdr:rowOff>
    </xdr:to>
    <xdr:cxnSp macro="">
      <xdr:nvCxnSpPr>
        <xdr:cNvPr id="409" name="直線コネクタ 408"/>
        <xdr:cNvCxnSpPr/>
      </xdr:nvCxnSpPr>
      <xdr:spPr>
        <a:xfrm>
          <a:off x="6972300" y="1350109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66680</xdr:rowOff>
    </xdr:from>
    <xdr:to>
      <xdr:col>15</xdr:col>
      <xdr:colOff>231775</xdr:colOff>
      <xdr:row>78</xdr:row>
      <xdr:rowOff>168280</xdr:rowOff>
    </xdr:to>
    <xdr:sp macro="" textlink="">
      <xdr:nvSpPr>
        <xdr:cNvPr id="419" name="円/楕円 418"/>
        <xdr:cNvSpPr/>
      </xdr:nvSpPr>
      <xdr:spPr>
        <a:xfrm>
          <a:off x="10426700" y="134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153057</xdr:rowOff>
    </xdr:from>
    <xdr:ext cx="378565" cy="259045"/>
    <xdr:sp macro="" textlink="">
      <xdr:nvSpPr>
        <xdr:cNvPr id="420" name="商工費該当値テキスト"/>
        <xdr:cNvSpPr txBox="1"/>
      </xdr:nvSpPr>
      <xdr:spPr>
        <a:xfrm>
          <a:off x="10528300" y="1335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52690</xdr:rowOff>
    </xdr:from>
    <xdr:to>
      <xdr:col>14</xdr:col>
      <xdr:colOff>79375</xdr:colOff>
      <xdr:row>78</xdr:row>
      <xdr:rowOff>154290</xdr:rowOff>
    </xdr:to>
    <xdr:sp macro="" textlink="">
      <xdr:nvSpPr>
        <xdr:cNvPr id="421" name="円/楕円 420"/>
        <xdr:cNvSpPr/>
      </xdr:nvSpPr>
      <xdr:spPr>
        <a:xfrm>
          <a:off x="9588500" y="134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145417</xdr:rowOff>
    </xdr:from>
    <xdr:ext cx="469744" cy="259045"/>
    <xdr:sp macro="" textlink="">
      <xdr:nvSpPr>
        <xdr:cNvPr id="422" name="テキスト ボックス 421"/>
        <xdr:cNvSpPr txBox="1"/>
      </xdr:nvSpPr>
      <xdr:spPr>
        <a:xfrm>
          <a:off x="9404427" y="1351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75276</xdr:rowOff>
    </xdr:from>
    <xdr:to>
      <xdr:col>12</xdr:col>
      <xdr:colOff>561975</xdr:colOff>
      <xdr:row>79</xdr:row>
      <xdr:rowOff>5426</xdr:rowOff>
    </xdr:to>
    <xdr:sp macro="" textlink="">
      <xdr:nvSpPr>
        <xdr:cNvPr id="423" name="円/楕円 422"/>
        <xdr:cNvSpPr/>
      </xdr:nvSpPr>
      <xdr:spPr>
        <a:xfrm>
          <a:off x="8699500" y="134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168003</xdr:rowOff>
    </xdr:from>
    <xdr:ext cx="378565" cy="259045"/>
    <xdr:sp macro="" textlink="">
      <xdr:nvSpPr>
        <xdr:cNvPr id="424" name="テキスト ボックス 423"/>
        <xdr:cNvSpPr txBox="1"/>
      </xdr:nvSpPr>
      <xdr:spPr>
        <a:xfrm>
          <a:off x="8561017" y="1354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77378</xdr:rowOff>
    </xdr:from>
    <xdr:to>
      <xdr:col>11</xdr:col>
      <xdr:colOff>358775</xdr:colOff>
      <xdr:row>79</xdr:row>
      <xdr:rowOff>7528</xdr:rowOff>
    </xdr:to>
    <xdr:sp macro="" textlink="">
      <xdr:nvSpPr>
        <xdr:cNvPr id="425" name="円/楕円 424"/>
        <xdr:cNvSpPr/>
      </xdr:nvSpPr>
      <xdr:spPr>
        <a:xfrm>
          <a:off x="78105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170105</xdr:rowOff>
    </xdr:from>
    <xdr:ext cx="378565" cy="259045"/>
    <xdr:sp macro="" textlink="">
      <xdr:nvSpPr>
        <xdr:cNvPr id="426" name="テキスト ボックス 425"/>
        <xdr:cNvSpPr txBox="1"/>
      </xdr:nvSpPr>
      <xdr:spPr>
        <a:xfrm>
          <a:off x="7672017" y="1354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77195</xdr:rowOff>
    </xdr:from>
    <xdr:to>
      <xdr:col>10</xdr:col>
      <xdr:colOff>155575</xdr:colOff>
      <xdr:row>79</xdr:row>
      <xdr:rowOff>7345</xdr:rowOff>
    </xdr:to>
    <xdr:sp macro="" textlink="">
      <xdr:nvSpPr>
        <xdr:cNvPr id="427" name="円/楕円 426"/>
        <xdr:cNvSpPr/>
      </xdr:nvSpPr>
      <xdr:spPr>
        <a:xfrm>
          <a:off x="6921500" y="134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169922</xdr:rowOff>
    </xdr:from>
    <xdr:ext cx="378565" cy="259045"/>
    <xdr:sp macro="" textlink="">
      <xdr:nvSpPr>
        <xdr:cNvPr id="428" name="テキスト ボックス 427"/>
        <xdr:cNvSpPr txBox="1"/>
      </xdr:nvSpPr>
      <xdr:spPr>
        <a:xfrm>
          <a:off x="6783017" y="13543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65709</xdr:rowOff>
    </xdr:from>
    <xdr:to>
      <xdr:col>15</xdr:col>
      <xdr:colOff>180975</xdr:colOff>
      <xdr:row>99</xdr:row>
      <xdr:rowOff>19704</xdr:rowOff>
    </xdr:to>
    <xdr:cxnSp macro="">
      <xdr:nvCxnSpPr>
        <xdr:cNvPr id="458" name="直線コネクタ 457"/>
        <xdr:cNvCxnSpPr/>
      </xdr:nvCxnSpPr>
      <xdr:spPr>
        <a:xfrm flipV="1">
          <a:off x="9639300" y="16867809"/>
          <a:ext cx="838200" cy="12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75273</xdr:rowOff>
    </xdr:from>
    <xdr:to>
      <xdr:col>14</xdr:col>
      <xdr:colOff>28575</xdr:colOff>
      <xdr:row>99</xdr:row>
      <xdr:rowOff>19704</xdr:rowOff>
    </xdr:to>
    <xdr:cxnSp macro="">
      <xdr:nvCxnSpPr>
        <xdr:cNvPr id="461" name="直線コネクタ 460"/>
        <xdr:cNvCxnSpPr/>
      </xdr:nvCxnSpPr>
      <xdr:spPr>
        <a:xfrm>
          <a:off x="8750300" y="16877373"/>
          <a:ext cx="889000" cy="1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2" name="フローチャート : 判断 461"/>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63" name="テキスト ボックス 462"/>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75273</xdr:rowOff>
    </xdr:from>
    <xdr:to>
      <xdr:col>12</xdr:col>
      <xdr:colOff>511175</xdr:colOff>
      <xdr:row>99</xdr:row>
      <xdr:rowOff>44145</xdr:rowOff>
    </xdr:to>
    <xdr:cxnSp macro="">
      <xdr:nvCxnSpPr>
        <xdr:cNvPr id="464" name="直線コネクタ 463"/>
        <xdr:cNvCxnSpPr/>
      </xdr:nvCxnSpPr>
      <xdr:spPr>
        <a:xfrm flipV="1">
          <a:off x="7861300" y="16877373"/>
          <a:ext cx="889000" cy="1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83389</xdr:rowOff>
    </xdr:from>
    <xdr:to>
      <xdr:col>11</xdr:col>
      <xdr:colOff>307975</xdr:colOff>
      <xdr:row>99</xdr:row>
      <xdr:rowOff>44145</xdr:rowOff>
    </xdr:to>
    <xdr:cxnSp macro="">
      <xdr:nvCxnSpPr>
        <xdr:cNvPr id="467" name="直線コネクタ 466"/>
        <xdr:cNvCxnSpPr/>
      </xdr:nvCxnSpPr>
      <xdr:spPr>
        <a:xfrm>
          <a:off x="6972300" y="16542589"/>
          <a:ext cx="889000" cy="47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1" name="テキスト ボックス 470"/>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14909</xdr:rowOff>
    </xdr:from>
    <xdr:to>
      <xdr:col>15</xdr:col>
      <xdr:colOff>231775</xdr:colOff>
      <xdr:row>98</xdr:row>
      <xdr:rowOff>116509</xdr:rowOff>
    </xdr:to>
    <xdr:sp macro="" textlink="">
      <xdr:nvSpPr>
        <xdr:cNvPr id="477" name="円/楕円 476"/>
        <xdr:cNvSpPr/>
      </xdr:nvSpPr>
      <xdr:spPr>
        <a:xfrm>
          <a:off x="10426700" y="168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101286</xdr:rowOff>
    </xdr:from>
    <xdr:ext cx="534377" cy="259045"/>
    <xdr:sp macro="" textlink="">
      <xdr:nvSpPr>
        <xdr:cNvPr id="478" name="土木費該当値テキスト"/>
        <xdr:cNvSpPr txBox="1"/>
      </xdr:nvSpPr>
      <xdr:spPr>
        <a:xfrm>
          <a:off x="10528300" y="167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140354</xdr:rowOff>
    </xdr:from>
    <xdr:to>
      <xdr:col>14</xdr:col>
      <xdr:colOff>79375</xdr:colOff>
      <xdr:row>99</xdr:row>
      <xdr:rowOff>70504</xdr:rowOff>
    </xdr:to>
    <xdr:sp macro="" textlink="">
      <xdr:nvSpPr>
        <xdr:cNvPr id="479" name="円/楕円 478"/>
        <xdr:cNvSpPr/>
      </xdr:nvSpPr>
      <xdr:spPr>
        <a:xfrm>
          <a:off x="9588500" y="169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61631</xdr:rowOff>
    </xdr:from>
    <xdr:ext cx="534377" cy="259045"/>
    <xdr:sp macro="" textlink="">
      <xdr:nvSpPr>
        <xdr:cNvPr id="480" name="テキスト ボックス 479"/>
        <xdr:cNvSpPr txBox="1"/>
      </xdr:nvSpPr>
      <xdr:spPr>
        <a:xfrm>
          <a:off x="9372111" y="1703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24473</xdr:rowOff>
    </xdr:from>
    <xdr:to>
      <xdr:col>12</xdr:col>
      <xdr:colOff>561975</xdr:colOff>
      <xdr:row>98</xdr:row>
      <xdr:rowOff>126073</xdr:rowOff>
    </xdr:to>
    <xdr:sp macro="" textlink="">
      <xdr:nvSpPr>
        <xdr:cNvPr id="481" name="円/楕円 480"/>
        <xdr:cNvSpPr/>
      </xdr:nvSpPr>
      <xdr:spPr>
        <a:xfrm>
          <a:off x="8699500" y="168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117200</xdr:rowOff>
    </xdr:from>
    <xdr:ext cx="534377" cy="259045"/>
    <xdr:sp macro="" textlink="">
      <xdr:nvSpPr>
        <xdr:cNvPr id="482" name="テキスト ボックス 481"/>
        <xdr:cNvSpPr txBox="1"/>
      </xdr:nvSpPr>
      <xdr:spPr>
        <a:xfrm>
          <a:off x="8483111" y="169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164795</xdr:rowOff>
    </xdr:from>
    <xdr:to>
      <xdr:col>11</xdr:col>
      <xdr:colOff>358775</xdr:colOff>
      <xdr:row>99</xdr:row>
      <xdr:rowOff>94945</xdr:rowOff>
    </xdr:to>
    <xdr:sp macro="" textlink="">
      <xdr:nvSpPr>
        <xdr:cNvPr id="483" name="円/楕円 482"/>
        <xdr:cNvSpPr/>
      </xdr:nvSpPr>
      <xdr:spPr>
        <a:xfrm>
          <a:off x="7810500" y="1696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86072</xdr:rowOff>
    </xdr:from>
    <xdr:ext cx="534377" cy="259045"/>
    <xdr:sp macro="" textlink="">
      <xdr:nvSpPr>
        <xdr:cNvPr id="484" name="テキスト ボックス 483"/>
        <xdr:cNvSpPr txBox="1"/>
      </xdr:nvSpPr>
      <xdr:spPr>
        <a:xfrm>
          <a:off x="7594111" y="1705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32589</xdr:rowOff>
    </xdr:from>
    <xdr:to>
      <xdr:col>10</xdr:col>
      <xdr:colOff>155575</xdr:colOff>
      <xdr:row>96</xdr:row>
      <xdr:rowOff>134189</xdr:rowOff>
    </xdr:to>
    <xdr:sp macro="" textlink="">
      <xdr:nvSpPr>
        <xdr:cNvPr id="485" name="円/楕円 484"/>
        <xdr:cNvSpPr/>
      </xdr:nvSpPr>
      <xdr:spPr>
        <a:xfrm>
          <a:off x="6921500" y="164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150716</xdr:rowOff>
    </xdr:from>
    <xdr:ext cx="534377" cy="259045"/>
    <xdr:sp macro="" textlink="">
      <xdr:nvSpPr>
        <xdr:cNvPr id="486" name="テキスト ボックス 485"/>
        <xdr:cNvSpPr txBox="1"/>
      </xdr:nvSpPr>
      <xdr:spPr>
        <a:xfrm>
          <a:off x="6705111" y="162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40749</xdr:rowOff>
    </xdr:from>
    <xdr:to>
      <xdr:col>23</xdr:col>
      <xdr:colOff>517525</xdr:colOff>
      <xdr:row>36</xdr:row>
      <xdr:rowOff>104322</xdr:rowOff>
    </xdr:to>
    <xdr:cxnSp macro="">
      <xdr:nvCxnSpPr>
        <xdr:cNvPr id="518" name="直線コネクタ 517"/>
        <xdr:cNvCxnSpPr/>
      </xdr:nvCxnSpPr>
      <xdr:spPr>
        <a:xfrm flipV="1">
          <a:off x="15481300" y="6212949"/>
          <a:ext cx="8382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104322</xdr:rowOff>
    </xdr:from>
    <xdr:to>
      <xdr:col>22</xdr:col>
      <xdr:colOff>365125</xdr:colOff>
      <xdr:row>36</xdr:row>
      <xdr:rowOff>147973</xdr:rowOff>
    </xdr:to>
    <xdr:cxnSp macro="">
      <xdr:nvCxnSpPr>
        <xdr:cNvPr id="521" name="直線コネクタ 520"/>
        <xdr:cNvCxnSpPr/>
      </xdr:nvCxnSpPr>
      <xdr:spPr>
        <a:xfrm flipV="1">
          <a:off x="14592300" y="6276522"/>
          <a:ext cx="889000" cy="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139083</xdr:rowOff>
    </xdr:from>
    <xdr:to>
      <xdr:col>22</xdr:col>
      <xdr:colOff>415925</xdr:colOff>
      <xdr:row>35</xdr:row>
      <xdr:rowOff>69233</xdr:rowOff>
    </xdr:to>
    <xdr:sp macro="" textlink="">
      <xdr:nvSpPr>
        <xdr:cNvPr id="522" name="フローチャート : 判断 521"/>
        <xdr:cNvSpPr/>
      </xdr:nvSpPr>
      <xdr:spPr>
        <a:xfrm>
          <a:off x="15430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85760</xdr:rowOff>
    </xdr:from>
    <xdr:ext cx="534377" cy="259045"/>
    <xdr:sp macro="" textlink="">
      <xdr:nvSpPr>
        <xdr:cNvPr id="523" name="テキスト ボックス 522"/>
        <xdr:cNvSpPr txBox="1"/>
      </xdr:nvSpPr>
      <xdr:spPr>
        <a:xfrm>
          <a:off x="15214111" y="57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162995</xdr:rowOff>
    </xdr:from>
    <xdr:to>
      <xdr:col>21</xdr:col>
      <xdr:colOff>161925</xdr:colOff>
      <xdr:row>36</xdr:row>
      <xdr:rowOff>147973</xdr:rowOff>
    </xdr:to>
    <xdr:cxnSp macro="">
      <xdr:nvCxnSpPr>
        <xdr:cNvPr id="524" name="直線コネクタ 523"/>
        <xdr:cNvCxnSpPr/>
      </xdr:nvCxnSpPr>
      <xdr:spPr>
        <a:xfrm>
          <a:off x="13703300" y="6163745"/>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162995</xdr:rowOff>
    </xdr:from>
    <xdr:to>
      <xdr:col>19</xdr:col>
      <xdr:colOff>644525</xdr:colOff>
      <xdr:row>36</xdr:row>
      <xdr:rowOff>87231</xdr:rowOff>
    </xdr:to>
    <xdr:cxnSp macro="">
      <xdr:nvCxnSpPr>
        <xdr:cNvPr id="527" name="直線コネクタ 526"/>
        <xdr:cNvCxnSpPr/>
      </xdr:nvCxnSpPr>
      <xdr:spPr>
        <a:xfrm flipV="1">
          <a:off x="12814300" y="6163745"/>
          <a:ext cx="889000" cy="9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97916</xdr:rowOff>
    </xdr:from>
    <xdr:ext cx="534377" cy="259045"/>
    <xdr:sp macro="" textlink="">
      <xdr:nvSpPr>
        <xdr:cNvPr id="529" name="テキスト ボックス 528"/>
        <xdr:cNvSpPr txBox="1"/>
      </xdr:nvSpPr>
      <xdr:spPr>
        <a:xfrm>
          <a:off x="13436111" y="62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171068</xdr:rowOff>
    </xdr:from>
    <xdr:ext cx="534377" cy="259045"/>
    <xdr:sp macro="" textlink="">
      <xdr:nvSpPr>
        <xdr:cNvPr id="531" name="テキスト ボックス 530"/>
        <xdr:cNvSpPr txBox="1"/>
      </xdr:nvSpPr>
      <xdr:spPr>
        <a:xfrm>
          <a:off x="12547111"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161399</xdr:rowOff>
    </xdr:from>
    <xdr:to>
      <xdr:col>23</xdr:col>
      <xdr:colOff>568325</xdr:colOff>
      <xdr:row>36</xdr:row>
      <xdr:rowOff>91549</xdr:rowOff>
    </xdr:to>
    <xdr:sp macro="" textlink="">
      <xdr:nvSpPr>
        <xdr:cNvPr id="537" name="円/楕円 536"/>
        <xdr:cNvSpPr/>
      </xdr:nvSpPr>
      <xdr:spPr>
        <a:xfrm>
          <a:off x="162687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12826</xdr:rowOff>
    </xdr:from>
    <xdr:ext cx="534377" cy="259045"/>
    <xdr:sp macro="" textlink="">
      <xdr:nvSpPr>
        <xdr:cNvPr id="538" name="消防費該当値テキスト"/>
        <xdr:cNvSpPr txBox="1"/>
      </xdr:nvSpPr>
      <xdr:spPr>
        <a:xfrm>
          <a:off x="16370300" y="60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53522</xdr:rowOff>
    </xdr:from>
    <xdr:to>
      <xdr:col>22</xdr:col>
      <xdr:colOff>415925</xdr:colOff>
      <xdr:row>36</xdr:row>
      <xdr:rowOff>155122</xdr:rowOff>
    </xdr:to>
    <xdr:sp macro="" textlink="">
      <xdr:nvSpPr>
        <xdr:cNvPr id="539" name="円/楕円 538"/>
        <xdr:cNvSpPr/>
      </xdr:nvSpPr>
      <xdr:spPr>
        <a:xfrm>
          <a:off x="15430500" y="62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146249</xdr:rowOff>
    </xdr:from>
    <xdr:ext cx="534377" cy="259045"/>
    <xdr:sp macro="" textlink="">
      <xdr:nvSpPr>
        <xdr:cNvPr id="540" name="テキスト ボックス 539"/>
        <xdr:cNvSpPr txBox="1"/>
      </xdr:nvSpPr>
      <xdr:spPr>
        <a:xfrm>
          <a:off x="15214111" y="63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97173</xdr:rowOff>
    </xdr:from>
    <xdr:to>
      <xdr:col>21</xdr:col>
      <xdr:colOff>212725</xdr:colOff>
      <xdr:row>37</xdr:row>
      <xdr:rowOff>27323</xdr:rowOff>
    </xdr:to>
    <xdr:sp macro="" textlink="">
      <xdr:nvSpPr>
        <xdr:cNvPr id="541" name="円/楕円 540"/>
        <xdr:cNvSpPr/>
      </xdr:nvSpPr>
      <xdr:spPr>
        <a:xfrm>
          <a:off x="14541500" y="62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18450</xdr:rowOff>
    </xdr:from>
    <xdr:ext cx="534377" cy="259045"/>
    <xdr:sp macro="" textlink="">
      <xdr:nvSpPr>
        <xdr:cNvPr id="542" name="テキスト ボックス 541"/>
        <xdr:cNvSpPr txBox="1"/>
      </xdr:nvSpPr>
      <xdr:spPr>
        <a:xfrm>
          <a:off x="14325111" y="63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112195</xdr:rowOff>
    </xdr:from>
    <xdr:to>
      <xdr:col>20</xdr:col>
      <xdr:colOff>9525</xdr:colOff>
      <xdr:row>36</xdr:row>
      <xdr:rowOff>42345</xdr:rowOff>
    </xdr:to>
    <xdr:sp macro="" textlink="">
      <xdr:nvSpPr>
        <xdr:cNvPr id="543" name="円/楕円 542"/>
        <xdr:cNvSpPr/>
      </xdr:nvSpPr>
      <xdr:spPr>
        <a:xfrm>
          <a:off x="13652500" y="61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58872</xdr:rowOff>
    </xdr:from>
    <xdr:ext cx="534377" cy="259045"/>
    <xdr:sp macro="" textlink="">
      <xdr:nvSpPr>
        <xdr:cNvPr id="544" name="テキスト ボックス 543"/>
        <xdr:cNvSpPr txBox="1"/>
      </xdr:nvSpPr>
      <xdr:spPr>
        <a:xfrm>
          <a:off x="13436111" y="588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36431</xdr:rowOff>
    </xdr:from>
    <xdr:to>
      <xdr:col>18</xdr:col>
      <xdr:colOff>492125</xdr:colOff>
      <xdr:row>36</xdr:row>
      <xdr:rowOff>138031</xdr:rowOff>
    </xdr:to>
    <xdr:sp macro="" textlink="">
      <xdr:nvSpPr>
        <xdr:cNvPr id="545" name="円/楕円 544"/>
        <xdr:cNvSpPr/>
      </xdr:nvSpPr>
      <xdr:spPr>
        <a:xfrm>
          <a:off x="12763500" y="62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154558</xdr:rowOff>
    </xdr:from>
    <xdr:ext cx="534377" cy="259045"/>
    <xdr:sp macro="" textlink="">
      <xdr:nvSpPr>
        <xdr:cNvPr id="546" name="テキスト ボックス 545"/>
        <xdr:cNvSpPr txBox="1"/>
      </xdr:nvSpPr>
      <xdr:spPr>
        <a:xfrm>
          <a:off x="12547111" y="598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163886</xdr:rowOff>
    </xdr:from>
    <xdr:to>
      <xdr:col>23</xdr:col>
      <xdr:colOff>517525</xdr:colOff>
      <xdr:row>56</xdr:row>
      <xdr:rowOff>102370</xdr:rowOff>
    </xdr:to>
    <xdr:cxnSp macro="">
      <xdr:nvCxnSpPr>
        <xdr:cNvPr id="574" name="直線コネクタ 573"/>
        <xdr:cNvCxnSpPr/>
      </xdr:nvCxnSpPr>
      <xdr:spPr>
        <a:xfrm>
          <a:off x="15481300" y="9079286"/>
          <a:ext cx="838200" cy="62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163886</xdr:rowOff>
    </xdr:from>
    <xdr:to>
      <xdr:col>22</xdr:col>
      <xdr:colOff>365125</xdr:colOff>
      <xdr:row>53</xdr:row>
      <xdr:rowOff>16347</xdr:rowOff>
    </xdr:to>
    <xdr:cxnSp macro="">
      <xdr:nvCxnSpPr>
        <xdr:cNvPr id="577" name="直線コネクタ 576"/>
        <xdr:cNvCxnSpPr/>
      </xdr:nvCxnSpPr>
      <xdr:spPr>
        <a:xfrm flipV="1">
          <a:off x="14592300" y="9079286"/>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78" name="フローチャート : 判断 577"/>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27299</xdr:rowOff>
    </xdr:from>
    <xdr:ext cx="534377" cy="259045"/>
    <xdr:sp macro="" textlink="">
      <xdr:nvSpPr>
        <xdr:cNvPr id="579" name="テキスト ボックス 578"/>
        <xdr:cNvSpPr txBox="1"/>
      </xdr:nvSpPr>
      <xdr:spPr>
        <a:xfrm>
          <a:off x="15214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118806</xdr:rowOff>
    </xdr:from>
    <xdr:to>
      <xdr:col>21</xdr:col>
      <xdr:colOff>161925</xdr:colOff>
      <xdr:row>53</xdr:row>
      <xdr:rowOff>16347</xdr:rowOff>
    </xdr:to>
    <xdr:cxnSp macro="">
      <xdr:nvCxnSpPr>
        <xdr:cNvPr id="580" name="直線コネクタ 579"/>
        <xdr:cNvCxnSpPr/>
      </xdr:nvCxnSpPr>
      <xdr:spPr>
        <a:xfrm>
          <a:off x="13703300" y="8862756"/>
          <a:ext cx="889000" cy="24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2" name="テキスト ボックス 581"/>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118806</xdr:rowOff>
    </xdr:from>
    <xdr:to>
      <xdr:col>19</xdr:col>
      <xdr:colOff>644525</xdr:colOff>
      <xdr:row>55</xdr:row>
      <xdr:rowOff>167246</xdr:rowOff>
    </xdr:to>
    <xdr:cxnSp macro="">
      <xdr:nvCxnSpPr>
        <xdr:cNvPr id="583" name="直線コネクタ 582"/>
        <xdr:cNvCxnSpPr/>
      </xdr:nvCxnSpPr>
      <xdr:spPr>
        <a:xfrm flipV="1">
          <a:off x="12814300" y="8862756"/>
          <a:ext cx="889000" cy="7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5" name="テキスト ボックス 584"/>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7" name="テキスト ボックス 586"/>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51570</xdr:rowOff>
    </xdr:from>
    <xdr:to>
      <xdr:col>23</xdr:col>
      <xdr:colOff>568325</xdr:colOff>
      <xdr:row>56</xdr:row>
      <xdr:rowOff>153170</xdr:rowOff>
    </xdr:to>
    <xdr:sp macro="" textlink="">
      <xdr:nvSpPr>
        <xdr:cNvPr id="593" name="円/楕円 592"/>
        <xdr:cNvSpPr/>
      </xdr:nvSpPr>
      <xdr:spPr>
        <a:xfrm>
          <a:off x="16268700" y="9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29997</xdr:rowOff>
    </xdr:from>
    <xdr:ext cx="534377" cy="259045"/>
    <xdr:sp macro="" textlink="">
      <xdr:nvSpPr>
        <xdr:cNvPr id="594" name="教育費該当値テキスト"/>
        <xdr:cNvSpPr txBox="1"/>
      </xdr:nvSpPr>
      <xdr:spPr>
        <a:xfrm>
          <a:off x="16370300" y="96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36,633</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113086</xdr:rowOff>
    </xdr:from>
    <xdr:to>
      <xdr:col>22</xdr:col>
      <xdr:colOff>415925</xdr:colOff>
      <xdr:row>53</xdr:row>
      <xdr:rowOff>43236</xdr:rowOff>
    </xdr:to>
    <xdr:sp macro="" textlink="">
      <xdr:nvSpPr>
        <xdr:cNvPr id="595" name="円/楕円 594"/>
        <xdr:cNvSpPr/>
      </xdr:nvSpPr>
      <xdr:spPr>
        <a:xfrm>
          <a:off x="15430500" y="90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59763</xdr:rowOff>
    </xdr:from>
    <xdr:ext cx="534377" cy="259045"/>
    <xdr:sp macro="" textlink="">
      <xdr:nvSpPr>
        <xdr:cNvPr id="596" name="テキスト ボックス 595"/>
        <xdr:cNvSpPr txBox="1"/>
      </xdr:nvSpPr>
      <xdr:spPr>
        <a:xfrm>
          <a:off x="15214111" y="88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63,942</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136997</xdr:rowOff>
    </xdr:from>
    <xdr:to>
      <xdr:col>21</xdr:col>
      <xdr:colOff>212725</xdr:colOff>
      <xdr:row>53</xdr:row>
      <xdr:rowOff>67147</xdr:rowOff>
    </xdr:to>
    <xdr:sp macro="" textlink="">
      <xdr:nvSpPr>
        <xdr:cNvPr id="597" name="円/楕円 596"/>
        <xdr:cNvSpPr/>
      </xdr:nvSpPr>
      <xdr:spPr>
        <a:xfrm>
          <a:off x="14541500" y="90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83674</xdr:rowOff>
    </xdr:from>
    <xdr:ext cx="534377" cy="259045"/>
    <xdr:sp macro="" textlink="">
      <xdr:nvSpPr>
        <xdr:cNvPr id="598" name="テキスト ボックス 597"/>
        <xdr:cNvSpPr txBox="1"/>
      </xdr:nvSpPr>
      <xdr:spPr>
        <a:xfrm>
          <a:off x="14325111" y="882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68006</xdr:rowOff>
    </xdr:from>
    <xdr:to>
      <xdr:col>20</xdr:col>
      <xdr:colOff>9525</xdr:colOff>
      <xdr:row>51</xdr:row>
      <xdr:rowOff>169606</xdr:rowOff>
    </xdr:to>
    <xdr:sp macro="" textlink="">
      <xdr:nvSpPr>
        <xdr:cNvPr id="599" name="円/楕円 598"/>
        <xdr:cNvSpPr/>
      </xdr:nvSpPr>
      <xdr:spPr>
        <a:xfrm>
          <a:off x="13652500" y="88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14683</xdr:rowOff>
    </xdr:from>
    <xdr:ext cx="534377" cy="259045"/>
    <xdr:sp macro="" textlink="">
      <xdr:nvSpPr>
        <xdr:cNvPr id="600" name="テキスト ボックス 599"/>
        <xdr:cNvSpPr txBox="1"/>
      </xdr:nvSpPr>
      <xdr:spPr>
        <a:xfrm>
          <a:off x="13436111" y="85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116446</xdr:rowOff>
    </xdr:from>
    <xdr:to>
      <xdr:col>18</xdr:col>
      <xdr:colOff>492125</xdr:colOff>
      <xdr:row>56</xdr:row>
      <xdr:rowOff>46596</xdr:rowOff>
    </xdr:to>
    <xdr:sp macro="" textlink="">
      <xdr:nvSpPr>
        <xdr:cNvPr id="601" name="円/楕円 600"/>
        <xdr:cNvSpPr/>
      </xdr:nvSpPr>
      <xdr:spPr>
        <a:xfrm>
          <a:off x="12763500" y="95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63123</xdr:rowOff>
    </xdr:from>
    <xdr:ext cx="534377" cy="259045"/>
    <xdr:sp macro="" textlink="">
      <xdr:nvSpPr>
        <xdr:cNvPr id="602" name="テキスト ボックス 601"/>
        <xdr:cNvSpPr txBox="1"/>
      </xdr:nvSpPr>
      <xdr:spPr>
        <a:xfrm>
          <a:off x="12547111" y="932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92492</xdr:rowOff>
    </xdr:from>
    <xdr:to>
      <xdr:col>22</xdr:col>
      <xdr:colOff>415925</xdr:colOff>
      <xdr:row>79</xdr:row>
      <xdr:rowOff>22642</xdr:rowOff>
    </xdr:to>
    <xdr:sp macro="" textlink="">
      <xdr:nvSpPr>
        <xdr:cNvPr id="637" name="フローチャート : 判断 636"/>
        <xdr:cNvSpPr/>
      </xdr:nvSpPr>
      <xdr:spPr>
        <a:xfrm>
          <a:off x="15430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39169</xdr:rowOff>
    </xdr:from>
    <xdr:ext cx="378565" cy="259045"/>
    <xdr:sp macro="" textlink="">
      <xdr:nvSpPr>
        <xdr:cNvPr id="638" name="テキスト ボックス 637"/>
        <xdr:cNvSpPr txBox="1"/>
      </xdr:nvSpPr>
      <xdr:spPr>
        <a:xfrm>
          <a:off x="15292017" y="1324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57496</xdr:rowOff>
    </xdr:from>
    <xdr:to>
      <xdr:col>23</xdr:col>
      <xdr:colOff>517525</xdr:colOff>
      <xdr:row>97</xdr:row>
      <xdr:rowOff>105837</xdr:rowOff>
    </xdr:to>
    <xdr:cxnSp macro="">
      <xdr:nvCxnSpPr>
        <xdr:cNvPr id="690" name="直線コネクタ 689"/>
        <xdr:cNvCxnSpPr/>
      </xdr:nvCxnSpPr>
      <xdr:spPr>
        <a:xfrm flipV="1">
          <a:off x="15481300" y="16688146"/>
          <a:ext cx="838200" cy="4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105837</xdr:rowOff>
    </xdr:from>
    <xdr:to>
      <xdr:col>22</xdr:col>
      <xdr:colOff>365125</xdr:colOff>
      <xdr:row>97</xdr:row>
      <xdr:rowOff>111308</xdr:rowOff>
    </xdr:to>
    <xdr:cxnSp macro="">
      <xdr:nvCxnSpPr>
        <xdr:cNvPr id="693" name="直線コネクタ 692"/>
        <xdr:cNvCxnSpPr/>
      </xdr:nvCxnSpPr>
      <xdr:spPr>
        <a:xfrm flipV="1">
          <a:off x="14592300" y="16736487"/>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35903</xdr:rowOff>
    </xdr:from>
    <xdr:to>
      <xdr:col>22</xdr:col>
      <xdr:colOff>415925</xdr:colOff>
      <xdr:row>97</xdr:row>
      <xdr:rowOff>137503</xdr:rowOff>
    </xdr:to>
    <xdr:sp macro="" textlink="">
      <xdr:nvSpPr>
        <xdr:cNvPr id="694" name="フローチャート : 判断 693"/>
        <xdr:cNvSpPr/>
      </xdr:nvSpPr>
      <xdr:spPr>
        <a:xfrm>
          <a:off x="15430500" y="166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154030</xdr:rowOff>
    </xdr:from>
    <xdr:ext cx="534377" cy="259045"/>
    <xdr:sp macro="" textlink="">
      <xdr:nvSpPr>
        <xdr:cNvPr id="695" name="テキスト ボックス 694"/>
        <xdr:cNvSpPr txBox="1"/>
      </xdr:nvSpPr>
      <xdr:spPr>
        <a:xfrm>
          <a:off x="15214111" y="164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92935</xdr:rowOff>
    </xdr:from>
    <xdr:to>
      <xdr:col>21</xdr:col>
      <xdr:colOff>161925</xdr:colOff>
      <xdr:row>97</xdr:row>
      <xdr:rowOff>111308</xdr:rowOff>
    </xdr:to>
    <xdr:cxnSp macro="">
      <xdr:nvCxnSpPr>
        <xdr:cNvPr id="696" name="直線コネクタ 695"/>
        <xdr:cNvCxnSpPr/>
      </xdr:nvCxnSpPr>
      <xdr:spPr>
        <a:xfrm>
          <a:off x="13703300" y="16723585"/>
          <a:ext cx="889000" cy="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92935</xdr:rowOff>
    </xdr:from>
    <xdr:to>
      <xdr:col>19</xdr:col>
      <xdr:colOff>644525</xdr:colOff>
      <xdr:row>97</xdr:row>
      <xdr:rowOff>93165</xdr:rowOff>
    </xdr:to>
    <xdr:cxnSp macro="">
      <xdr:nvCxnSpPr>
        <xdr:cNvPr id="699" name="直線コネクタ 698"/>
        <xdr:cNvCxnSpPr/>
      </xdr:nvCxnSpPr>
      <xdr:spPr>
        <a:xfrm flipV="1">
          <a:off x="12814300" y="16723585"/>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6696</xdr:rowOff>
    </xdr:from>
    <xdr:to>
      <xdr:col>23</xdr:col>
      <xdr:colOff>568325</xdr:colOff>
      <xdr:row>97</xdr:row>
      <xdr:rowOff>108296</xdr:rowOff>
    </xdr:to>
    <xdr:sp macro="" textlink="">
      <xdr:nvSpPr>
        <xdr:cNvPr id="709" name="円/楕円 708"/>
        <xdr:cNvSpPr/>
      </xdr:nvSpPr>
      <xdr:spPr>
        <a:xfrm>
          <a:off x="16268700" y="166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29573</xdr:rowOff>
    </xdr:from>
    <xdr:ext cx="534377" cy="259045"/>
    <xdr:sp macro="" textlink="">
      <xdr:nvSpPr>
        <xdr:cNvPr id="710" name="公債費該当値テキスト"/>
        <xdr:cNvSpPr txBox="1"/>
      </xdr:nvSpPr>
      <xdr:spPr>
        <a:xfrm>
          <a:off x="16370300" y="164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55037</xdr:rowOff>
    </xdr:from>
    <xdr:to>
      <xdr:col>22</xdr:col>
      <xdr:colOff>415925</xdr:colOff>
      <xdr:row>97</xdr:row>
      <xdr:rowOff>156637</xdr:rowOff>
    </xdr:to>
    <xdr:sp macro="" textlink="">
      <xdr:nvSpPr>
        <xdr:cNvPr id="711" name="円/楕円 710"/>
        <xdr:cNvSpPr/>
      </xdr:nvSpPr>
      <xdr:spPr>
        <a:xfrm>
          <a:off x="15430500" y="166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147764</xdr:rowOff>
    </xdr:from>
    <xdr:ext cx="534377" cy="259045"/>
    <xdr:sp macro="" textlink="">
      <xdr:nvSpPr>
        <xdr:cNvPr id="712" name="テキスト ボックス 711"/>
        <xdr:cNvSpPr txBox="1"/>
      </xdr:nvSpPr>
      <xdr:spPr>
        <a:xfrm>
          <a:off x="15214111" y="167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60508</xdr:rowOff>
    </xdr:from>
    <xdr:to>
      <xdr:col>21</xdr:col>
      <xdr:colOff>212725</xdr:colOff>
      <xdr:row>97</xdr:row>
      <xdr:rowOff>162108</xdr:rowOff>
    </xdr:to>
    <xdr:sp macro="" textlink="">
      <xdr:nvSpPr>
        <xdr:cNvPr id="713" name="円/楕円 712"/>
        <xdr:cNvSpPr/>
      </xdr:nvSpPr>
      <xdr:spPr>
        <a:xfrm>
          <a:off x="14541500" y="166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153235</xdr:rowOff>
    </xdr:from>
    <xdr:ext cx="534377" cy="259045"/>
    <xdr:sp macro="" textlink="">
      <xdr:nvSpPr>
        <xdr:cNvPr id="714" name="テキスト ボックス 713"/>
        <xdr:cNvSpPr txBox="1"/>
      </xdr:nvSpPr>
      <xdr:spPr>
        <a:xfrm>
          <a:off x="14325111" y="1678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42135</xdr:rowOff>
    </xdr:from>
    <xdr:to>
      <xdr:col>20</xdr:col>
      <xdr:colOff>9525</xdr:colOff>
      <xdr:row>97</xdr:row>
      <xdr:rowOff>143735</xdr:rowOff>
    </xdr:to>
    <xdr:sp macro="" textlink="">
      <xdr:nvSpPr>
        <xdr:cNvPr id="715" name="円/楕円 714"/>
        <xdr:cNvSpPr/>
      </xdr:nvSpPr>
      <xdr:spPr>
        <a:xfrm>
          <a:off x="13652500" y="166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134862</xdr:rowOff>
    </xdr:from>
    <xdr:ext cx="534377" cy="259045"/>
    <xdr:sp macro="" textlink="">
      <xdr:nvSpPr>
        <xdr:cNvPr id="716" name="テキスト ボックス 715"/>
        <xdr:cNvSpPr txBox="1"/>
      </xdr:nvSpPr>
      <xdr:spPr>
        <a:xfrm>
          <a:off x="13436111" y="1676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42365</xdr:rowOff>
    </xdr:from>
    <xdr:to>
      <xdr:col>18</xdr:col>
      <xdr:colOff>492125</xdr:colOff>
      <xdr:row>97</xdr:row>
      <xdr:rowOff>143965</xdr:rowOff>
    </xdr:to>
    <xdr:sp macro="" textlink="">
      <xdr:nvSpPr>
        <xdr:cNvPr id="717" name="円/楕円 716"/>
        <xdr:cNvSpPr/>
      </xdr:nvSpPr>
      <xdr:spPr>
        <a:xfrm>
          <a:off x="12763500" y="166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135092</xdr:rowOff>
    </xdr:from>
    <xdr:ext cx="534377" cy="259045"/>
    <xdr:sp macro="" textlink="">
      <xdr:nvSpPr>
        <xdr:cNvPr id="718" name="テキスト ボックス 717"/>
        <xdr:cNvSpPr txBox="1"/>
      </xdr:nvSpPr>
      <xdr:spPr>
        <a:xfrm>
          <a:off x="12547111" y="1676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136716</xdr:rowOff>
    </xdr:from>
    <xdr:to>
      <xdr:col>31</xdr:col>
      <xdr:colOff>85725</xdr:colOff>
      <xdr:row>39</xdr:row>
      <xdr:rowOff>66866</xdr:rowOff>
    </xdr:to>
    <xdr:sp macro="" textlink="">
      <xdr:nvSpPr>
        <xdr:cNvPr id="751" name="フローチャート : 判断 750"/>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83393</xdr:rowOff>
    </xdr:from>
    <xdr:ext cx="378565" cy="259045"/>
    <xdr:sp macro="" textlink="">
      <xdr:nvSpPr>
        <xdr:cNvPr id="752" name="テキスト ボックス 751"/>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a:t>
          </a:r>
          <a:r>
            <a:rPr kumimoji="1" lang="ja-JP" altLang="en-US" sz="1300" baseline="0">
              <a:solidFill>
                <a:schemeClr val="dk1"/>
              </a:solidFill>
              <a:latin typeface="+mn-ea"/>
              <a:ea typeface="+mn-ea"/>
              <a:cs typeface="+mn-cs"/>
            </a:rPr>
            <a:t>歳出決算総額は住民一人当たり</a:t>
          </a:r>
          <a:r>
            <a:rPr kumimoji="1" lang="en-US" altLang="ja-JP" sz="1300" baseline="0">
              <a:solidFill>
                <a:schemeClr val="dk1"/>
              </a:solidFill>
              <a:latin typeface="+mn-ea"/>
              <a:ea typeface="+mn-ea"/>
              <a:cs typeface="+mn-cs"/>
            </a:rPr>
            <a:t>415,050</a:t>
          </a:r>
          <a:r>
            <a:rPr kumimoji="1" lang="ja-JP" altLang="en-US" sz="1300" baseline="0">
              <a:solidFill>
                <a:schemeClr val="dk1"/>
              </a:solidFill>
              <a:latin typeface="+mn-ea"/>
              <a:ea typeface="+mn-ea"/>
              <a:cs typeface="+mn-cs"/>
            </a:rPr>
            <a:t>円となっている。</a:t>
          </a:r>
          <a:r>
            <a:rPr kumimoji="1" lang="ja-JP" altLang="en-US" sz="1300">
              <a:solidFill>
                <a:schemeClr val="dk1"/>
              </a:solidFill>
              <a:latin typeface="+mn-ea"/>
              <a:ea typeface="+mn-ea"/>
              <a:cs typeface="+mn-cs"/>
            </a:rPr>
            <a:t>民生費は、住民一人当たり</a:t>
          </a:r>
          <a:r>
            <a:rPr kumimoji="1" lang="en-US" altLang="ja-JP" sz="1300">
              <a:solidFill>
                <a:schemeClr val="dk1"/>
              </a:solidFill>
              <a:latin typeface="+mn-ea"/>
              <a:ea typeface="+mn-ea"/>
              <a:cs typeface="+mn-cs"/>
            </a:rPr>
            <a:t>224,794</a:t>
          </a:r>
          <a:r>
            <a:rPr kumimoji="1" lang="ja-JP" altLang="en-US" sz="1300">
              <a:solidFill>
                <a:schemeClr val="dk1"/>
              </a:solidFill>
              <a:latin typeface="+mn-ea"/>
              <a:ea typeface="+mn-ea"/>
              <a:cs typeface="+mn-cs"/>
            </a:rPr>
            <a:t>円となっており、決算額全体の約</a:t>
          </a:r>
          <a:r>
            <a:rPr kumimoji="1" lang="en-US" altLang="ja-JP" sz="1300">
              <a:solidFill>
                <a:schemeClr val="dk1"/>
              </a:solidFill>
              <a:latin typeface="+mn-ea"/>
              <a:ea typeface="+mn-ea"/>
              <a:cs typeface="+mn-cs"/>
            </a:rPr>
            <a:t>54</a:t>
          </a:r>
          <a:r>
            <a:rPr kumimoji="1" lang="ja-JP" altLang="en-US" sz="1300">
              <a:solidFill>
                <a:schemeClr val="dk1"/>
              </a:solidFill>
              <a:latin typeface="+mn-ea"/>
              <a:ea typeface="+mn-ea"/>
              <a:cs typeface="+mn-cs"/>
            </a:rPr>
            <a:t>％を占めている。主な増加要因としては、認定こども園等運営助成の増、年金生活者等支援臨時福祉給付金支給の増、生活保護費の増、障害者自立支援事業費の増などが挙げられる。教育費は、住民一人当たり</a:t>
          </a:r>
          <a:r>
            <a:rPr kumimoji="1" lang="en-US" altLang="ja-JP" sz="1300">
              <a:solidFill>
                <a:schemeClr val="dk1"/>
              </a:solidFill>
              <a:latin typeface="+mn-ea"/>
              <a:ea typeface="+mn-ea"/>
              <a:cs typeface="+mn-cs"/>
            </a:rPr>
            <a:t>36,633</a:t>
          </a:r>
          <a:r>
            <a:rPr kumimoji="1" lang="ja-JP" altLang="en-US" sz="1300">
              <a:solidFill>
                <a:schemeClr val="dk1"/>
              </a:solidFill>
              <a:latin typeface="+mn-ea"/>
              <a:ea typeface="+mn-ea"/>
              <a:cs typeface="+mn-cs"/>
            </a:rPr>
            <a:t>円となっており、決算額全体の約</a:t>
          </a:r>
          <a:r>
            <a:rPr kumimoji="1" lang="en-US" altLang="ja-JP" sz="1300">
              <a:solidFill>
                <a:schemeClr val="dk1"/>
              </a:solidFill>
              <a:latin typeface="+mn-ea"/>
              <a:ea typeface="+mn-ea"/>
              <a:cs typeface="+mn-cs"/>
            </a:rPr>
            <a:t>9</a:t>
          </a:r>
          <a:r>
            <a:rPr kumimoji="1" lang="ja-JP" altLang="en-US" sz="1300">
              <a:solidFill>
                <a:schemeClr val="dk1"/>
              </a:solidFill>
              <a:latin typeface="+mn-ea"/>
              <a:ea typeface="+mn-ea"/>
              <a:cs typeface="+mn-cs"/>
            </a:rPr>
            <a:t>％を占めている。平成</a:t>
          </a:r>
          <a:r>
            <a:rPr kumimoji="1" lang="en-US" altLang="ja-JP" sz="1300">
              <a:solidFill>
                <a:schemeClr val="dk1"/>
              </a:solidFill>
              <a:latin typeface="+mn-ea"/>
              <a:ea typeface="+mn-ea"/>
              <a:cs typeface="+mn-cs"/>
            </a:rPr>
            <a:t>25</a:t>
          </a:r>
          <a:r>
            <a:rPr kumimoji="1" lang="ja-JP" altLang="en-US" sz="1300">
              <a:solidFill>
                <a:schemeClr val="dk1"/>
              </a:solidFill>
              <a:latin typeface="+mn-ea"/>
              <a:ea typeface="+mn-ea"/>
              <a:cs typeface="+mn-cs"/>
            </a:rPr>
            <a:t>年度から小学校耐震補強工事や中学校統合校新築工事などの事業を行っていることから高い伸び率となっていたが、平成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年度は小中一貫校等に係る費用の減、統合校に係る費用の減などにより減少している。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458561</xdr:colOff>
      <xdr:row>45</xdr:row>
      <xdr:rowOff>247649</xdr:rowOff>
    </xdr:from>
    <xdr:to>
      <xdr:col>15</xdr:col>
      <xdr:colOff>515710</xdr:colOff>
      <xdr:row>48</xdr:row>
      <xdr:rowOff>625928</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26561" y="9595756"/>
          <a:ext cx="5636078" cy="2215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ea"/>
              <a:ea typeface="+mn-ea"/>
              <a:cs typeface="+mn-cs"/>
            </a:rPr>
            <a:t>　財政調整基金残高は、対前年度比で</a:t>
          </a:r>
          <a:r>
            <a:rPr kumimoji="1" lang="en-US" altLang="ja-JP" sz="1300">
              <a:solidFill>
                <a:schemeClr val="dk1"/>
              </a:solidFill>
              <a:latin typeface="+mn-ea"/>
              <a:ea typeface="+mn-ea"/>
              <a:cs typeface="+mn-cs"/>
            </a:rPr>
            <a:t>1.07</a:t>
          </a:r>
          <a:r>
            <a:rPr kumimoji="1" lang="ja-JP" altLang="en-US" sz="1300">
              <a:solidFill>
                <a:schemeClr val="dk1"/>
              </a:solidFill>
              <a:latin typeface="+mn-ea"/>
              <a:ea typeface="+mn-ea"/>
              <a:cs typeface="+mn-cs"/>
            </a:rPr>
            <a:t>ポイントの増となっており、主な要因としては、平成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年度歳計剰余金のうち</a:t>
          </a:r>
          <a:r>
            <a:rPr kumimoji="1" lang="en-US" altLang="ja-JP" sz="1300">
              <a:solidFill>
                <a:schemeClr val="dk1"/>
              </a:solidFill>
              <a:latin typeface="+mn-ea"/>
              <a:ea typeface="+mn-ea"/>
              <a:cs typeface="+mn-cs"/>
            </a:rPr>
            <a:t>300</a:t>
          </a:r>
          <a:r>
            <a:rPr kumimoji="1" lang="ja-JP" altLang="en-US" sz="1300">
              <a:solidFill>
                <a:schemeClr val="dk1"/>
              </a:solidFill>
              <a:latin typeface="+mn-ea"/>
              <a:ea typeface="+mn-ea"/>
              <a:cs typeface="+mn-cs"/>
            </a:rPr>
            <a:t>百万円を基金に編入したことによる。（改訂版）もりぐち改革ビジョン（案）に基づき平成</a:t>
          </a:r>
          <a:r>
            <a:rPr kumimoji="1" lang="en-US" altLang="ja-JP" sz="1300">
              <a:solidFill>
                <a:schemeClr val="dk1"/>
              </a:solidFill>
              <a:latin typeface="+mn-ea"/>
              <a:ea typeface="+mn-ea"/>
              <a:cs typeface="+mn-cs"/>
            </a:rPr>
            <a:t>32</a:t>
          </a:r>
          <a:r>
            <a:rPr kumimoji="1" lang="ja-JP" altLang="en-US" sz="1300">
              <a:solidFill>
                <a:schemeClr val="dk1"/>
              </a:solidFill>
              <a:latin typeface="+mn-ea"/>
              <a:ea typeface="+mn-ea"/>
              <a:cs typeface="+mn-cs"/>
            </a:rPr>
            <a:t>年度末までに</a:t>
          </a:r>
          <a:r>
            <a:rPr kumimoji="1" lang="en-US" altLang="ja-JP" sz="1300">
              <a:solidFill>
                <a:schemeClr val="dk1"/>
              </a:solidFill>
              <a:latin typeface="+mn-ea"/>
              <a:ea typeface="+mn-ea"/>
              <a:cs typeface="+mn-cs"/>
            </a:rPr>
            <a:t>30</a:t>
          </a:r>
          <a:r>
            <a:rPr kumimoji="1" lang="ja-JP" altLang="en-US" sz="1300">
              <a:solidFill>
                <a:schemeClr val="dk1"/>
              </a:solidFill>
              <a:latin typeface="+mn-ea"/>
              <a:ea typeface="+mn-ea"/>
              <a:cs typeface="+mn-cs"/>
            </a:rPr>
            <a:t>億円を目標として積立てをしている。</a:t>
          </a:r>
          <a:endParaRPr kumimoji="1" lang="en-US" sz="1300">
            <a:solidFill>
              <a:schemeClr val="dk1"/>
            </a:solidFill>
            <a:latin typeface="+mn-ea"/>
            <a:ea typeface="+mn-ea"/>
            <a:cs typeface="+mn-cs"/>
          </a:endParaRPr>
        </a:p>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年度の単年度収支は▲</a:t>
          </a:r>
          <a:r>
            <a:rPr kumimoji="1" lang="en-US" altLang="ja-JP" sz="1300">
              <a:solidFill>
                <a:schemeClr val="dk1"/>
              </a:solidFill>
              <a:latin typeface="+mn-ea"/>
              <a:ea typeface="+mn-ea"/>
              <a:cs typeface="+mn-cs"/>
            </a:rPr>
            <a:t>1,530</a:t>
          </a:r>
          <a:r>
            <a:rPr kumimoji="1" lang="ja-JP" altLang="en-US" sz="1300">
              <a:solidFill>
                <a:schemeClr val="dk1"/>
              </a:solidFill>
              <a:latin typeface="+mn-ea"/>
              <a:ea typeface="+mn-ea"/>
              <a:cs typeface="+mn-cs"/>
            </a:rPr>
            <a:t>百万円であり、主な要因としては、平成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年度歳計剰余金のうち</a:t>
          </a:r>
          <a:r>
            <a:rPr kumimoji="1" lang="en-US" altLang="ja-JP" sz="1300">
              <a:solidFill>
                <a:schemeClr val="dk1"/>
              </a:solidFill>
              <a:latin typeface="+mn-ea"/>
              <a:ea typeface="+mn-ea"/>
              <a:cs typeface="+mn-cs"/>
            </a:rPr>
            <a:t>1,600</a:t>
          </a:r>
          <a:r>
            <a:rPr kumimoji="1" lang="ja-JP" altLang="en-US" sz="1300">
              <a:solidFill>
                <a:schemeClr val="dk1"/>
              </a:solidFill>
              <a:latin typeface="+mn-ea"/>
              <a:ea typeface="+mn-ea"/>
              <a:cs typeface="+mn-cs"/>
            </a:rPr>
            <a:t>百万円を減債基金に編入したことによる。標準財政規模に占める実質単年度収支の割合は前年度に比べ</a:t>
          </a:r>
          <a:r>
            <a:rPr kumimoji="1" lang="en-US" altLang="ja-JP" sz="1300">
              <a:solidFill>
                <a:schemeClr val="dk1"/>
              </a:solidFill>
              <a:latin typeface="+mn-ea"/>
              <a:ea typeface="+mn-ea"/>
              <a:cs typeface="+mn-cs"/>
            </a:rPr>
            <a:t>5</a:t>
          </a:r>
          <a:r>
            <a:rPr kumimoji="1" lang="en-US" sz="1300">
              <a:solidFill>
                <a:schemeClr val="dk1"/>
              </a:solidFill>
              <a:latin typeface="+mn-ea"/>
              <a:ea typeface="+mn-ea"/>
              <a:cs typeface="+mn-cs"/>
            </a:rPr>
            <a:t>.</a:t>
          </a:r>
          <a:r>
            <a:rPr kumimoji="1" lang="en-US" altLang="ja-JP" sz="1300">
              <a:solidFill>
                <a:schemeClr val="dk1"/>
              </a:solidFill>
              <a:latin typeface="+mn-ea"/>
              <a:ea typeface="+mn-ea"/>
              <a:cs typeface="+mn-cs"/>
            </a:rPr>
            <a:t>93</a:t>
          </a:r>
          <a:r>
            <a:rPr kumimoji="1" lang="ja-JP" altLang="en-US" sz="1300">
              <a:solidFill>
                <a:schemeClr val="dk1"/>
              </a:solidFill>
              <a:latin typeface="+mn-ea"/>
              <a:ea typeface="+mn-ea"/>
              <a:cs typeface="+mn-cs"/>
            </a:rPr>
            <a:t>ポイント減となっている。今後も歳入歳出の管理を適正に行い、実質収支の黒字を堅持していくように努める。</a:t>
          </a:r>
          <a:endParaRPr kumimoji="1" lang="en-US" sz="13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年度決算においても各会計で黒字となっており、赤字体質からの脱却を達成している。今後とも、（改訂版）もりぐち改革ビジョン（案）に基づき、財政基盤の安定に努める。</a:t>
          </a:r>
          <a:endParaRPr lang="ja-JP" sz="13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60380877</v>
      </c>
      <c r="BO4" s="411"/>
      <c r="BP4" s="411"/>
      <c r="BQ4" s="411"/>
      <c r="BR4" s="411"/>
      <c r="BS4" s="411"/>
      <c r="BT4" s="411"/>
      <c r="BU4" s="412"/>
      <c r="BV4" s="410">
        <v>62949023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1.2</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59760282</v>
      </c>
      <c r="BO5" s="416"/>
      <c r="BP5" s="416"/>
      <c r="BQ5" s="416"/>
      <c r="BR5" s="416"/>
      <c r="BS5" s="416"/>
      <c r="BT5" s="416"/>
      <c r="BU5" s="417"/>
      <c r="BV5" s="415">
        <v>60818657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100.7</v>
      </c>
      <c r="CU5" s="386"/>
      <c r="CV5" s="386"/>
      <c r="CW5" s="386"/>
      <c r="CX5" s="386"/>
      <c r="CY5" s="386"/>
      <c r="CZ5" s="386"/>
      <c r="DA5" s="387"/>
      <c r="DB5" s="385">
        <v>96.2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620595</v>
      </c>
      <c r="BO6" s="416"/>
      <c r="BP6" s="416"/>
      <c r="BQ6" s="416"/>
      <c r="BR6" s="416"/>
      <c r="BS6" s="416"/>
      <c r="BT6" s="416"/>
      <c r="BU6" s="417"/>
      <c r="BV6" s="415">
        <v>2130366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108.6</v>
      </c>
      <c r="CU6" s="562"/>
      <c r="CV6" s="562"/>
      <c r="CW6" s="562"/>
      <c r="CX6" s="562"/>
      <c r="CY6" s="562"/>
      <c r="CZ6" s="562"/>
      <c r="DA6" s="563"/>
      <c r="DB6" s="561">
        <v>105.6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239796</v>
      </c>
      <c r="BO7" s="416"/>
      <c r="BP7" s="416"/>
      <c r="BQ7" s="416"/>
      <c r="BR7" s="416"/>
      <c r="BS7" s="416"/>
      <c r="BT7" s="416"/>
      <c r="BU7" s="417"/>
      <c r="BV7" s="415">
        <v>220007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30796884</v>
      </c>
      <c r="CU7" s="416"/>
      <c r="CV7" s="416"/>
      <c r="CW7" s="416"/>
      <c r="CX7" s="416"/>
      <c r="CY7" s="416"/>
      <c r="CZ7" s="416"/>
      <c r="DA7" s="417"/>
      <c r="DB7" s="415">
        <v>31087985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380799</v>
      </c>
      <c r="BO8" s="416"/>
      <c r="BP8" s="416"/>
      <c r="BQ8" s="416"/>
      <c r="BR8" s="416"/>
      <c r="BS8" s="416"/>
      <c r="BT8" s="416"/>
      <c r="BU8" s="417"/>
      <c r="BV8" s="415">
        <v>1910359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0.74</v>
      </c>
      <c r="CU8" s="525"/>
      <c r="CV8" s="525"/>
      <c r="CW8" s="525"/>
      <c r="CX8" s="525"/>
      <c r="CY8" s="525"/>
      <c r="CZ8" s="525"/>
      <c r="DA8" s="526"/>
      <c r="DB8" s="524">
        <v>0.74</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143042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-1529560</v>
      </c>
      <c r="BO9" s="416"/>
      <c r="BP9" s="416"/>
      <c r="BQ9" s="416"/>
      <c r="BR9" s="416"/>
      <c r="BS9" s="416"/>
      <c r="BT9" s="416"/>
      <c r="BU9" s="417"/>
      <c r="BV9" s="415">
        <v>880613</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17.7</v>
      </c>
      <c r="CU9" s="386"/>
      <c r="CV9" s="386"/>
      <c r="CW9" s="386"/>
      <c r="CX9" s="386"/>
      <c r="CY9" s="386"/>
      <c r="CZ9" s="386"/>
      <c r="DA9" s="387"/>
      <c r="DB9" s="385">
        <v>14.4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146697</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15183</v>
      </c>
      <c r="BO10" s="416"/>
      <c r="BP10" s="416"/>
      <c r="BQ10" s="416"/>
      <c r="BR10" s="416"/>
      <c r="BS10" s="416"/>
      <c r="BT10" s="416"/>
      <c r="BU10" s="417"/>
      <c r="BV10" s="415">
        <v>4871</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v>558800</v>
      </c>
      <c r="BO11" s="416"/>
      <c r="BP11" s="416"/>
      <c r="BQ11" s="416"/>
      <c r="BR11" s="416"/>
      <c r="BS11" s="416"/>
      <c r="BT11" s="416"/>
      <c r="BU11" s="417"/>
      <c r="BV11" s="415">
        <v>1140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143983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v>5649</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141620</v>
      </c>
      <c r="S13" s="517"/>
      <c r="T13" s="517"/>
      <c r="U13" s="517"/>
      <c r="V13" s="518"/>
      <c r="W13" s="504" t="s">
        <v>125</v>
      </c>
      <c r="X13" s="428"/>
      <c r="Y13" s="428"/>
      <c r="Z13" s="428"/>
      <c r="AA13" s="428"/>
      <c r="AB13" s="429"/>
      <c r="AC13" s="391">
        <v>102</v>
      </c>
      <c r="AD13" s="392"/>
      <c r="AE13" s="392"/>
      <c r="AF13" s="392"/>
      <c r="AG13" s="393"/>
      <c r="AH13" s="391">
        <v>110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-955577</v>
      </c>
      <c r="BO13" s="416"/>
      <c r="BP13" s="416"/>
      <c r="BQ13" s="416"/>
      <c r="BR13" s="416"/>
      <c r="BS13" s="416"/>
      <c r="BT13" s="416"/>
      <c r="BU13" s="417"/>
      <c r="BV13" s="415">
        <v>880975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7.1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144615</v>
      </c>
      <c r="S14" s="517"/>
      <c r="T14" s="517"/>
      <c r="U14" s="517"/>
      <c r="V14" s="518"/>
      <c r="W14" s="519"/>
      <c r="X14" s="431"/>
      <c r="Y14" s="431"/>
      <c r="Z14" s="431"/>
      <c r="AA14" s="431"/>
      <c r="AB14" s="432"/>
      <c r="AC14" s="509">
        <v>0.2</v>
      </c>
      <c r="AD14" s="510"/>
      <c r="AE14" s="510"/>
      <c r="AF14" s="510"/>
      <c r="AG14" s="511"/>
      <c r="AH14" s="509">
        <v>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65.5</v>
      </c>
      <c r="CU14" s="488"/>
      <c r="CV14" s="488"/>
      <c r="CW14" s="488"/>
      <c r="CX14" s="488"/>
      <c r="CY14" s="488"/>
      <c r="CZ14" s="488"/>
      <c r="DA14" s="489"/>
      <c r="DB14" s="520">
        <v>72.599999999999994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142254</v>
      </c>
      <c r="S15" s="517"/>
      <c r="T15" s="517"/>
      <c r="U15" s="517"/>
      <c r="V15" s="518"/>
      <c r="W15" s="504" t="s">
        <v>132</v>
      </c>
      <c r="X15" s="428"/>
      <c r="Y15" s="428"/>
      <c r="Z15" s="428"/>
      <c r="AA15" s="428"/>
      <c r="AB15" s="429"/>
      <c r="AC15" s="391">
        <v>15095</v>
      </c>
      <c r="AD15" s="392"/>
      <c r="AE15" s="392"/>
      <c r="AF15" s="392"/>
      <c r="AG15" s="393"/>
      <c r="AH15" s="391">
        <v>16087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17369329</v>
      </c>
      <c r="BO15" s="411"/>
      <c r="BP15" s="411"/>
      <c r="BQ15" s="411"/>
      <c r="BR15" s="411"/>
      <c r="BS15" s="411"/>
      <c r="BT15" s="411"/>
      <c r="BU15" s="412"/>
      <c r="BV15" s="410">
        <v>17076781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27.7</v>
      </c>
      <c r="AD16" s="510"/>
      <c r="AE16" s="510"/>
      <c r="AF16" s="510"/>
      <c r="AG16" s="511"/>
      <c r="AH16" s="509">
        <v>28.9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23581548</v>
      </c>
      <c r="BO16" s="416"/>
      <c r="BP16" s="416"/>
      <c r="BQ16" s="416"/>
      <c r="BR16" s="416"/>
      <c r="BS16" s="416"/>
      <c r="BT16" s="416"/>
      <c r="BU16" s="417"/>
      <c r="BV16" s="415">
        <v>23373669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39368</v>
      </c>
      <c r="AD17" s="392"/>
      <c r="AE17" s="392"/>
      <c r="AF17" s="392"/>
      <c r="AG17" s="393"/>
      <c r="AH17" s="391">
        <v>39486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22321178</v>
      </c>
      <c r="BO17" s="416"/>
      <c r="BP17" s="416"/>
      <c r="BQ17" s="416"/>
      <c r="BR17" s="416"/>
      <c r="BS17" s="416"/>
      <c r="BT17" s="416"/>
      <c r="BU17" s="417"/>
      <c r="BV17" s="415">
        <v>21884197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12.71</v>
      </c>
      <c r="M18" s="480"/>
      <c r="N18" s="480"/>
      <c r="O18" s="480"/>
      <c r="P18" s="480"/>
      <c r="Q18" s="480"/>
      <c r="R18" s="481"/>
      <c r="S18" s="481"/>
      <c r="T18" s="481"/>
      <c r="U18" s="481"/>
      <c r="V18" s="482"/>
      <c r="W18" s="496"/>
      <c r="X18" s="497"/>
      <c r="Y18" s="497"/>
      <c r="Z18" s="497"/>
      <c r="AA18" s="497"/>
      <c r="AB18" s="505"/>
      <c r="AC18" s="379">
        <v>72.099999999999994</v>
      </c>
      <c r="AD18" s="380"/>
      <c r="AE18" s="380"/>
      <c r="AF18" s="380"/>
      <c r="AG18" s="483"/>
      <c r="AH18" s="379">
        <v>70.900000000000006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31748691</v>
      </c>
      <c r="BO18" s="416"/>
      <c r="BP18" s="416"/>
      <c r="BQ18" s="416"/>
      <c r="BR18" s="416"/>
      <c r="BS18" s="416"/>
      <c r="BT18" s="416"/>
      <c r="BU18" s="417"/>
      <c r="BV18" s="415">
        <v>31404296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11254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35193393</v>
      </c>
      <c r="BO19" s="416"/>
      <c r="BP19" s="416"/>
      <c r="BQ19" s="416"/>
      <c r="BR19" s="416"/>
      <c r="BS19" s="416"/>
      <c r="BT19" s="416"/>
      <c r="BU19" s="417"/>
      <c r="BV19" s="415">
        <v>36979894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64832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60839740</v>
      </c>
      <c r="BO23" s="416"/>
      <c r="BP23" s="416"/>
      <c r="BQ23" s="416"/>
      <c r="BR23" s="416"/>
      <c r="BS23" s="416"/>
      <c r="BT23" s="416"/>
      <c r="BU23" s="417"/>
      <c r="BV23" s="415">
        <v>61343321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7490</v>
      </c>
      <c r="R24" s="392"/>
      <c r="S24" s="392"/>
      <c r="T24" s="392"/>
      <c r="U24" s="392"/>
      <c r="V24" s="393"/>
      <c r="W24" s="457"/>
      <c r="X24" s="448"/>
      <c r="Y24" s="449"/>
      <c r="Z24" s="388" t="s">
        <v>155</v>
      </c>
      <c r="AA24" s="389"/>
      <c r="AB24" s="389"/>
      <c r="AC24" s="389"/>
      <c r="AD24" s="389"/>
      <c r="AE24" s="389"/>
      <c r="AF24" s="389"/>
      <c r="AG24" s="390"/>
      <c r="AH24" s="391">
        <v>692</v>
      </c>
      <c r="AI24" s="392"/>
      <c r="AJ24" s="392"/>
      <c r="AK24" s="392"/>
      <c r="AL24" s="393"/>
      <c r="AM24" s="391">
        <v>2181876</v>
      </c>
      <c r="AN24" s="392"/>
      <c r="AO24" s="392"/>
      <c r="AP24" s="392"/>
      <c r="AQ24" s="392"/>
      <c r="AR24" s="393"/>
      <c r="AS24" s="391">
        <v>3153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38138140</v>
      </c>
      <c r="BO24" s="416"/>
      <c r="BP24" s="416"/>
      <c r="BQ24" s="416"/>
      <c r="BR24" s="416"/>
      <c r="BS24" s="416"/>
      <c r="BT24" s="416"/>
      <c r="BU24" s="417"/>
      <c r="BV24" s="415">
        <v>37132194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7440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5653305</v>
      </c>
      <c r="BO25" s="411"/>
      <c r="BP25" s="411"/>
      <c r="BQ25" s="411"/>
      <c r="BR25" s="411"/>
      <c r="BS25" s="411"/>
      <c r="BT25" s="411"/>
      <c r="BU25" s="412"/>
      <c r="BV25" s="410">
        <v>7030824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6640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25927</v>
      </c>
      <c r="BO26" s="416"/>
      <c r="BP26" s="416"/>
      <c r="BQ26" s="416"/>
      <c r="BR26" s="416"/>
      <c r="BS26" s="416"/>
      <c r="BT26" s="416"/>
      <c r="BU26" s="417"/>
      <c r="BV26" s="415">
        <v>37244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7020</v>
      </c>
      <c r="R27" s="392"/>
      <c r="S27" s="392"/>
      <c r="T27" s="392"/>
      <c r="U27" s="392"/>
      <c r="V27" s="393"/>
      <c r="W27" s="457"/>
      <c r="X27" s="448"/>
      <c r="Y27" s="449"/>
      <c r="Z27" s="388" t="s">
        <v>164</v>
      </c>
      <c r="AA27" s="389"/>
      <c r="AB27" s="389"/>
      <c r="AC27" s="389"/>
      <c r="AD27" s="389"/>
      <c r="AE27" s="389"/>
      <c r="AF27" s="389"/>
      <c r="AG27" s="390"/>
      <c r="AH27" s="391">
        <v>28</v>
      </c>
      <c r="AI27" s="392"/>
      <c r="AJ27" s="392"/>
      <c r="AK27" s="392"/>
      <c r="AL27" s="393"/>
      <c r="AM27" s="391">
        <v>86489</v>
      </c>
      <c r="AN27" s="392"/>
      <c r="AO27" s="392"/>
      <c r="AP27" s="392"/>
      <c r="AQ27" s="392"/>
      <c r="AR27" s="393"/>
      <c r="AS27" s="391">
        <v>3089</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6660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2064901</v>
      </c>
      <c r="BO28" s="411"/>
      <c r="BP28" s="411"/>
      <c r="BQ28" s="411"/>
      <c r="BR28" s="411"/>
      <c r="BS28" s="411"/>
      <c r="BT28" s="411"/>
      <c r="BU28" s="412"/>
      <c r="BV28" s="410">
        <v>1749718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20</v>
      </c>
      <c r="M29" s="392"/>
      <c r="N29" s="392"/>
      <c r="O29" s="392"/>
      <c r="P29" s="393"/>
      <c r="Q29" s="391">
        <v>6120</v>
      </c>
      <c r="R29" s="392"/>
      <c r="S29" s="392"/>
      <c r="T29" s="392"/>
      <c r="U29" s="392"/>
      <c r="V29" s="393"/>
      <c r="W29" s="458"/>
      <c r="X29" s="459"/>
      <c r="Y29" s="460"/>
      <c r="Z29" s="388" t="s">
        <v>171</v>
      </c>
      <c r="AA29" s="389"/>
      <c r="AB29" s="389"/>
      <c r="AC29" s="389"/>
      <c r="AD29" s="389"/>
      <c r="AE29" s="389"/>
      <c r="AF29" s="389"/>
      <c r="AG29" s="390"/>
      <c r="AH29" s="391">
        <v>720</v>
      </c>
      <c r="AI29" s="392"/>
      <c r="AJ29" s="392"/>
      <c r="AK29" s="392"/>
      <c r="AL29" s="393"/>
      <c r="AM29" s="391">
        <v>2268365</v>
      </c>
      <c r="AN29" s="392"/>
      <c r="AO29" s="392"/>
      <c r="AP29" s="392"/>
      <c r="AQ29" s="392"/>
      <c r="AR29" s="393"/>
      <c r="AS29" s="391">
        <v>3151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2523858</v>
      </c>
      <c r="BO29" s="416"/>
      <c r="BP29" s="416"/>
      <c r="BQ29" s="416"/>
      <c r="BR29" s="416"/>
      <c r="BS29" s="416"/>
      <c r="BT29" s="416"/>
      <c r="BU29" s="417"/>
      <c r="BV29" s="415">
        <v>1180445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1815482</v>
      </c>
      <c r="BO30" s="419"/>
      <c r="BP30" s="419"/>
      <c r="BQ30" s="419"/>
      <c r="BR30" s="419"/>
      <c r="BS30" s="419"/>
      <c r="BT30" s="419"/>
      <c r="BU30" s="420"/>
      <c r="BV30" s="418">
        <v>2409842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特別会計国民健康保険事業</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守口市門真市消防組合
（守口市門真市消防組合会計）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守口市文化振興事業団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特別会計後期高齢者医療事業</v>
      </c>
      <c r="X35" s="374"/>
      <c r="Y35" s="374"/>
      <c r="Z35" s="374"/>
      <c r="AA35" s="374"/>
      <c r="AB35" s="374"/>
      <c r="AC35" s="374"/>
      <c r="AD35" s="374"/>
      <c r="AE35" s="374"/>
      <c r="AF35" s="374"/>
      <c r="AG35" s="374"/>
      <c r="AH35" s="374"/>
      <c r="AI35" s="374"/>
      <c r="AJ35" s="374"/>
      <c r="AK35" s="374"/>
      <c r="AL35" s="167"/>
      <c r="AM35" s="375">
        <f t="shared" ref="AM35:AM43" si="0">IF(AO35="","",AM34+1)</f>
        <v>5</v>
      </c>
      <c r="AN35" s="375"/>
      <c r="AO35" s="374" t="str">
        <f>IF('各会計、関係団体の財政状況及び健全化判断比率'!B31="","",'各会計、関係団体の財政状況及び健全化判断比率'!B31)</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大阪府都市競艇企業団
（モーターボート競争事業会計）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守口市スポーツ振興事業団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くすのき広域連合
（くすのき広域連合会計）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守口市国際交流協会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飯盛霊園組合
（一般会計）</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もりぐち緑・花協会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飯盛霊園組合
（霊園事業特別会計）</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トークティ守口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大阪府後期高齢者医療広域連合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大阪府後期高齢者医療広域連合
（後期高齢者医療特別会計）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淀川左岸水防事務組合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大阪広域水道企業団
（水道事業会計）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大阪広域水道企業団
（工業用水道事業会計）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90" t="s">
        <v>533</v>
      </c>
      <c r="D34" s="1190"/>
      <c r="E34" s="1191"/>
      <c r="F34" s="32" t="s">
        <v>487</v>
      </c>
      <c r="G34" s="33" t="s">
        <v>487</v>
      </c>
      <c r="H34" s="33" t="s">
        <v>487</v>
      </c>
      <c r="I34" s="33">
        <v>4.03</v>
      </c>
      <c r="J34" s="34">
        <v>5.75</v>
      </c>
      <c r="K34" s="22"/>
      <c r="L34" s="22"/>
      <c r="M34" s="22"/>
      <c r="N34" s="22"/>
      <c r="O34" s="22"/>
      <c r="P34" s="22"/>
    </row>
    <row r="35" spans="1:16" ht="39" customHeight="1" x14ac:dyDescent="0.15">
      <c r="A35" s="22"/>
      <c r="B35" s="35"/>
      <c r="C35" s="1184" t="s">
        <v>534</v>
      </c>
      <c r="D35" s="1185"/>
      <c r="E35" s="1186"/>
      <c r="F35" s="36">
        <v>3.24</v>
      </c>
      <c r="G35" s="37">
        <v>4.2300000000000004</v>
      </c>
      <c r="H35" s="37">
        <v>4.45</v>
      </c>
      <c r="I35" s="37">
        <v>4.8600000000000003</v>
      </c>
      <c r="J35" s="38">
        <v>5.34</v>
      </c>
      <c r="K35" s="22"/>
      <c r="L35" s="22"/>
      <c r="M35" s="22"/>
      <c r="N35" s="22"/>
      <c r="O35" s="22"/>
      <c r="P35" s="22"/>
    </row>
    <row r="36" spans="1:16" ht="39" customHeight="1" x14ac:dyDescent="0.15">
      <c r="A36" s="22"/>
      <c r="B36" s="35"/>
      <c r="C36" s="1184" t="s">
        <v>535</v>
      </c>
      <c r="D36" s="1185"/>
      <c r="E36" s="1186"/>
      <c r="F36" s="36" t="s">
        <v>536</v>
      </c>
      <c r="G36" s="37">
        <v>0.72</v>
      </c>
      <c r="H36" s="37">
        <v>2.3199999999999998</v>
      </c>
      <c r="I36" s="37">
        <v>2.52</v>
      </c>
      <c r="J36" s="38">
        <v>3.87</v>
      </c>
      <c r="K36" s="22"/>
      <c r="L36" s="22"/>
      <c r="M36" s="22"/>
      <c r="N36" s="22"/>
      <c r="O36" s="22"/>
      <c r="P36" s="22"/>
    </row>
    <row r="37" spans="1:16" ht="39" customHeight="1" x14ac:dyDescent="0.15">
      <c r="A37" s="22"/>
      <c r="B37" s="35"/>
      <c r="C37" s="1184" t="s">
        <v>537</v>
      </c>
      <c r="D37" s="1185"/>
      <c r="E37" s="1186"/>
      <c r="F37" s="36">
        <v>3.19</v>
      </c>
      <c r="G37" s="37">
        <v>5.37</v>
      </c>
      <c r="H37" s="37">
        <v>3.38</v>
      </c>
      <c r="I37" s="37">
        <v>6.14</v>
      </c>
      <c r="J37" s="38">
        <v>1.23</v>
      </c>
      <c r="K37" s="22"/>
      <c r="L37" s="22"/>
      <c r="M37" s="22"/>
      <c r="N37" s="22"/>
      <c r="O37" s="22"/>
      <c r="P37" s="22"/>
    </row>
    <row r="38" spans="1:16" ht="39" customHeight="1" x14ac:dyDescent="0.15">
      <c r="A38" s="22"/>
      <c r="B38" s="35"/>
      <c r="C38" s="1184" t="s">
        <v>538</v>
      </c>
      <c r="D38" s="1185"/>
      <c r="E38" s="1186"/>
      <c r="F38" s="36">
        <v>0.05</v>
      </c>
      <c r="G38" s="37">
        <v>0.1</v>
      </c>
      <c r="H38" s="37">
        <v>7.0000000000000007E-2</v>
      </c>
      <c r="I38" s="37">
        <v>0.08</v>
      </c>
      <c r="J38" s="38">
        <v>7.0000000000000007E-2</v>
      </c>
      <c r="K38" s="22"/>
      <c r="L38" s="22"/>
      <c r="M38" s="22"/>
      <c r="N38" s="22"/>
      <c r="O38" s="22"/>
      <c r="P38" s="22"/>
    </row>
    <row r="39" spans="1:16" ht="39" customHeight="1" x14ac:dyDescent="0.15">
      <c r="A39" s="22"/>
      <c r="B39" s="35"/>
      <c r="C39" s="1184"/>
      <c r="D39" s="1185"/>
      <c r="E39" s="1186"/>
      <c r="F39" s="36"/>
      <c r="G39" s="37"/>
      <c r="H39" s="37"/>
      <c r="I39" s="37"/>
      <c r="J39" s="38"/>
      <c r="K39" s="22"/>
      <c r="L39" s="22"/>
      <c r="M39" s="22"/>
      <c r="N39" s="22"/>
      <c r="O39" s="22"/>
      <c r="P39" s="22"/>
    </row>
    <row r="40" spans="1:16" ht="39" customHeight="1" x14ac:dyDescent="0.15">
      <c r="A40" s="22"/>
      <c r="B40" s="35"/>
      <c r="C40" s="1184"/>
      <c r="D40" s="1185"/>
      <c r="E40" s="1186"/>
      <c r="F40" s="36"/>
      <c r="G40" s="37"/>
      <c r="H40" s="37"/>
      <c r="I40" s="37"/>
      <c r="J40" s="38"/>
      <c r="K40" s="22"/>
      <c r="L40" s="22"/>
      <c r="M40" s="22"/>
      <c r="N40" s="22"/>
      <c r="O40" s="22"/>
      <c r="P40" s="22"/>
    </row>
    <row r="41" spans="1:16" ht="39" customHeight="1" x14ac:dyDescent="0.15">
      <c r="A41" s="22"/>
      <c r="B41" s="35"/>
      <c r="C41" s="1184"/>
      <c r="D41" s="1185"/>
      <c r="E41" s="1186"/>
      <c r="F41" s="36"/>
      <c r="G41" s="37"/>
      <c r="H41" s="37"/>
      <c r="I41" s="37"/>
      <c r="J41" s="38"/>
      <c r="K41" s="22"/>
      <c r="L41" s="22"/>
      <c r="M41" s="22"/>
      <c r="N41" s="22"/>
      <c r="O41" s="22"/>
      <c r="P41" s="22"/>
    </row>
    <row r="42" spans="1:16" ht="39" customHeight="1" x14ac:dyDescent="0.15">
      <c r="A42" s="22"/>
      <c r="B42" s="39"/>
      <c r="C42" s="1184" t="s">
        <v>539</v>
      </c>
      <c r="D42" s="1185"/>
      <c r="E42" s="1186"/>
      <c r="F42" s="36" t="s">
        <v>487</v>
      </c>
      <c r="G42" s="37" t="s">
        <v>487</v>
      </c>
      <c r="H42" s="37" t="s">
        <v>487</v>
      </c>
      <c r="I42" s="37" t="s">
        <v>487</v>
      </c>
      <c r="J42" s="38" t="s">
        <v>487</v>
      </c>
      <c r="K42" s="22"/>
      <c r="L42" s="22"/>
      <c r="M42" s="22"/>
      <c r="N42" s="22"/>
      <c r="O42" s="22"/>
      <c r="P42" s="22"/>
    </row>
    <row r="43" spans="1:16" ht="39" customHeight="1" thickBot="1" x14ac:dyDescent="0.2">
      <c r="A43" s="22"/>
      <c r="B43" s="40"/>
      <c r="C43" s="1187" t="s">
        <v>540</v>
      </c>
      <c r="D43" s="1188"/>
      <c r="E43" s="1189"/>
      <c r="F43" s="41">
        <v>1.8</v>
      </c>
      <c r="G43" s="42">
        <v>2.23</v>
      </c>
      <c r="H43" s="42">
        <v>4.6500000000000004</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5623</v>
      </c>
      <c r="L45" s="60">
        <v>5615</v>
      </c>
      <c r="M45" s="60">
        <v>5244</v>
      </c>
      <c r="N45" s="60">
        <v>5338</v>
      </c>
      <c r="O45" s="61">
        <v>5673</v>
      </c>
      <c r="P45" s="48"/>
      <c r="Q45" s="48"/>
      <c r="R45" s="48"/>
      <c r="S45" s="48"/>
      <c r="T45" s="48"/>
      <c r="U45" s="48"/>
    </row>
    <row r="46" spans="1:21" ht="30.75" customHeight="1" x14ac:dyDescent="0.15">
      <c r="A46" s="48"/>
      <c r="B46" s="1202"/>
      <c r="C46" s="1203"/>
      <c r="D46" s="62"/>
      <c r="E46" s="1194" t="s">
        <v>13</v>
      </c>
      <c r="F46" s="1194"/>
      <c r="G46" s="1194"/>
      <c r="H46" s="1194"/>
      <c r="I46" s="1194"/>
      <c r="J46" s="1195"/>
      <c r="K46" s="63" t="s">
        <v>487</v>
      </c>
      <c r="L46" s="64" t="s">
        <v>487</v>
      </c>
      <c r="M46" s="64" t="s">
        <v>487</v>
      </c>
      <c r="N46" s="64" t="s">
        <v>487</v>
      </c>
      <c r="O46" s="65" t="s">
        <v>487</v>
      </c>
      <c r="P46" s="48"/>
      <c r="Q46" s="48"/>
      <c r="R46" s="48"/>
      <c r="S46" s="48"/>
      <c r="T46" s="48"/>
      <c r="U46" s="48"/>
    </row>
    <row r="47" spans="1:21" ht="30.75" customHeight="1" x14ac:dyDescent="0.15">
      <c r="A47" s="48"/>
      <c r="B47" s="1202"/>
      <c r="C47" s="1203"/>
      <c r="D47" s="62"/>
      <c r="E47" s="1194" t="s">
        <v>14</v>
      </c>
      <c r="F47" s="1194"/>
      <c r="G47" s="1194"/>
      <c r="H47" s="1194"/>
      <c r="I47" s="1194"/>
      <c r="J47" s="1195"/>
      <c r="K47" s="63" t="s">
        <v>487</v>
      </c>
      <c r="L47" s="64" t="s">
        <v>487</v>
      </c>
      <c r="M47" s="64" t="s">
        <v>487</v>
      </c>
      <c r="N47" s="64" t="s">
        <v>487</v>
      </c>
      <c r="O47" s="65" t="s">
        <v>487</v>
      </c>
      <c r="P47" s="48"/>
      <c r="Q47" s="48"/>
      <c r="R47" s="48"/>
      <c r="S47" s="48"/>
      <c r="T47" s="48"/>
      <c r="U47" s="48"/>
    </row>
    <row r="48" spans="1:21" ht="30.75" customHeight="1" x14ac:dyDescent="0.15">
      <c r="A48" s="48"/>
      <c r="B48" s="1202"/>
      <c r="C48" s="1203"/>
      <c r="D48" s="62"/>
      <c r="E48" s="1194" t="s">
        <v>15</v>
      </c>
      <c r="F48" s="1194"/>
      <c r="G48" s="1194"/>
      <c r="H48" s="1194"/>
      <c r="I48" s="1194"/>
      <c r="J48" s="1195"/>
      <c r="K48" s="63">
        <v>1107</v>
      </c>
      <c r="L48" s="64">
        <v>1008</v>
      </c>
      <c r="M48" s="64">
        <v>1122</v>
      </c>
      <c r="N48" s="64">
        <v>765</v>
      </c>
      <c r="O48" s="65">
        <v>810</v>
      </c>
      <c r="P48" s="48"/>
      <c r="Q48" s="48"/>
      <c r="R48" s="48"/>
      <c r="S48" s="48"/>
      <c r="T48" s="48"/>
      <c r="U48" s="48"/>
    </row>
    <row r="49" spans="1:21" ht="30.75" customHeight="1" x14ac:dyDescent="0.15">
      <c r="A49" s="48"/>
      <c r="B49" s="1202"/>
      <c r="C49" s="1203"/>
      <c r="D49" s="62"/>
      <c r="E49" s="1194" t="s">
        <v>16</v>
      </c>
      <c r="F49" s="1194"/>
      <c r="G49" s="1194"/>
      <c r="H49" s="1194"/>
      <c r="I49" s="1194"/>
      <c r="J49" s="1195"/>
      <c r="K49" s="63">
        <v>32</v>
      </c>
      <c r="L49" s="64">
        <v>46</v>
      </c>
      <c r="M49" s="64">
        <v>62</v>
      </c>
      <c r="N49" s="64">
        <v>117</v>
      </c>
      <c r="O49" s="65">
        <v>118</v>
      </c>
      <c r="P49" s="48"/>
      <c r="Q49" s="48"/>
      <c r="R49" s="48"/>
      <c r="S49" s="48"/>
      <c r="T49" s="48"/>
      <c r="U49" s="48"/>
    </row>
    <row r="50" spans="1:21" ht="30.75" customHeight="1" x14ac:dyDescent="0.15">
      <c r="A50" s="48"/>
      <c r="B50" s="1202"/>
      <c r="C50" s="1203"/>
      <c r="D50" s="62"/>
      <c r="E50" s="1194" t="s">
        <v>17</v>
      </c>
      <c r="F50" s="1194"/>
      <c r="G50" s="1194"/>
      <c r="H50" s="1194"/>
      <c r="I50" s="1194"/>
      <c r="J50" s="1195"/>
      <c r="K50" s="63" t="s">
        <v>487</v>
      </c>
      <c r="L50" s="64" t="s">
        <v>487</v>
      </c>
      <c r="M50" s="64" t="s">
        <v>487</v>
      </c>
      <c r="N50" s="64" t="s">
        <v>487</v>
      </c>
      <c r="O50" s="65" t="s">
        <v>487</v>
      </c>
      <c r="P50" s="48"/>
      <c r="Q50" s="48"/>
      <c r="R50" s="48"/>
      <c r="S50" s="48"/>
      <c r="T50" s="48"/>
      <c r="U50" s="48"/>
    </row>
    <row r="51" spans="1:21" ht="30.75" customHeight="1" x14ac:dyDescent="0.15">
      <c r="A51" s="48"/>
      <c r="B51" s="1204"/>
      <c r="C51" s="1205"/>
      <c r="D51" s="66"/>
      <c r="E51" s="1194" t="s">
        <v>18</v>
      </c>
      <c r="F51" s="1194"/>
      <c r="G51" s="1194"/>
      <c r="H51" s="1194"/>
      <c r="I51" s="1194"/>
      <c r="J51" s="1195"/>
      <c r="K51" s="63">
        <v>6</v>
      </c>
      <c r="L51" s="64">
        <v>6</v>
      </c>
      <c r="M51" s="64">
        <v>4</v>
      </c>
      <c r="N51" s="64" t="s">
        <v>487</v>
      </c>
      <c r="O51" s="65">
        <v>1</v>
      </c>
      <c r="P51" s="48"/>
      <c r="Q51" s="48"/>
      <c r="R51" s="48"/>
      <c r="S51" s="48"/>
      <c r="T51" s="48"/>
      <c r="U51" s="48"/>
    </row>
    <row r="52" spans="1:21" ht="30.75" customHeight="1" x14ac:dyDescent="0.15">
      <c r="A52" s="48"/>
      <c r="B52" s="1192" t="s">
        <v>19</v>
      </c>
      <c r="C52" s="1193"/>
      <c r="D52" s="66"/>
      <c r="E52" s="1194" t="s">
        <v>20</v>
      </c>
      <c r="F52" s="1194"/>
      <c r="G52" s="1194"/>
      <c r="H52" s="1194"/>
      <c r="I52" s="1194"/>
      <c r="J52" s="1195"/>
      <c r="K52" s="63">
        <v>4568</v>
      </c>
      <c r="L52" s="64">
        <v>4439</v>
      </c>
      <c r="M52" s="64">
        <v>4711</v>
      </c>
      <c r="N52" s="64">
        <v>4331</v>
      </c>
      <c r="O52" s="65">
        <v>4379</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2200</v>
      </c>
      <c r="L53" s="69">
        <v>2236</v>
      </c>
      <c r="M53" s="69">
        <v>1721</v>
      </c>
      <c r="N53" s="69">
        <v>1889</v>
      </c>
      <c r="O53" s="70">
        <v>2223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20" t="s">
        <v>24</v>
      </c>
      <c r="C41" s="1221"/>
      <c r="D41" s="81"/>
      <c r="E41" s="1222" t="s">
        <v>25</v>
      </c>
      <c r="F41" s="1222"/>
      <c r="G41" s="1222"/>
      <c r="H41" s="1223"/>
      <c r="I41" s="82">
        <v>50352</v>
      </c>
      <c r="J41" s="83">
        <v>53210</v>
      </c>
      <c r="K41" s="83">
        <v>58835</v>
      </c>
      <c r="L41" s="83">
        <v>61343</v>
      </c>
      <c r="M41" s="84">
        <v>60840</v>
      </c>
    </row>
    <row r="42" spans="2:13" ht="27.75" customHeight="1" x14ac:dyDescent="0.15">
      <c r="B42" s="1210"/>
      <c r="C42" s="1211"/>
      <c r="D42" s="85"/>
      <c r="E42" s="1214" t="s">
        <v>26</v>
      </c>
      <c r="F42" s="1214"/>
      <c r="G42" s="1214"/>
      <c r="H42" s="1215"/>
      <c r="I42" s="86" t="s">
        <v>487</v>
      </c>
      <c r="J42" s="87" t="s">
        <v>487</v>
      </c>
      <c r="K42" s="87" t="s">
        <v>487</v>
      </c>
      <c r="L42" s="87" t="s">
        <v>487</v>
      </c>
      <c r="M42" s="88" t="s">
        <v>487</v>
      </c>
    </row>
    <row r="43" spans="2:13" ht="27.75" customHeight="1" x14ac:dyDescent="0.15">
      <c r="B43" s="1210"/>
      <c r="C43" s="1211"/>
      <c r="D43" s="85"/>
      <c r="E43" s="1214" t="s">
        <v>27</v>
      </c>
      <c r="F43" s="1214"/>
      <c r="G43" s="1214"/>
      <c r="H43" s="1215"/>
      <c r="I43" s="86">
        <v>8849</v>
      </c>
      <c r="J43" s="87">
        <v>8752</v>
      </c>
      <c r="K43" s="87">
        <v>8722</v>
      </c>
      <c r="L43" s="87">
        <v>7898</v>
      </c>
      <c r="M43" s="88">
        <v>7541</v>
      </c>
    </row>
    <row r="44" spans="2:13" ht="27.75" customHeight="1" x14ac:dyDescent="0.15">
      <c r="B44" s="1210"/>
      <c r="C44" s="1211"/>
      <c r="D44" s="85"/>
      <c r="E44" s="1214" t="s">
        <v>28</v>
      </c>
      <c r="F44" s="1214"/>
      <c r="G44" s="1214"/>
      <c r="H44" s="1215"/>
      <c r="I44" s="86">
        <v>491</v>
      </c>
      <c r="J44" s="87">
        <v>738</v>
      </c>
      <c r="K44" s="87">
        <v>705</v>
      </c>
      <c r="L44" s="87">
        <v>661</v>
      </c>
      <c r="M44" s="88">
        <v>666</v>
      </c>
    </row>
    <row r="45" spans="2:13" ht="27.75" customHeight="1" x14ac:dyDescent="0.15">
      <c r="B45" s="1210"/>
      <c r="C45" s="1211"/>
      <c r="D45" s="85"/>
      <c r="E45" s="1214" t="s">
        <v>29</v>
      </c>
      <c r="F45" s="1214"/>
      <c r="G45" s="1214"/>
      <c r="H45" s="1215"/>
      <c r="I45" s="86">
        <v>8818</v>
      </c>
      <c r="J45" s="87">
        <v>8164</v>
      </c>
      <c r="K45" s="87">
        <v>7214</v>
      </c>
      <c r="L45" s="87">
        <v>6496</v>
      </c>
      <c r="M45" s="88">
        <v>6207</v>
      </c>
    </row>
    <row r="46" spans="2:13" ht="27.75" customHeight="1" x14ac:dyDescent="0.15">
      <c r="B46" s="1210"/>
      <c r="C46" s="1211"/>
      <c r="D46" s="89"/>
      <c r="E46" s="1214" t="s">
        <v>30</v>
      </c>
      <c r="F46" s="1214"/>
      <c r="G46" s="1214"/>
      <c r="H46" s="1215"/>
      <c r="I46" s="86" t="s">
        <v>487</v>
      </c>
      <c r="J46" s="87" t="s">
        <v>487</v>
      </c>
      <c r="K46" s="87" t="s">
        <v>487</v>
      </c>
      <c r="L46" s="87" t="s">
        <v>487</v>
      </c>
      <c r="M46" s="88" t="s">
        <v>487</v>
      </c>
    </row>
    <row r="47" spans="2:13" ht="27.75" customHeight="1" x14ac:dyDescent="0.15">
      <c r="B47" s="1210"/>
      <c r="C47" s="1211"/>
      <c r="D47" s="90"/>
      <c r="E47" s="1224" t="s">
        <v>31</v>
      </c>
      <c r="F47" s="1225"/>
      <c r="G47" s="1225"/>
      <c r="H47" s="1226"/>
      <c r="I47" s="86" t="s">
        <v>487</v>
      </c>
      <c r="J47" s="87" t="s">
        <v>487</v>
      </c>
      <c r="K47" s="87" t="s">
        <v>487</v>
      </c>
      <c r="L47" s="87" t="s">
        <v>487</v>
      </c>
      <c r="M47" s="88" t="s">
        <v>487</v>
      </c>
    </row>
    <row r="48" spans="2:13" ht="27.75" customHeight="1" x14ac:dyDescent="0.15">
      <c r="B48" s="1210"/>
      <c r="C48" s="1211"/>
      <c r="D48" s="85"/>
      <c r="E48" s="1214" t="s">
        <v>32</v>
      </c>
      <c r="F48" s="1214"/>
      <c r="G48" s="1214"/>
      <c r="H48" s="1215"/>
      <c r="I48" s="86" t="s">
        <v>487</v>
      </c>
      <c r="J48" s="87" t="s">
        <v>487</v>
      </c>
      <c r="K48" s="87" t="s">
        <v>487</v>
      </c>
      <c r="L48" s="87" t="s">
        <v>487</v>
      </c>
      <c r="M48" s="88" t="s">
        <v>487</v>
      </c>
    </row>
    <row r="49" spans="2:13" ht="27.75" customHeight="1" x14ac:dyDescent="0.15">
      <c r="B49" s="1212"/>
      <c r="C49" s="1213"/>
      <c r="D49" s="85"/>
      <c r="E49" s="1214" t="s">
        <v>33</v>
      </c>
      <c r="F49" s="1214"/>
      <c r="G49" s="1214"/>
      <c r="H49" s="1215"/>
      <c r="I49" s="86" t="s">
        <v>487</v>
      </c>
      <c r="J49" s="87" t="s">
        <v>487</v>
      </c>
      <c r="K49" s="87" t="s">
        <v>487</v>
      </c>
      <c r="L49" s="87" t="s">
        <v>487</v>
      </c>
      <c r="M49" s="88" t="s">
        <v>487</v>
      </c>
    </row>
    <row r="50" spans="2:13" ht="27.75" customHeight="1" x14ac:dyDescent="0.15">
      <c r="B50" s="1208" t="s">
        <v>34</v>
      </c>
      <c r="C50" s="1209"/>
      <c r="D50" s="91"/>
      <c r="E50" s="1214" t="s">
        <v>35</v>
      </c>
      <c r="F50" s="1214"/>
      <c r="G50" s="1214"/>
      <c r="H50" s="1215"/>
      <c r="I50" s="86">
        <v>1740</v>
      </c>
      <c r="J50" s="87">
        <v>2961</v>
      </c>
      <c r="K50" s="87">
        <v>4481</v>
      </c>
      <c r="L50" s="87">
        <v>5349</v>
      </c>
      <c r="M50" s="88">
        <v>6412</v>
      </c>
    </row>
    <row r="51" spans="2:13" ht="27.75" customHeight="1" x14ac:dyDescent="0.15">
      <c r="B51" s="1210"/>
      <c r="C51" s="1211"/>
      <c r="D51" s="85"/>
      <c r="E51" s="1214" t="s">
        <v>36</v>
      </c>
      <c r="F51" s="1214"/>
      <c r="G51" s="1214"/>
      <c r="H51" s="1215"/>
      <c r="I51" s="86">
        <v>10963</v>
      </c>
      <c r="J51" s="87">
        <v>10619</v>
      </c>
      <c r="K51" s="87">
        <v>10416</v>
      </c>
      <c r="L51" s="87">
        <v>9301</v>
      </c>
      <c r="M51" s="88">
        <v>8757</v>
      </c>
    </row>
    <row r="52" spans="2:13" ht="27.75" customHeight="1" x14ac:dyDescent="0.15">
      <c r="B52" s="1212"/>
      <c r="C52" s="1213"/>
      <c r="D52" s="85"/>
      <c r="E52" s="1214" t="s">
        <v>37</v>
      </c>
      <c r="F52" s="1214"/>
      <c r="G52" s="1214"/>
      <c r="H52" s="1215"/>
      <c r="I52" s="86">
        <v>38398</v>
      </c>
      <c r="J52" s="87">
        <v>38330</v>
      </c>
      <c r="K52" s="87">
        <v>39740</v>
      </c>
      <c r="L52" s="87">
        <v>41559</v>
      </c>
      <c r="M52" s="88">
        <v>42067</v>
      </c>
    </row>
    <row r="53" spans="2:13" ht="27.75" customHeight="1" thickBot="1" x14ac:dyDescent="0.2">
      <c r="B53" s="1216" t="s">
        <v>38</v>
      </c>
      <c r="C53" s="1217"/>
      <c r="D53" s="92"/>
      <c r="E53" s="1218" t="s">
        <v>39</v>
      </c>
      <c r="F53" s="1218"/>
      <c r="G53" s="1218"/>
      <c r="H53" s="1219"/>
      <c r="I53" s="93">
        <v>17410</v>
      </c>
      <c r="J53" s="94">
        <v>18955</v>
      </c>
      <c r="K53" s="94">
        <v>20840</v>
      </c>
      <c r="L53" s="94">
        <v>20189</v>
      </c>
      <c r="M53" s="95">
        <v>18018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41" t="s">
        <v>566</v>
      </c>
      <c r="H43" s="1242"/>
      <c r="I43" s="1242"/>
      <c r="J43" s="1242"/>
      <c r="K43" s="1242"/>
      <c r="L43" s="1242"/>
      <c r="M43" s="1242"/>
      <c r="N43" s="1242"/>
      <c r="O43" s="1243"/>
    </row>
    <row r="44" spans="2:17" x14ac:dyDescent="0.15">
      <c r="B44" s="250"/>
      <c r="C44" s="246"/>
      <c r="D44" s="246"/>
      <c r="E44" s="246"/>
      <c r="F44" s="246"/>
      <c r="G44" s="1244"/>
      <c r="H44" s="1245"/>
      <c r="I44" s="1245"/>
      <c r="J44" s="1245"/>
      <c r="K44" s="1245"/>
      <c r="L44" s="1245"/>
      <c r="M44" s="1245"/>
      <c r="N44" s="1245"/>
      <c r="O44" s="1246"/>
    </row>
    <row r="45" spans="2:17" x14ac:dyDescent="0.15">
      <c r="B45" s="250"/>
      <c r="C45" s="246"/>
      <c r="D45" s="246"/>
      <c r="E45" s="246"/>
      <c r="F45" s="246"/>
      <c r="G45" s="1244"/>
      <c r="H45" s="1245"/>
      <c r="I45" s="1245"/>
      <c r="J45" s="1245"/>
      <c r="K45" s="1245"/>
      <c r="L45" s="1245"/>
      <c r="M45" s="1245"/>
      <c r="N45" s="1245"/>
      <c r="O45" s="1246"/>
    </row>
    <row r="46" spans="2:17" x14ac:dyDescent="0.15">
      <c r="B46" s="250"/>
      <c r="C46" s="246"/>
      <c r="D46" s="246"/>
      <c r="E46" s="246"/>
      <c r="F46" s="246"/>
      <c r="G46" s="1244"/>
      <c r="H46" s="1245"/>
      <c r="I46" s="1245"/>
      <c r="J46" s="1245"/>
      <c r="K46" s="1245"/>
      <c r="L46" s="1245"/>
      <c r="M46" s="1245"/>
      <c r="N46" s="1245"/>
      <c r="O46" s="1246"/>
    </row>
    <row r="47" spans="2:17" x14ac:dyDescent="0.15">
      <c r="B47" s="250"/>
      <c r="C47" s="246"/>
      <c r="D47" s="246"/>
      <c r="E47" s="246"/>
      <c r="F47" s="246"/>
      <c r="G47" s="1247"/>
      <c r="H47" s="1248"/>
      <c r="I47" s="1248"/>
      <c r="J47" s="1248"/>
      <c r="K47" s="1248"/>
      <c r="L47" s="1248"/>
      <c r="M47" s="1248"/>
      <c r="N47" s="1248"/>
      <c r="O47" s="1249"/>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50"/>
      <c r="H50" s="1251"/>
      <c r="I50" s="1251"/>
      <c r="J50" s="1252"/>
      <c r="K50" s="356" t="s">
        <v>526</v>
      </c>
      <c r="L50" s="356" t="s">
        <v>527</v>
      </c>
      <c r="M50" s="356" t="s">
        <v>528</v>
      </c>
      <c r="N50" s="356" t="s">
        <v>529</v>
      </c>
      <c r="O50" s="356" t="s">
        <v>530</v>
      </c>
    </row>
    <row r="51" spans="1:17" x14ac:dyDescent="0.15">
      <c r="B51" s="250"/>
      <c r="C51" s="246"/>
      <c r="D51" s="246"/>
      <c r="E51" s="246"/>
      <c r="F51" s="246"/>
      <c r="G51" s="1253" t="s">
        <v>568</v>
      </c>
      <c r="H51" s="1254"/>
      <c r="I51" s="1259" t="s">
        <v>569</v>
      </c>
      <c r="J51" s="1259"/>
      <c r="K51" s="1261"/>
      <c r="L51" s="1261"/>
      <c r="M51" s="1261"/>
      <c r="N51" s="1227">
        <v>72.599999999999994</v>
      </c>
      <c r="O51" s="1261"/>
    </row>
    <row r="52" spans="1:17" x14ac:dyDescent="0.15">
      <c r="B52" s="250"/>
      <c r="C52" s="246"/>
      <c r="D52" s="246"/>
      <c r="E52" s="246"/>
      <c r="F52" s="246"/>
      <c r="G52" s="1255"/>
      <c r="H52" s="1256"/>
      <c r="I52" s="1260"/>
      <c r="J52" s="1260"/>
      <c r="K52" s="1227"/>
      <c r="L52" s="1227"/>
      <c r="M52" s="1227"/>
      <c r="N52" s="1227"/>
      <c r="O52" s="1227"/>
    </row>
    <row r="53" spans="1:17" x14ac:dyDescent="0.15">
      <c r="A53" s="357"/>
      <c r="B53" s="250"/>
      <c r="C53" s="246"/>
      <c r="D53" s="246"/>
      <c r="E53" s="246"/>
      <c r="F53" s="246"/>
      <c r="G53" s="1255"/>
      <c r="H53" s="1256"/>
      <c r="I53" s="1239" t="s">
        <v>570</v>
      </c>
      <c r="J53" s="1239"/>
      <c r="K53" s="1262"/>
      <c r="L53" s="1262"/>
      <c r="M53" s="1262"/>
      <c r="N53" s="1231">
        <v>70.099999999999994</v>
      </c>
      <c r="O53" s="1262"/>
    </row>
    <row r="54" spans="1:17" x14ac:dyDescent="0.15">
      <c r="A54" s="357"/>
      <c r="B54" s="250"/>
      <c r="C54" s="246"/>
      <c r="D54" s="246"/>
      <c r="E54" s="246"/>
      <c r="F54" s="246"/>
      <c r="G54" s="1257"/>
      <c r="H54" s="1258"/>
      <c r="I54" s="1239"/>
      <c r="J54" s="1239"/>
      <c r="K54" s="1232"/>
      <c r="L54" s="1232"/>
      <c r="M54" s="1232"/>
      <c r="N54" s="1232"/>
      <c r="O54" s="1232"/>
    </row>
    <row r="55" spans="1:17" x14ac:dyDescent="0.15">
      <c r="A55" s="357"/>
      <c r="B55" s="250"/>
      <c r="C55" s="246"/>
      <c r="D55" s="246"/>
      <c r="E55" s="246"/>
      <c r="F55" s="246"/>
      <c r="G55" s="1233" t="s">
        <v>571</v>
      </c>
      <c r="H55" s="1234"/>
      <c r="I55" s="1239" t="s">
        <v>569</v>
      </c>
      <c r="J55" s="1239"/>
      <c r="K55" s="1261"/>
      <c r="L55" s="1261"/>
      <c r="M55" s="1261"/>
      <c r="N55" s="1227">
        <v>34.9</v>
      </c>
      <c r="O55" s="1261"/>
    </row>
    <row r="56" spans="1:17" x14ac:dyDescent="0.15">
      <c r="A56" s="357"/>
      <c r="B56" s="250"/>
      <c r="C56" s="246"/>
      <c r="D56" s="246"/>
      <c r="E56" s="246"/>
      <c r="F56" s="246"/>
      <c r="G56" s="1235"/>
      <c r="H56" s="1236"/>
      <c r="I56" s="1239"/>
      <c r="J56" s="1239"/>
      <c r="K56" s="1227"/>
      <c r="L56" s="1227"/>
      <c r="M56" s="1227"/>
      <c r="N56" s="1227"/>
      <c r="O56" s="1227"/>
    </row>
    <row r="57" spans="1:17" s="357" customFormat="1" x14ac:dyDescent="0.15">
      <c r="B57" s="358"/>
      <c r="C57" s="354"/>
      <c r="D57" s="354"/>
      <c r="E57" s="354"/>
      <c r="F57" s="354"/>
      <c r="G57" s="1235"/>
      <c r="H57" s="1236"/>
      <c r="I57" s="1229" t="s">
        <v>572</v>
      </c>
      <c r="J57" s="1229"/>
      <c r="K57" s="1262"/>
      <c r="L57" s="1262"/>
      <c r="M57" s="1262"/>
      <c r="N57" s="1231">
        <v>60.2</v>
      </c>
      <c r="O57" s="1262"/>
      <c r="P57" s="359"/>
      <c r="Q57" s="358"/>
    </row>
    <row r="58" spans="1:17" s="357" customFormat="1" x14ac:dyDescent="0.15">
      <c r="A58" s="245"/>
      <c r="B58" s="358"/>
      <c r="C58" s="354"/>
      <c r="D58" s="354"/>
      <c r="E58" s="354"/>
      <c r="F58" s="354"/>
      <c r="G58" s="1237"/>
      <c r="H58" s="1238"/>
      <c r="I58" s="1229"/>
      <c r="J58" s="1229"/>
      <c r="K58" s="1232"/>
      <c r="L58" s="1232"/>
      <c r="M58" s="1232"/>
      <c r="N58" s="1232"/>
      <c r="O58" s="123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41" t="s">
        <v>574</v>
      </c>
      <c r="H65" s="1242"/>
      <c r="I65" s="1242"/>
      <c r="J65" s="1242"/>
      <c r="K65" s="1242"/>
      <c r="L65" s="1242"/>
      <c r="M65" s="1242"/>
      <c r="N65" s="1242"/>
      <c r="O65" s="1243"/>
    </row>
    <row r="66" spans="2:30" x14ac:dyDescent="0.15">
      <c r="B66" s="250"/>
      <c r="C66" s="246"/>
      <c r="D66" s="246"/>
      <c r="E66" s="246"/>
      <c r="F66" s="246"/>
      <c r="G66" s="1244"/>
      <c r="H66" s="1245"/>
      <c r="I66" s="1245"/>
      <c r="J66" s="1245"/>
      <c r="K66" s="1245"/>
      <c r="L66" s="1245"/>
      <c r="M66" s="1245"/>
      <c r="N66" s="1245"/>
      <c r="O66" s="1246"/>
    </row>
    <row r="67" spans="2:30" x14ac:dyDescent="0.15">
      <c r="B67" s="250"/>
      <c r="C67" s="246"/>
      <c r="D67" s="246"/>
      <c r="E67" s="246"/>
      <c r="F67" s="246"/>
      <c r="G67" s="1244"/>
      <c r="H67" s="1245"/>
      <c r="I67" s="1245"/>
      <c r="J67" s="1245"/>
      <c r="K67" s="1245"/>
      <c r="L67" s="1245"/>
      <c r="M67" s="1245"/>
      <c r="N67" s="1245"/>
      <c r="O67" s="1246"/>
    </row>
    <row r="68" spans="2:30" x14ac:dyDescent="0.15">
      <c r="B68" s="250"/>
      <c r="C68" s="246"/>
      <c r="D68" s="246"/>
      <c r="E68" s="246"/>
      <c r="F68" s="246"/>
      <c r="G68" s="1244"/>
      <c r="H68" s="1245"/>
      <c r="I68" s="1245"/>
      <c r="J68" s="1245"/>
      <c r="K68" s="1245"/>
      <c r="L68" s="1245"/>
      <c r="M68" s="1245"/>
      <c r="N68" s="1245"/>
      <c r="O68" s="1246"/>
    </row>
    <row r="69" spans="2:30" x14ac:dyDescent="0.15">
      <c r="B69" s="250"/>
      <c r="C69" s="246"/>
      <c r="D69" s="246"/>
      <c r="E69" s="246"/>
      <c r="F69" s="246"/>
      <c r="G69" s="1247"/>
      <c r="H69" s="1248"/>
      <c r="I69" s="1248"/>
      <c r="J69" s="1248"/>
      <c r="K69" s="1248"/>
      <c r="L69" s="1248"/>
      <c r="M69" s="1248"/>
      <c r="N69" s="1248"/>
      <c r="O69" s="124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50"/>
      <c r="H72" s="1251"/>
      <c r="I72" s="1251"/>
      <c r="J72" s="1252"/>
      <c r="K72" s="356" t="s">
        <v>526</v>
      </c>
      <c r="L72" s="356" t="s">
        <v>527</v>
      </c>
      <c r="M72" s="356" t="s">
        <v>528</v>
      </c>
      <c r="N72" s="356" t="s">
        <v>529</v>
      </c>
      <c r="O72" s="356" t="s">
        <v>530</v>
      </c>
    </row>
    <row r="73" spans="2:30" x14ac:dyDescent="0.15">
      <c r="B73" s="250"/>
      <c r="C73" s="246"/>
      <c r="D73" s="246"/>
      <c r="E73" s="246"/>
      <c r="F73" s="246"/>
      <c r="G73" s="1253" t="s">
        <v>568</v>
      </c>
      <c r="H73" s="1254"/>
      <c r="I73" s="1259" t="s">
        <v>569</v>
      </c>
      <c r="J73" s="1259"/>
      <c r="K73" s="1240">
        <v>64.900000000000006</v>
      </c>
      <c r="L73" s="1240">
        <v>70.400000000000006</v>
      </c>
      <c r="M73" s="1227">
        <v>76.7</v>
      </c>
      <c r="N73" s="1227">
        <v>72.599999999999994</v>
      </c>
      <c r="O73" s="1227">
        <v>65.5</v>
      </c>
      <c r="S73" s="245">
        <v>9.9</v>
      </c>
    </row>
    <row r="74" spans="2:30" x14ac:dyDescent="0.15">
      <c r="B74" s="250"/>
      <c r="C74" s="246"/>
      <c r="D74" s="246"/>
      <c r="E74" s="246"/>
      <c r="F74" s="246"/>
      <c r="G74" s="1255"/>
      <c r="H74" s="1256"/>
      <c r="I74" s="1260"/>
      <c r="J74" s="1260"/>
      <c r="K74" s="1240"/>
      <c r="L74" s="1240"/>
      <c r="M74" s="1227"/>
      <c r="N74" s="1227"/>
      <c r="O74" s="1227"/>
    </row>
    <row r="75" spans="2:30" x14ac:dyDescent="0.15">
      <c r="B75" s="250"/>
      <c r="C75" s="246"/>
      <c r="D75" s="246"/>
      <c r="E75" s="246"/>
      <c r="F75" s="246"/>
      <c r="G75" s="1255"/>
      <c r="H75" s="1256"/>
      <c r="I75" s="1239" t="s">
        <v>576</v>
      </c>
      <c r="J75" s="1239"/>
      <c r="K75" s="1231">
        <v>8.1999999999999993</v>
      </c>
      <c r="L75" s="1231">
        <v>8.1</v>
      </c>
      <c r="M75" s="1231">
        <v>7.6</v>
      </c>
      <c r="N75" s="1231">
        <v>7.1</v>
      </c>
      <c r="O75" s="1231">
        <v>7</v>
      </c>
      <c r="U75" s="245">
        <v>81.2</v>
      </c>
      <c r="W75" s="245">
        <v>87.2</v>
      </c>
      <c r="Y75" s="245">
        <v>99.8</v>
      </c>
      <c r="AA75" s="245">
        <v>109.5</v>
      </c>
      <c r="AC75" s="245">
        <v>115.2</v>
      </c>
    </row>
    <row r="76" spans="2:30" x14ac:dyDescent="0.15">
      <c r="B76" s="250"/>
      <c r="C76" s="246"/>
      <c r="D76" s="246"/>
      <c r="E76" s="246"/>
      <c r="F76" s="246"/>
      <c r="G76" s="1257"/>
      <c r="H76" s="1258"/>
      <c r="I76" s="1239"/>
      <c r="J76" s="1239"/>
      <c r="K76" s="1232"/>
      <c r="L76" s="1232"/>
      <c r="M76" s="1232"/>
      <c r="N76" s="1232"/>
      <c r="O76" s="1232"/>
    </row>
    <row r="77" spans="2:30" x14ac:dyDescent="0.15">
      <c r="B77" s="250"/>
      <c r="C77" s="246"/>
      <c r="D77" s="246"/>
      <c r="E77" s="246"/>
      <c r="F77" s="246"/>
      <c r="G77" s="1233" t="s">
        <v>571</v>
      </c>
      <c r="H77" s="1234"/>
      <c r="I77" s="1239" t="s">
        <v>569</v>
      </c>
      <c r="J77" s="1239"/>
      <c r="K77" s="1240">
        <v>46.1</v>
      </c>
      <c r="L77" s="1240">
        <v>37.6</v>
      </c>
      <c r="M77" s="1227">
        <v>33.799999999999997</v>
      </c>
      <c r="N77" s="1227">
        <v>34.9</v>
      </c>
      <c r="O77" s="1227">
        <v>15</v>
      </c>
      <c r="R77" s="245">
        <v>12.3</v>
      </c>
      <c r="T77" s="245">
        <v>11.1</v>
      </c>
    </row>
    <row r="78" spans="2:30" x14ac:dyDescent="0.15">
      <c r="B78" s="250"/>
      <c r="C78" s="246"/>
      <c r="D78" s="246"/>
      <c r="E78" s="246"/>
      <c r="F78" s="246"/>
      <c r="G78" s="1235"/>
      <c r="H78" s="1236"/>
      <c r="I78" s="1239"/>
      <c r="J78" s="1239"/>
      <c r="K78" s="1240"/>
      <c r="L78" s="1240"/>
      <c r="M78" s="1227"/>
      <c r="N78" s="1227"/>
      <c r="O78" s="1227"/>
    </row>
    <row r="79" spans="2:30" x14ac:dyDescent="0.15">
      <c r="B79" s="250"/>
      <c r="C79" s="246"/>
      <c r="D79" s="246"/>
      <c r="E79" s="246"/>
      <c r="F79" s="246"/>
      <c r="G79" s="1235"/>
      <c r="H79" s="1236"/>
      <c r="I79" s="1228" t="s">
        <v>576</v>
      </c>
      <c r="J79" s="1229"/>
      <c r="K79" s="1230">
        <v>8.5</v>
      </c>
      <c r="L79" s="1230">
        <v>7.9</v>
      </c>
      <c r="M79" s="1230">
        <v>7.1</v>
      </c>
      <c r="N79" s="1230">
        <v>7.2</v>
      </c>
      <c r="O79" s="1230">
        <v>5</v>
      </c>
      <c r="V79" s="245">
        <v>53.5</v>
      </c>
      <c r="X79" s="245">
        <v>48.2</v>
      </c>
      <c r="Z79" s="245">
        <v>34.200000000000003</v>
      </c>
      <c r="AB79" s="245">
        <v>30.3</v>
      </c>
      <c r="AD79" s="245">
        <v>28.9</v>
      </c>
    </row>
    <row r="80" spans="2:30" x14ac:dyDescent="0.15">
      <c r="B80" s="250"/>
      <c r="C80" s="246"/>
      <c r="D80" s="246"/>
      <c r="E80" s="246"/>
      <c r="F80" s="246"/>
      <c r="G80" s="1237"/>
      <c r="H80" s="1238"/>
      <c r="I80" s="1229"/>
      <c r="J80" s="1229"/>
      <c r="K80" s="1230"/>
      <c r="L80" s="1230"/>
      <c r="M80" s="1230"/>
      <c r="N80" s="1230"/>
      <c r="O80" s="1230"/>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525</v>
      </c>
      <c r="G2" s="113"/>
      <c r="H2" s="114"/>
    </row>
    <row r="3" spans="1:8" x14ac:dyDescent="0.15">
      <c r="A3" s="110" t="s">
        <v>518</v>
      </c>
      <c r="B3" s="115"/>
      <c r="C3" s="116"/>
      <c r="D3" s="117">
        <v>13096</v>
      </c>
      <c r="E3" s="118"/>
      <c r="F3" s="119">
        <v>43493</v>
      </c>
      <c r="G3" s="120"/>
      <c r="H3" s="121"/>
    </row>
    <row r="4" spans="1:8" x14ac:dyDescent="0.15">
      <c r="A4" s="122"/>
      <c r="B4" s="123"/>
      <c r="C4" s="124"/>
      <c r="D4" s="125">
        <v>7678</v>
      </c>
      <c r="E4" s="126"/>
      <c r="F4" s="127">
        <v>23254</v>
      </c>
      <c r="G4" s="128"/>
      <c r="H4" s="129"/>
    </row>
    <row r="5" spans="1:8" x14ac:dyDescent="0.15">
      <c r="A5" s="110" t="s">
        <v>520</v>
      </c>
      <c r="B5" s="115"/>
      <c r="C5" s="116"/>
      <c r="D5" s="117">
        <v>49556</v>
      </c>
      <c r="E5" s="118"/>
      <c r="F5" s="119">
        <v>50840</v>
      </c>
      <c r="G5" s="120"/>
      <c r="H5" s="121"/>
    </row>
    <row r="6" spans="1:8" x14ac:dyDescent="0.15">
      <c r="A6" s="122"/>
      <c r="B6" s="123"/>
      <c r="C6" s="124"/>
      <c r="D6" s="125">
        <v>21784</v>
      </c>
      <c r="E6" s="126"/>
      <c r="F6" s="127">
        <v>25367</v>
      </c>
      <c r="G6" s="128"/>
      <c r="H6" s="129"/>
    </row>
    <row r="7" spans="1:8" x14ac:dyDescent="0.15">
      <c r="A7" s="110" t="s">
        <v>521</v>
      </c>
      <c r="B7" s="115"/>
      <c r="C7" s="116"/>
      <c r="D7" s="117">
        <v>80856</v>
      </c>
      <c r="E7" s="118"/>
      <c r="F7" s="119">
        <v>53605</v>
      </c>
      <c r="G7" s="120"/>
      <c r="H7" s="121"/>
    </row>
    <row r="8" spans="1:8" x14ac:dyDescent="0.15">
      <c r="A8" s="122"/>
      <c r="B8" s="123"/>
      <c r="C8" s="124"/>
      <c r="D8" s="125">
        <v>54986</v>
      </c>
      <c r="E8" s="126"/>
      <c r="F8" s="127">
        <v>28343</v>
      </c>
      <c r="G8" s="128"/>
      <c r="H8" s="129"/>
    </row>
    <row r="9" spans="1:8" x14ac:dyDescent="0.15">
      <c r="A9" s="110" t="s">
        <v>522</v>
      </c>
      <c r="B9" s="115"/>
      <c r="C9" s="116"/>
      <c r="D9" s="117">
        <v>48077</v>
      </c>
      <c r="E9" s="118"/>
      <c r="F9" s="119">
        <v>58051</v>
      </c>
      <c r="G9" s="120"/>
      <c r="H9" s="121"/>
    </row>
    <row r="10" spans="1:8" x14ac:dyDescent="0.15">
      <c r="A10" s="122"/>
      <c r="B10" s="123"/>
      <c r="C10" s="124"/>
      <c r="D10" s="125">
        <v>22174</v>
      </c>
      <c r="E10" s="126"/>
      <c r="F10" s="127">
        <v>32143</v>
      </c>
      <c r="G10" s="128"/>
      <c r="H10" s="129"/>
    </row>
    <row r="11" spans="1:8" x14ac:dyDescent="0.15">
      <c r="A11" s="110" t="s">
        <v>523</v>
      </c>
      <c r="B11" s="115"/>
      <c r="C11" s="116"/>
      <c r="D11" s="117">
        <v>37704</v>
      </c>
      <c r="E11" s="118"/>
      <c r="F11" s="119">
        <v>40879</v>
      </c>
      <c r="G11" s="120"/>
      <c r="H11" s="121"/>
    </row>
    <row r="12" spans="1:8" x14ac:dyDescent="0.15">
      <c r="A12" s="122"/>
      <c r="B12" s="123"/>
      <c r="C12" s="130"/>
      <c r="D12" s="125">
        <v>21302</v>
      </c>
      <c r="E12" s="126"/>
      <c r="F12" s="127">
        <v>24087</v>
      </c>
      <c r="G12" s="128"/>
      <c r="H12" s="129"/>
    </row>
    <row r="13" spans="1:8" x14ac:dyDescent="0.15">
      <c r="A13" s="110"/>
      <c r="B13" s="115"/>
      <c r="C13" s="131"/>
      <c r="D13" s="132">
        <v>45858</v>
      </c>
      <c r="E13" s="133"/>
      <c r="F13" s="134">
        <v>49374</v>
      </c>
      <c r="G13" s="135"/>
      <c r="H13" s="121"/>
    </row>
    <row r="14" spans="1:8" x14ac:dyDescent="0.15">
      <c r="A14" s="122"/>
      <c r="B14" s="123"/>
      <c r="C14" s="124"/>
      <c r="D14" s="125">
        <v>25585</v>
      </c>
      <c r="E14" s="126"/>
      <c r="F14" s="127">
        <v>26639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3.2</v>
      </c>
      <c r="C19" s="136">
        <f>ROUND(VALUE(SUBSTITUTE(実質収支比率等に係る経年分析!G$48,"▲","-")),2)</f>
        <v>5.38</v>
      </c>
      <c r="D19" s="136">
        <f>ROUND(VALUE(SUBSTITUTE(実質収支比率等に係る経年分析!H$48,"▲","-")),2)</f>
        <v>3.38</v>
      </c>
      <c r="E19" s="136">
        <f>ROUND(VALUE(SUBSTITUTE(実質収支比率等に係る経年分析!I$48,"▲","-")),2)</f>
        <v>6.15</v>
      </c>
      <c r="F19" s="136">
        <f>ROUND(VALUE(SUBSTITUTE(実質収支比率等に係る経年分析!J$48,"▲","-")),2)</f>
        <v>1.24</v>
      </c>
    </row>
    <row r="20" spans="1:11" x14ac:dyDescent="0.15">
      <c r="A20" s="136" t="s">
        <v>44</v>
      </c>
      <c r="B20" s="136">
        <f>ROUND(VALUE(SUBSTITUTE(実質収支比率等に係る経年分析!F$47,"▲","-")),2)</f>
        <v>0.81</v>
      </c>
      <c r="C20" s="136">
        <f>ROUND(VALUE(SUBSTITUTE(実質収支比率等に係る経年分析!G$47,"▲","-")),2)</f>
        <v>2.48</v>
      </c>
      <c r="D20" s="136">
        <f>ROUND(VALUE(SUBSTITUTE(実質収支比率等に係る経年分析!H$47,"▲","-")),2)</f>
        <v>3.78</v>
      </c>
      <c r="E20" s="136">
        <f>ROUND(VALUE(SUBSTITUTE(実質収支比率等に係る経年分析!I$47,"▲","-")),2)</f>
        <v>5.63</v>
      </c>
      <c r="F20" s="136">
        <f>ROUND(VALUE(SUBSTITUTE(実質収支比率等に係る経年分析!J$47,"▲","-")),2)</f>
        <v>6.7</v>
      </c>
    </row>
    <row r="21" spans="1:11" x14ac:dyDescent="0.15">
      <c r="A21" s="136" t="s">
        <v>45</v>
      </c>
      <c r="B21" s="136">
        <f>IF(ISNUMBER(VALUE(SUBSTITUTE(実質収支比率等に係る経年分析!F$49,"▲","-"))),ROUND(VALUE(SUBSTITUTE(実質収支比率等に係る経年分析!F$49,"▲","-")),2),NA())</f>
        <v>1.91</v>
      </c>
      <c r="C21" s="136">
        <f>IF(ISNUMBER(VALUE(SUBSTITUTE(実質収支比率等に係る経年分析!G$49,"▲","-"))),ROUND(VALUE(SUBSTITUTE(実質収支比率等に係る経年分析!G$49,"▲","-")),2),NA())</f>
        <v>2.2000000000000002</v>
      </c>
      <c r="D21" s="136">
        <f>IF(ISNUMBER(VALUE(SUBSTITUTE(実質収支比率等に係る経年分析!H$49,"▲","-"))),ROUND(VALUE(SUBSTITUTE(実質収支比率等に係る経年分析!H$49,"▲","-")),2),NA())</f>
        <v>-3.86</v>
      </c>
      <c r="E21" s="136">
        <f>IF(ISNUMBER(VALUE(SUBSTITUTE(実質収支比率等に係る経年分析!I$49,"▲","-"))),ROUND(VALUE(SUBSTITUTE(実質収支比率等に係る経年分析!I$49,"▲","-")),2),NA())</f>
        <v>2.83</v>
      </c>
      <c r="F21" s="136">
        <f>IF(ISNUMBER(VALUE(SUBSTITUTE(実質収支比率等に係る経年分析!J$49,"▲","-"))),ROUND(VALUE(SUBSTITUTE(実質収支比率等に係る経年分析!J$49,"▲","-")),2),NA())</f>
        <v>-3.1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2.23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4.6500000000000004</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特別会計後期高齢者医療事業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6.14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1.23</v>
      </c>
    </row>
    <row r="34" spans="1:16" x14ac:dyDescent="0.15">
      <c r="A34" s="137" t="str">
        <f>IF(連結実質赤字比率に係る赤字・黒字の構成分析!C$36="",NA(),連結実質赤字比率に係る赤字・黒字の構成分析!C$36)</f>
        <v>特別会計国民健康保険事業</v>
      </c>
      <c r="B34" s="137">
        <f>IF(ROUND(VALUE(SUBSTITUTE(連結実質赤字比率に係る赤字・黒字の構成分析!F$36,"▲", "-")), 2) &lt; 0, ABS(ROUND(VALUE(SUBSTITUTE(連結実質赤字比率に係る赤字・黒字の構成分析!F$36,"▲", "-")), 2)), NA())</f>
        <v>1.05</v>
      </c>
      <c r="C34" s="137" t="e">
        <f>IF(ROUND(VALUE(SUBSTITUTE(連結実質赤字比率に係る赤字・黒字の構成分析!F$36,"▲", "-")), 2) &gt;= 0, ABS(ROUND(VALUE(SUBSTITUTE(連結実質赤字比率に係る赤字・黒字の構成分析!F$36,"▲", "-")), 2)), NA())</f>
        <v>#N/A</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2.3199999999999998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3.87</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4.2300000000000004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4.8600000000000003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5.34</v>
      </c>
    </row>
    <row r="36" spans="1:16" x14ac:dyDescent="0.15">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#VALUE!</v>
      </c>
      <c r="C36" s="137" t="e">
        <f>IF(ROUND(VALUE(SUBSTITUTE(連結実質赤字比率に係る赤字・黒字の構成分析!F$34,"▲", "-")), 2) &gt;= 0, ABS(ROUND(VALUE(SUBSTITUTE(連結実質赤字比率に係る赤字・黒字の構成分析!F$34,"▲", "-")), 2)), NA())</f>
        <v>#VALUE!</v>
      </c>
      <c r="D36" s="137" t="e">
        <f>IF(ROUND(VALUE(SUBSTITUTE(連結実質赤字比率に係る赤字・黒字の構成分析!G$34,"▲", "-")), 2) &lt; 0, ABS(ROUND(VALUE(SUBSTITUTE(連結実質赤字比率に係る赤字・黒字の構成分析!G$34,"▲", "-")), 2)), NA())</f>
        <v>#VALUE!</v>
      </c>
      <c r="E36" s="137" t="e">
        <f>IF(ROUND(VALUE(SUBSTITUTE(連結実質赤字比率に係る赤字・黒字の構成分析!G$34,"▲", "-")), 2) &gt;= 0, ABS(ROUND(VALUE(SUBSTITUTE(連結実質赤字比率に係る赤字・黒字の構成分析!G$34,"▲", "-")), 2)), NA())</f>
        <v>#VALUE!</v>
      </c>
      <c r="F36" s="137" t="e">
        <f>IF(ROUND(VALUE(SUBSTITUTE(連結実質赤字比率に係る赤字・黒字の構成分析!H$34,"▲", "-")), 2) &lt; 0, ABS(ROUND(VALUE(SUBSTITUTE(連結実質赤字比率に係る赤字・黒字の構成分析!H$34,"▲", "-")), 2)), NA())</f>
        <v>#VALUE!</v>
      </c>
      <c r="G36" s="137" t="e">
        <f>IF(ROUND(VALUE(SUBSTITUTE(連結実質赤字比率に係る赤字・黒字の構成分析!H$34,"▲", "-")), 2) &gt;= 0, ABS(ROUND(VALUE(SUBSTITUTE(連結実質赤字比率に係る赤字・黒字の構成分析!H$34,"▲", "-")), 2)), NA())</f>
        <v>#VALUE!</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4568</v>
      </c>
      <c r="E42" s="138"/>
      <c r="F42" s="138"/>
      <c r="G42" s="138">
        <f>'実質公債費比率（分子）の構造'!L$52</f>
        <v>4439</v>
      </c>
      <c r="H42" s="138"/>
      <c r="I42" s="138"/>
      <c r="J42" s="138">
        <f>'実質公債費比率（分子）の構造'!M$52</f>
        <v>4711</v>
      </c>
      <c r="K42" s="138"/>
      <c r="L42" s="138"/>
      <c r="M42" s="138">
        <f>'実質公債費比率（分子）の構造'!N$52</f>
        <v>4331</v>
      </c>
      <c r="N42" s="138"/>
      <c r="O42" s="138"/>
      <c r="P42" s="138">
        <f>'実質公債費比率（分子）の構造'!O$52</f>
        <v>4379</v>
      </c>
    </row>
    <row r="43" spans="1:16" x14ac:dyDescent="0.15">
      <c r="A43" s="138" t="s">
        <v>53</v>
      </c>
      <c r="B43" s="138">
        <f>'実質公債費比率（分子）の構造'!K$51</f>
        <v>6</v>
      </c>
      <c r="C43" s="138"/>
      <c r="D43" s="138"/>
      <c r="E43" s="138">
        <f>'実質公債費比率（分子）の構造'!L$51</f>
        <v>6</v>
      </c>
      <c r="F43" s="138"/>
      <c r="G43" s="138"/>
      <c r="H43" s="138">
        <f>'実質公債費比率（分子）の構造'!M$51</f>
        <v>4</v>
      </c>
      <c r="I43" s="138"/>
      <c r="J43" s="138"/>
      <c r="K43" s="138" t="str">
        <f>'実質公債費比率（分子）の構造'!N$51</f>
        <v>-</v>
      </c>
      <c r="L43" s="138"/>
      <c r="M43" s="138"/>
      <c r="N43" s="138">
        <f>'実質公債費比率（分子）の構造'!O$51</f>
        <v>1</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32</v>
      </c>
      <c r="C45" s="138"/>
      <c r="D45" s="138"/>
      <c r="E45" s="138">
        <f>'実質公債費比率（分子）の構造'!L$49</f>
        <v>46</v>
      </c>
      <c r="F45" s="138"/>
      <c r="G45" s="138"/>
      <c r="H45" s="138">
        <f>'実質公債費比率（分子）の構造'!M$49</f>
        <v>62</v>
      </c>
      <c r="I45" s="138"/>
      <c r="J45" s="138"/>
      <c r="K45" s="138">
        <f>'実質公債費比率（分子）の構造'!N$49</f>
        <v>117</v>
      </c>
      <c r="L45" s="138"/>
      <c r="M45" s="138"/>
      <c r="N45" s="138">
        <f>'実質公債費比率（分子）の構造'!O$49</f>
        <v>118</v>
      </c>
      <c r="O45" s="138"/>
      <c r="P45" s="138"/>
    </row>
    <row r="46" spans="1:16" x14ac:dyDescent="0.15">
      <c r="A46" s="138" t="s">
        <v>56</v>
      </c>
      <c r="B46" s="138">
        <f>'実質公債費比率（分子）の構造'!K$48</f>
        <v>1107</v>
      </c>
      <c r="C46" s="138"/>
      <c r="D46" s="138"/>
      <c r="E46" s="138">
        <f>'実質公債費比率（分子）の構造'!L$48</f>
        <v>1008</v>
      </c>
      <c r="F46" s="138"/>
      <c r="G46" s="138"/>
      <c r="H46" s="138">
        <f>'実質公債費比率（分子）の構造'!M$48</f>
        <v>1122</v>
      </c>
      <c r="I46" s="138"/>
      <c r="J46" s="138"/>
      <c r="K46" s="138">
        <f>'実質公債費比率（分子）の構造'!N$48</f>
        <v>765</v>
      </c>
      <c r="L46" s="138"/>
      <c r="M46" s="138"/>
      <c r="N46" s="138">
        <f>'実質公債費比率（分子）の構造'!O$48</f>
        <v>810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5623</v>
      </c>
      <c r="C49" s="138"/>
      <c r="D49" s="138"/>
      <c r="E49" s="138">
        <f>'実質公債費比率（分子）の構造'!L$45</f>
        <v>5615</v>
      </c>
      <c r="F49" s="138"/>
      <c r="G49" s="138"/>
      <c r="H49" s="138">
        <f>'実質公債費比率（分子）の構造'!M$45</f>
        <v>5244</v>
      </c>
      <c r="I49" s="138"/>
      <c r="J49" s="138"/>
      <c r="K49" s="138">
        <f>'実質公債費比率（分子）の構造'!N$45</f>
        <v>5338</v>
      </c>
      <c r="L49" s="138"/>
      <c r="M49" s="138"/>
      <c r="N49" s="138">
        <f>'実質公債費比率（分子）の構造'!O$45</f>
        <v>5673</v>
      </c>
      <c r="O49" s="138"/>
      <c r="P49" s="138"/>
    </row>
    <row r="50" spans="1:16" x14ac:dyDescent="0.15">
      <c r="A50" s="138" t="s">
        <v>60</v>
      </c>
      <c r="B50" s="138" t="e">
        <f>NA()</f>
        <v>#N/A</v>
      </c>
      <c r="C50" s="138">
        <f>IF(ISNUMBER('実質公債費比率（分子）の構造'!K$53),'実質公債費比率（分子）の構造'!K$53,NA())</f>
        <v>2200</v>
      </c>
      <c r="D50" s="138" t="e">
        <f>NA()</f>
        <v>#N/A</v>
      </c>
      <c r="E50" s="138" t="e">
        <f>NA()</f>
        <v>#N/A</v>
      </c>
      <c r="F50" s="138">
        <f>IF(ISNUMBER('実質公債費比率（分子）の構造'!L$53),'実質公債費比率（分子）の構造'!L$53,NA())</f>
        <v>2236</v>
      </c>
      <c r="G50" s="138" t="e">
        <f>NA()</f>
        <v>#N/A</v>
      </c>
      <c r="H50" s="138" t="e">
        <f>NA()</f>
        <v>#N/A</v>
      </c>
      <c r="I50" s="138">
        <f>IF(ISNUMBER('実質公債費比率（分子）の構造'!M$53),'実質公債費比率（分子）の構造'!M$53,NA())</f>
        <v>1721</v>
      </c>
      <c r="J50" s="138" t="e">
        <f>NA()</f>
        <v>#N/A</v>
      </c>
      <c r="K50" s="138" t="e">
        <f>NA()</f>
        <v>#N/A</v>
      </c>
      <c r="L50" s="138">
        <f>IF(ISNUMBER('実質公債費比率（分子）の構造'!N$53),'実質公債費比率（分子）の構造'!N$53,NA())</f>
        <v>1889</v>
      </c>
      <c r="M50" s="138" t="e">
        <f>NA()</f>
        <v>#N/A</v>
      </c>
      <c r="N50" s="138" t="e">
        <f>NA()</f>
        <v>#N/A</v>
      </c>
      <c r="O50" s="138">
        <f>IF(ISNUMBER('実質公債費比率（分子）の構造'!O$53),'実質公債費比率（分子）の構造'!O$53,NA())</f>
        <v>2223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38398</v>
      </c>
      <c r="E56" s="137"/>
      <c r="F56" s="137"/>
      <c r="G56" s="137">
        <f>'将来負担比率（分子）の構造'!J$52</f>
        <v>38330</v>
      </c>
      <c r="H56" s="137"/>
      <c r="I56" s="137"/>
      <c r="J56" s="137">
        <f>'将来負担比率（分子）の構造'!K$52</f>
        <v>39740</v>
      </c>
      <c r="K56" s="137"/>
      <c r="L56" s="137"/>
      <c r="M56" s="137">
        <f>'将来負担比率（分子）の構造'!L$52</f>
        <v>41559</v>
      </c>
      <c r="N56" s="137"/>
      <c r="O56" s="137"/>
      <c r="P56" s="137">
        <f>'将来負担比率（分子）の構造'!M$52</f>
        <v>42067</v>
      </c>
    </row>
    <row r="57" spans="1:16" x14ac:dyDescent="0.15">
      <c r="A57" s="137" t="s">
        <v>36</v>
      </c>
      <c r="B57" s="137"/>
      <c r="C57" s="137"/>
      <c r="D57" s="137">
        <f>'将来負担比率（分子）の構造'!I$51</f>
        <v>10963</v>
      </c>
      <c r="E57" s="137"/>
      <c r="F57" s="137"/>
      <c r="G57" s="137">
        <f>'将来負担比率（分子）の構造'!J$51</f>
        <v>10619</v>
      </c>
      <c r="H57" s="137"/>
      <c r="I57" s="137"/>
      <c r="J57" s="137">
        <f>'将来負担比率（分子）の構造'!K$51</f>
        <v>10416</v>
      </c>
      <c r="K57" s="137"/>
      <c r="L57" s="137"/>
      <c r="M57" s="137">
        <f>'将来負担比率（分子）の構造'!L$51</f>
        <v>9301</v>
      </c>
      <c r="N57" s="137"/>
      <c r="O57" s="137"/>
      <c r="P57" s="137">
        <f>'将来負担比率（分子）の構造'!M$51</f>
        <v>8757</v>
      </c>
    </row>
    <row r="58" spans="1:16" x14ac:dyDescent="0.15">
      <c r="A58" s="137" t="s">
        <v>35</v>
      </c>
      <c r="B58" s="137"/>
      <c r="C58" s="137"/>
      <c r="D58" s="137">
        <f>'将来負担比率（分子）の構造'!I$50</f>
        <v>1740</v>
      </c>
      <c r="E58" s="137"/>
      <c r="F58" s="137"/>
      <c r="G58" s="137">
        <f>'将来負担比率（分子）の構造'!J$50</f>
        <v>2961</v>
      </c>
      <c r="H58" s="137"/>
      <c r="I58" s="137"/>
      <c r="J58" s="137">
        <f>'将来負担比率（分子）の構造'!K$50</f>
        <v>4481</v>
      </c>
      <c r="K58" s="137"/>
      <c r="L58" s="137"/>
      <c r="M58" s="137">
        <f>'将来負担比率（分子）の構造'!L$50</f>
        <v>5349</v>
      </c>
      <c r="N58" s="137"/>
      <c r="O58" s="137"/>
      <c r="P58" s="137">
        <f>'将来負担比率（分子）の構造'!M$50</f>
        <v>6412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8818</v>
      </c>
      <c r="C62" s="137"/>
      <c r="D62" s="137"/>
      <c r="E62" s="137">
        <f>'将来負担比率（分子）の構造'!J$45</f>
        <v>8164</v>
      </c>
      <c r="F62" s="137"/>
      <c r="G62" s="137"/>
      <c r="H62" s="137">
        <f>'将来負担比率（分子）の構造'!K$45</f>
        <v>7214</v>
      </c>
      <c r="I62" s="137"/>
      <c r="J62" s="137"/>
      <c r="K62" s="137">
        <f>'将来負担比率（分子）の構造'!L$45</f>
        <v>6496</v>
      </c>
      <c r="L62" s="137"/>
      <c r="M62" s="137"/>
      <c r="N62" s="137">
        <f>'将来負担比率（分子）の構造'!M$45</f>
        <v>6207</v>
      </c>
      <c r="O62" s="137"/>
      <c r="P62" s="137"/>
    </row>
    <row r="63" spans="1:16" x14ac:dyDescent="0.15">
      <c r="A63" s="137" t="s">
        <v>28</v>
      </c>
      <c r="B63" s="137">
        <f>'将来負担比率（分子）の構造'!I$44</f>
        <v>491</v>
      </c>
      <c r="C63" s="137"/>
      <c r="D63" s="137"/>
      <c r="E63" s="137">
        <f>'将来負担比率（分子）の構造'!J$44</f>
        <v>738</v>
      </c>
      <c r="F63" s="137"/>
      <c r="G63" s="137"/>
      <c r="H63" s="137">
        <f>'将来負担比率（分子）の構造'!K$44</f>
        <v>705</v>
      </c>
      <c r="I63" s="137"/>
      <c r="J63" s="137"/>
      <c r="K63" s="137">
        <f>'将来負担比率（分子）の構造'!L$44</f>
        <v>661</v>
      </c>
      <c r="L63" s="137"/>
      <c r="M63" s="137"/>
      <c r="N63" s="137">
        <f>'将来負担比率（分子）の構造'!M$44</f>
        <v>666</v>
      </c>
      <c r="O63" s="137"/>
      <c r="P63" s="137"/>
    </row>
    <row r="64" spans="1:16" x14ac:dyDescent="0.15">
      <c r="A64" s="137" t="s">
        <v>27</v>
      </c>
      <c r="B64" s="137">
        <f>'将来負担比率（分子）の構造'!I$43</f>
        <v>8849</v>
      </c>
      <c r="C64" s="137"/>
      <c r="D64" s="137"/>
      <c r="E64" s="137">
        <f>'将来負担比率（分子）の構造'!J$43</f>
        <v>8752</v>
      </c>
      <c r="F64" s="137"/>
      <c r="G64" s="137"/>
      <c r="H64" s="137">
        <f>'将来負担比率（分子）の構造'!K$43</f>
        <v>8722</v>
      </c>
      <c r="I64" s="137"/>
      <c r="J64" s="137"/>
      <c r="K64" s="137">
        <f>'将来負担比率（分子）の構造'!L$43</f>
        <v>7898</v>
      </c>
      <c r="L64" s="137"/>
      <c r="M64" s="137"/>
      <c r="N64" s="137">
        <f>'将来負担比率（分子）の構造'!M$43</f>
        <v>7541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50352</v>
      </c>
      <c r="C66" s="137"/>
      <c r="D66" s="137"/>
      <c r="E66" s="137">
        <f>'将来負担比率（分子）の構造'!J$41</f>
        <v>53210</v>
      </c>
      <c r="F66" s="137"/>
      <c r="G66" s="137"/>
      <c r="H66" s="137">
        <f>'将来負担比率（分子）の構造'!K$41</f>
        <v>58835</v>
      </c>
      <c r="I66" s="137"/>
      <c r="J66" s="137"/>
      <c r="K66" s="137">
        <f>'将来負担比率（分子）の構造'!L$41</f>
        <v>61343</v>
      </c>
      <c r="L66" s="137"/>
      <c r="M66" s="137"/>
      <c r="N66" s="137">
        <f>'将来負担比率（分子）の構造'!M$41</f>
        <v>60840</v>
      </c>
      <c r="O66" s="137"/>
      <c r="P66" s="137"/>
    </row>
    <row r="67" spans="1:16" x14ac:dyDescent="0.15">
      <c r="A67" s="137" t="s">
        <v>64</v>
      </c>
      <c r="B67" s="137" t="e">
        <f>NA()</f>
        <v>#N/A</v>
      </c>
      <c r="C67" s="137">
        <f>IF(ISNUMBER('将来負担比率（分子）の構造'!I$53), IF('将来負担比率（分子）の構造'!I$53 &lt; 0, 0, '将来負担比率（分子）の構造'!I$53), NA())</f>
        <v>17410</v>
      </c>
      <c r="D67" s="137" t="e">
        <f>NA()</f>
        <v>#N/A</v>
      </c>
      <c r="E67" s="137" t="e">
        <f>NA()</f>
        <v>#N/A</v>
      </c>
      <c r="F67" s="137">
        <f>IF(ISNUMBER('将来負担比率（分子）の構造'!J$53), IF('将来負担比率（分子）の構造'!J$53 &lt; 0, 0, '将来負担比率（分子）の構造'!J$53), NA())</f>
        <v>18955</v>
      </c>
      <c r="G67" s="137" t="e">
        <f>NA()</f>
        <v>#N/A</v>
      </c>
      <c r="H67" s="137" t="e">
        <f>NA()</f>
        <v>#N/A</v>
      </c>
      <c r="I67" s="137">
        <f>IF(ISNUMBER('将来負担比率（分子）の構造'!K$53), IF('将来負担比率（分子）の構造'!K$53 &lt; 0, 0, '将来負担比率（分子）の構造'!K$53), NA())</f>
        <v>20840</v>
      </c>
      <c r="J67" s="137" t="e">
        <f>NA()</f>
        <v>#N/A</v>
      </c>
      <c r="K67" s="137" t="e">
        <f>NA()</f>
        <v>#N/A</v>
      </c>
      <c r="L67" s="137">
        <f>IF(ISNUMBER('将来負担比率（分子）の構造'!L$53), IF('将来負担比率（分子）の構造'!L$53 &lt; 0, 0, '将来負担比率（分子）の構造'!L$53), NA())</f>
        <v>20189</v>
      </c>
      <c r="M67" s="137" t="e">
        <f>NA()</f>
        <v>#N/A</v>
      </c>
      <c r="N67" s="137" t="e">
        <f>NA()</f>
        <v>#N/A</v>
      </c>
      <c r="O67" s="137">
        <f>IF(ISNUMBER('将来負担比率（分子）の構造'!M$53), IF('将来負担比率（分子）の構造'!M$53 &lt; 0, 0, '将来負担比率（分子）の構造'!M$53), NA())</f>
        <v>18018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21487749</v>
      </c>
      <c r="S5" s="671"/>
      <c r="T5" s="671"/>
      <c r="U5" s="671"/>
      <c r="V5" s="671"/>
      <c r="W5" s="671"/>
      <c r="X5" s="671"/>
      <c r="Y5" s="718"/>
      <c r="Z5" s="731">
        <v>35.6</v>
      </c>
      <c r="AA5" s="731"/>
      <c r="AB5" s="731"/>
      <c r="AC5" s="731"/>
      <c r="AD5" s="732">
        <v>19603048</v>
      </c>
      <c r="AE5" s="732"/>
      <c r="AF5" s="732"/>
      <c r="AG5" s="732"/>
      <c r="AH5" s="732"/>
      <c r="AI5" s="732"/>
      <c r="AJ5" s="732"/>
      <c r="AK5" s="732"/>
      <c r="AL5" s="719">
        <v>67</v>
      </c>
      <c r="AM5" s="688"/>
      <c r="AN5" s="688"/>
      <c r="AO5" s="720"/>
      <c r="AP5" s="707" t="s">
        <v>210</v>
      </c>
      <c r="AQ5" s="708"/>
      <c r="AR5" s="708"/>
      <c r="AS5" s="708"/>
      <c r="AT5" s="708"/>
      <c r="AU5" s="708"/>
      <c r="AV5" s="708"/>
      <c r="AW5" s="708"/>
      <c r="AX5" s="708"/>
      <c r="AY5" s="708"/>
      <c r="AZ5" s="708"/>
      <c r="BA5" s="708"/>
      <c r="BB5" s="708"/>
      <c r="BC5" s="708"/>
      <c r="BD5" s="708"/>
      <c r="BE5" s="708"/>
      <c r="BF5" s="709"/>
      <c r="BG5" s="620">
        <v>18872694</v>
      </c>
      <c r="BH5" s="621"/>
      <c r="BI5" s="621"/>
      <c r="BJ5" s="621"/>
      <c r="BK5" s="621"/>
      <c r="BL5" s="621"/>
      <c r="BM5" s="621"/>
      <c r="BN5" s="622"/>
      <c r="BO5" s="673">
        <v>87.8</v>
      </c>
      <c r="BP5" s="673"/>
      <c r="BQ5" s="673"/>
      <c r="BR5" s="673"/>
      <c r="BS5" s="674">
        <v>326825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208389</v>
      </c>
      <c r="S6" s="621"/>
      <c r="T6" s="621"/>
      <c r="U6" s="621"/>
      <c r="V6" s="621"/>
      <c r="W6" s="621"/>
      <c r="X6" s="621"/>
      <c r="Y6" s="622"/>
      <c r="Z6" s="673">
        <v>0.3</v>
      </c>
      <c r="AA6" s="673"/>
      <c r="AB6" s="673"/>
      <c r="AC6" s="673"/>
      <c r="AD6" s="674">
        <v>208389</v>
      </c>
      <c r="AE6" s="674"/>
      <c r="AF6" s="674"/>
      <c r="AG6" s="674"/>
      <c r="AH6" s="674"/>
      <c r="AI6" s="674"/>
      <c r="AJ6" s="674"/>
      <c r="AK6" s="674"/>
      <c r="AL6" s="643">
        <v>0.7</v>
      </c>
      <c r="AM6" s="675"/>
      <c r="AN6" s="675"/>
      <c r="AO6" s="676"/>
      <c r="AP6" s="617" t="s">
        <v>215</v>
      </c>
      <c r="AQ6" s="618"/>
      <c r="AR6" s="618"/>
      <c r="AS6" s="618"/>
      <c r="AT6" s="618"/>
      <c r="AU6" s="618"/>
      <c r="AV6" s="618"/>
      <c r="AW6" s="618"/>
      <c r="AX6" s="618"/>
      <c r="AY6" s="618"/>
      <c r="AZ6" s="618"/>
      <c r="BA6" s="618"/>
      <c r="BB6" s="618"/>
      <c r="BC6" s="618"/>
      <c r="BD6" s="618"/>
      <c r="BE6" s="618"/>
      <c r="BF6" s="619"/>
      <c r="BG6" s="620">
        <v>18872694</v>
      </c>
      <c r="BH6" s="621"/>
      <c r="BI6" s="621"/>
      <c r="BJ6" s="621"/>
      <c r="BK6" s="621"/>
      <c r="BL6" s="621"/>
      <c r="BM6" s="621"/>
      <c r="BN6" s="622"/>
      <c r="BO6" s="673">
        <v>87.8</v>
      </c>
      <c r="BP6" s="673"/>
      <c r="BQ6" s="673"/>
      <c r="BR6" s="673"/>
      <c r="BS6" s="674">
        <v>326825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392709</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392709</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24728</v>
      </c>
      <c r="S7" s="621"/>
      <c r="T7" s="621"/>
      <c r="U7" s="621"/>
      <c r="V7" s="621"/>
      <c r="W7" s="621"/>
      <c r="X7" s="621"/>
      <c r="Y7" s="622"/>
      <c r="Z7" s="673">
        <v>0</v>
      </c>
      <c r="AA7" s="673"/>
      <c r="AB7" s="673"/>
      <c r="AC7" s="673"/>
      <c r="AD7" s="674">
        <v>24728</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8426430</v>
      </c>
      <c r="BH7" s="621"/>
      <c r="BI7" s="621"/>
      <c r="BJ7" s="621"/>
      <c r="BK7" s="621"/>
      <c r="BL7" s="621"/>
      <c r="BM7" s="621"/>
      <c r="BN7" s="622"/>
      <c r="BO7" s="673">
        <v>39.200000000000003</v>
      </c>
      <c r="BP7" s="673"/>
      <c r="BQ7" s="673"/>
      <c r="BR7" s="673"/>
      <c r="BS7" s="674">
        <v>326825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5747083</v>
      </c>
      <c r="CS7" s="621"/>
      <c r="CT7" s="621"/>
      <c r="CU7" s="621"/>
      <c r="CV7" s="621"/>
      <c r="CW7" s="621"/>
      <c r="CX7" s="621"/>
      <c r="CY7" s="622"/>
      <c r="CZ7" s="673">
        <v>9.6</v>
      </c>
      <c r="DA7" s="673"/>
      <c r="DB7" s="673"/>
      <c r="DC7" s="673"/>
      <c r="DD7" s="626">
        <v>1296714</v>
      </c>
      <c r="DE7" s="621"/>
      <c r="DF7" s="621"/>
      <c r="DG7" s="621"/>
      <c r="DH7" s="621"/>
      <c r="DI7" s="621"/>
      <c r="DJ7" s="621"/>
      <c r="DK7" s="621"/>
      <c r="DL7" s="621"/>
      <c r="DM7" s="621"/>
      <c r="DN7" s="621"/>
      <c r="DO7" s="621"/>
      <c r="DP7" s="622"/>
      <c r="DQ7" s="626">
        <v>3838672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90162</v>
      </c>
      <c r="S8" s="621"/>
      <c r="T8" s="621"/>
      <c r="U8" s="621"/>
      <c r="V8" s="621"/>
      <c r="W8" s="621"/>
      <c r="X8" s="621"/>
      <c r="Y8" s="622"/>
      <c r="Z8" s="673">
        <v>0.1</v>
      </c>
      <c r="AA8" s="673"/>
      <c r="AB8" s="673"/>
      <c r="AC8" s="673"/>
      <c r="AD8" s="674">
        <v>90162</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221144</v>
      </c>
      <c r="BH8" s="621"/>
      <c r="BI8" s="621"/>
      <c r="BJ8" s="621"/>
      <c r="BK8" s="621"/>
      <c r="BL8" s="621"/>
      <c r="BM8" s="621"/>
      <c r="BN8" s="622"/>
      <c r="BO8" s="673">
        <v>1</v>
      </c>
      <c r="BP8" s="673"/>
      <c r="BQ8" s="673"/>
      <c r="BR8" s="673"/>
      <c r="BS8" s="626" t="s">
        <v>114</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32078492</v>
      </c>
      <c r="CS8" s="621"/>
      <c r="CT8" s="621"/>
      <c r="CU8" s="621"/>
      <c r="CV8" s="621"/>
      <c r="CW8" s="621"/>
      <c r="CX8" s="621"/>
      <c r="CY8" s="622"/>
      <c r="CZ8" s="673">
        <v>53.7</v>
      </c>
      <c r="DA8" s="673"/>
      <c r="DB8" s="673"/>
      <c r="DC8" s="673"/>
      <c r="DD8" s="626">
        <v>658381</v>
      </c>
      <c r="DE8" s="621"/>
      <c r="DF8" s="621"/>
      <c r="DG8" s="621"/>
      <c r="DH8" s="621"/>
      <c r="DI8" s="621"/>
      <c r="DJ8" s="621"/>
      <c r="DK8" s="621"/>
      <c r="DL8" s="621"/>
      <c r="DM8" s="621"/>
      <c r="DN8" s="621"/>
      <c r="DO8" s="621"/>
      <c r="DP8" s="622"/>
      <c r="DQ8" s="626">
        <v>13836876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53288</v>
      </c>
      <c r="S9" s="621"/>
      <c r="T9" s="621"/>
      <c r="U9" s="621"/>
      <c r="V9" s="621"/>
      <c r="W9" s="621"/>
      <c r="X9" s="621"/>
      <c r="Y9" s="622"/>
      <c r="Z9" s="673">
        <v>0.1</v>
      </c>
      <c r="AA9" s="673"/>
      <c r="AB9" s="673"/>
      <c r="AC9" s="673"/>
      <c r="AD9" s="674">
        <v>53288</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6699426</v>
      </c>
      <c r="BH9" s="621"/>
      <c r="BI9" s="621"/>
      <c r="BJ9" s="621"/>
      <c r="BK9" s="621"/>
      <c r="BL9" s="621"/>
      <c r="BM9" s="621"/>
      <c r="BN9" s="622"/>
      <c r="BO9" s="673">
        <v>31.2</v>
      </c>
      <c r="BP9" s="673"/>
      <c r="BQ9" s="673"/>
      <c r="BR9" s="673"/>
      <c r="BS9" s="626" t="s">
        <v>114</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3777854</v>
      </c>
      <c r="CS9" s="621"/>
      <c r="CT9" s="621"/>
      <c r="CU9" s="621"/>
      <c r="CV9" s="621"/>
      <c r="CW9" s="621"/>
      <c r="CX9" s="621"/>
      <c r="CY9" s="622"/>
      <c r="CZ9" s="673">
        <v>6.3</v>
      </c>
      <c r="DA9" s="673"/>
      <c r="DB9" s="673"/>
      <c r="DC9" s="673"/>
      <c r="DD9" s="626">
        <v>33307</v>
      </c>
      <c r="DE9" s="621"/>
      <c r="DF9" s="621"/>
      <c r="DG9" s="621"/>
      <c r="DH9" s="621"/>
      <c r="DI9" s="621"/>
      <c r="DJ9" s="621"/>
      <c r="DK9" s="621"/>
      <c r="DL9" s="621"/>
      <c r="DM9" s="621"/>
      <c r="DN9" s="621"/>
      <c r="DO9" s="621"/>
      <c r="DP9" s="622"/>
      <c r="DQ9" s="626">
        <v>2394048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2547154</v>
      </c>
      <c r="S10" s="621"/>
      <c r="T10" s="621"/>
      <c r="U10" s="621"/>
      <c r="V10" s="621"/>
      <c r="W10" s="621"/>
      <c r="X10" s="621"/>
      <c r="Y10" s="622"/>
      <c r="Z10" s="673">
        <v>4.2</v>
      </c>
      <c r="AA10" s="673"/>
      <c r="AB10" s="673"/>
      <c r="AC10" s="673"/>
      <c r="AD10" s="674">
        <v>2547154</v>
      </c>
      <c r="AE10" s="674"/>
      <c r="AF10" s="674"/>
      <c r="AG10" s="674"/>
      <c r="AH10" s="674"/>
      <c r="AI10" s="674"/>
      <c r="AJ10" s="674"/>
      <c r="AK10" s="674"/>
      <c r="AL10" s="643">
        <v>8.6999999999999993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496137</v>
      </c>
      <c r="BH10" s="621"/>
      <c r="BI10" s="621"/>
      <c r="BJ10" s="621"/>
      <c r="BK10" s="621"/>
      <c r="BL10" s="621"/>
      <c r="BM10" s="621"/>
      <c r="BN10" s="622"/>
      <c r="BO10" s="673">
        <v>2.2999999999999998</v>
      </c>
      <c r="BP10" s="673"/>
      <c r="BQ10" s="673"/>
      <c r="BR10" s="673"/>
      <c r="BS10" s="626">
        <v>82322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22872</v>
      </c>
      <c r="CS10" s="621"/>
      <c r="CT10" s="621"/>
      <c r="CU10" s="621"/>
      <c r="CV10" s="621"/>
      <c r="CW10" s="621"/>
      <c r="CX10" s="621"/>
      <c r="CY10" s="622"/>
      <c r="CZ10" s="673">
        <v>0</v>
      </c>
      <c r="DA10" s="673"/>
      <c r="DB10" s="673"/>
      <c r="DC10" s="673"/>
      <c r="DD10" s="626" t="s">
        <v>114</v>
      </c>
      <c r="DE10" s="621"/>
      <c r="DF10" s="621"/>
      <c r="DG10" s="621"/>
      <c r="DH10" s="621"/>
      <c r="DI10" s="621"/>
      <c r="DJ10" s="621"/>
      <c r="DK10" s="621"/>
      <c r="DL10" s="621"/>
      <c r="DM10" s="621"/>
      <c r="DN10" s="621"/>
      <c r="DO10" s="621"/>
      <c r="DP10" s="622"/>
      <c r="DQ10" s="626">
        <v>21668</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1009723</v>
      </c>
      <c r="BH11" s="621"/>
      <c r="BI11" s="621"/>
      <c r="BJ11" s="621"/>
      <c r="BK11" s="621"/>
      <c r="BL11" s="621"/>
      <c r="BM11" s="621"/>
      <c r="BN11" s="622"/>
      <c r="BO11" s="673">
        <v>4.7</v>
      </c>
      <c r="BP11" s="673"/>
      <c r="BQ11" s="673"/>
      <c r="BR11" s="673"/>
      <c r="BS11" s="626">
        <v>244503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26284</v>
      </c>
      <c r="CS11" s="621"/>
      <c r="CT11" s="621"/>
      <c r="CU11" s="621"/>
      <c r="CV11" s="621"/>
      <c r="CW11" s="621"/>
      <c r="CX11" s="621"/>
      <c r="CY11" s="622"/>
      <c r="CZ11" s="673">
        <v>0</v>
      </c>
      <c r="DA11" s="673"/>
      <c r="DB11" s="673"/>
      <c r="DC11" s="673"/>
      <c r="DD11" s="626" t="s">
        <v>114</v>
      </c>
      <c r="DE11" s="621"/>
      <c r="DF11" s="621"/>
      <c r="DG11" s="621"/>
      <c r="DH11" s="621"/>
      <c r="DI11" s="621"/>
      <c r="DJ11" s="621"/>
      <c r="DK11" s="621"/>
      <c r="DL11" s="621"/>
      <c r="DM11" s="621"/>
      <c r="DN11" s="621"/>
      <c r="DO11" s="621"/>
      <c r="DP11" s="622"/>
      <c r="DQ11" s="626">
        <v>25187</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9233281</v>
      </c>
      <c r="BH12" s="621"/>
      <c r="BI12" s="621"/>
      <c r="BJ12" s="621"/>
      <c r="BK12" s="621"/>
      <c r="BL12" s="621"/>
      <c r="BM12" s="621"/>
      <c r="BN12" s="622"/>
      <c r="BO12" s="673">
        <v>43</v>
      </c>
      <c r="BP12" s="673"/>
      <c r="BQ12" s="673"/>
      <c r="BR12" s="673"/>
      <c r="BS12" s="626" t="s">
        <v>114</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139913</v>
      </c>
      <c r="CS12" s="621"/>
      <c r="CT12" s="621"/>
      <c r="CU12" s="621"/>
      <c r="CV12" s="621"/>
      <c r="CW12" s="621"/>
      <c r="CX12" s="621"/>
      <c r="CY12" s="622"/>
      <c r="CZ12" s="673">
        <v>0.2</v>
      </c>
      <c r="DA12" s="673"/>
      <c r="DB12" s="673"/>
      <c r="DC12" s="673"/>
      <c r="DD12" s="626">
        <v>9900</v>
      </c>
      <c r="DE12" s="621"/>
      <c r="DF12" s="621"/>
      <c r="DG12" s="621"/>
      <c r="DH12" s="621"/>
      <c r="DI12" s="621"/>
      <c r="DJ12" s="621"/>
      <c r="DK12" s="621"/>
      <c r="DL12" s="621"/>
      <c r="DM12" s="621"/>
      <c r="DN12" s="621"/>
      <c r="DO12" s="621"/>
      <c r="DP12" s="622"/>
      <c r="DQ12" s="626">
        <v>92694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83068</v>
      </c>
      <c r="S13" s="621"/>
      <c r="T13" s="621"/>
      <c r="U13" s="621"/>
      <c r="V13" s="621"/>
      <c r="W13" s="621"/>
      <c r="X13" s="621"/>
      <c r="Y13" s="622"/>
      <c r="Z13" s="673">
        <v>0.1</v>
      </c>
      <c r="AA13" s="673"/>
      <c r="AB13" s="673"/>
      <c r="AC13" s="673"/>
      <c r="AD13" s="674">
        <v>83068</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9030344</v>
      </c>
      <c r="BH13" s="621"/>
      <c r="BI13" s="621"/>
      <c r="BJ13" s="621"/>
      <c r="BK13" s="621"/>
      <c r="BL13" s="621"/>
      <c r="BM13" s="621"/>
      <c r="BN13" s="622"/>
      <c r="BO13" s="673">
        <v>42</v>
      </c>
      <c r="BP13" s="673"/>
      <c r="BQ13" s="673"/>
      <c r="BR13" s="673"/>
      <c r="BS13" s="626" t="s">
        <v>114</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4014771</v>
      </c>
      <c r="CS13" s="621"/>
      <c r="CT13" s="621"/>
      <c r="CU13" s="621"/>
      <c r="CV13" s="621"/>
      <c r="CW13" s="621"/>
      <c r="CX13" s="621"/>
      <c r="CY13" s="622"/>
      <c r="CZ13" s="673">
        <v>6.7</v>
      </c>
      <c r="DA13" s="673"/>
      <c r="DB13" s="673"/>
      <c r="DC13" s="673"/>
      <c r="DD13" s="626">
        <v>1277839</v>
      </c>
      <c r="DE13" s="621"/>
      <c r="DF13" s="621"/>
      <c r="DG13" s="621"/>
      <c r="DH13" s="621"/>
      <c r="DI13" s="621"/>
      <c r="DJ13" s="621"/>
      <c r="DK13" s="621"/>
      <c r="DL13" s="621"/>
      <c r="DM13" s="621"/>
      <c r="DN13" s="621"/>
      <c r="DO13" s="621"/>
      <c r="DP13" s="622"/>
      <c r="DQ13" s="626">
        <v>2645041</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136564</v>
      </c>
      <c r="BH14" s="621"/>
      <c r="BI14" s="621"/>
      <c r="BJ14" s="621"/>
      <c r="BK14" s="621"/>
      <c r="BL14" s="621"/>
      <c r="BM14" s="621"/>
      <c r="BN14" s="622"/>
      <c r="BO14" s="673">
        <v>0.6</v>
      </c>
      <c r="BP14" s="673"/>
      <c r="BQ14" s="673"/>
      <c r="BR14" s="673"/>
      <c r="BS14" s="626" t="s">
        <v>114</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2053073</v>
      </c>
      <c r="CS14" s="621"/>
      <c r="CT14" s="621"/>
      <c r="CU14" s="621"/>
      <c r="CV14" s="621"/>
      <c r="CW14" s="621"/>
      <c r="CX14" s="621"/>
      <c r="CY14" s="622"/>
      <c r="CZ14" s="673">
        <v>3.4</v>
      </c>
      <c r="DA14" s="673"/>
      <c r="DB14" s="673"/>
      <c r="DC14" s="673"/>
      <c r="DD14" s="626">
        <v>11295</v>
      </c>
      <c r="DE14" s="621"/>
      <c r="DF14" s="621"/>
      <c r="DG14" s="621"/>
      <c r="DH14" s="621"/>
      <c r="DI14" s="621"/>
      <c r="DJ14" s="621"/>
      <c r="DK14" s="621"/>
      <c r="DL14" s="621"/>
      <c r="DM14" s="621"/>
      <c r="DN14" s="621"/>
      <c r="DO14" s="621"/>
      <c r="DP14" s="622"/>
      <c r="DQ14" s="626">
        <v>2046898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95175</v>
      </c>
      <c r="S15" s="621"/>
      <c r="T15" s="621"/>
      <c r="U15" s="621"/>
      <c r="V15" s="621"/>
      <c r="W15" s="621"/>
      <c r="X15" s="621"/>
      <c r="Y15" s="622"/>
      <c r="Z15" s="673">
        <v>0.2</v>
      </c>
      <c r="AA15" s="673"/>
      <c r="AB15" s="673"/>
      <c r="AC15" s="673"/>
      <c r="AD15" s="674">
        <v>95175</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1076419</v>
      </c>
      <c r="BH15" s="621"/>
      <c r="BI15" s="621"/>
      <c r="BJ15" s="621"/>
      <c r="BK15" s="621"/>
      <c r="BL15" s="621"/>
      <c r="BM15" s="621"/>
      <c r="BN15" s="622"/>
      <c r="BO15" s="673">
        <v>5</v>
      </c>
      <c r="BP15" s="673"/>
      <c r="BQ15" s="673"/>
      <c r="BR15" s="673"/>
      <c r="BS15" s="626" t="s">
        <v>114</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5274468</v>
      </c>
      <c r="CS15" s="621"/>
      <c r="CT15" s="621"/>
      <c r="CU15" s="621"/>
      <c r="CV15" s="621"/>
      <c r="CW15" s="621"/>
      <c r="CX15" s="621"/>
      <c r="CY15" s="622"/>
      <c r="CZ15" s="673">
        <v>8.8000000000000007</v>
      </c>
      <c r="DA15" s="673"/>
      <c r="DB15" s="673"/>
      <c r="DC15" s="673"/>
      <c r="DD15" s="626">
        <v>2141364</v>
      </c>
      <c r="DE15" s="621"/>
      <c r="DF15" s="621"/>
      <c r="DG15" s="621"/>
      <c r="DH15" s="621"/>
      <c r="DI15" s="621"/>
      <c r="DJ15" s="621"/>
      <c r="DK15" s="621"/>
      <c r="DL15" s="621"/>
      <c r="DM15" s="621"/>
      <c r="DN15" s="621"/>
      <c r="DO15" s="621"/>
      <c r="DP15" s="622"/>
      <c r="DQ15" s="626">
        <v>3066696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6839313</v>
      </c>
      <c r="S16" s="621"/>
      <c r="T16" s="621"/>
      <c r="U16" s="621"/>
      <c r="V16" s="621"/>
      <c r="W16" s="621"/>
      <c r="X16" s="621"/>
      <c r="Y16" s="622"/>
      <c r="Z16" s="673">
        <v>11.3</v>
      </c>
      <c r="AA16" s="673"/>
      <c r="AB16" s="673"/>
      <c r="AC16" s="673"/>
      <c r="AD16" s="674">
        <v>6179485</v>
      </c>
      <c r="AE16" s="674"/>
      <c r="AF16" s="674"/>
      <c r="AG16" s="674"/>
      <c r="AH16" s="674"/>
      <c r="AI16" s="674"/>
      <c r="AJ16" s="674"/>
      <c r="AK16" s="674"/>
      <c r="AL16" s="643">
        <v>21.1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114</v>
      </c>
      <c r="CS16" s="621"/>
      <c r="CT16" s="621"/>
      <c r="CU16" s="621"/>
      <c r="CV16" s="621"/>
      <c r="CW16" s="621"/>
      <c r="CX16" s="621"/>
      <c r="CY16" s="622"/>
      <c r="CZ16" s="673" t="s">
        <v>114</v>
      </c>
      <c r="DA16" s="673"/>
      <c r="DB16" s="673"/>
      <c r="DC16" s="673"/>
      <c r="DD16" s="626" t="s">
        <v>114</v>
      </c>
      <c r="DE16" s="621"/>
      <c r="DF16" s="621"/>
      <c r="DG16" s="621"/>
      <c r="DH16" s="621"/>
      <c r="DI16" s="621"/>
      <c r="DJ16" s="621"/>
      <c r="DK16" s="621"/>
      <c r="DL16" s="621"/>
      <c r="DM16" s="621"/>
      <c r="DN16" s="621"/>
      <c r="DO16" s="621"/>
      <c r="DP16" s="622"/>
      <c r="DQ16" s="626" t="s">
        <v>114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6179485</v>
      </c>
      <c r="S17" s="621"/>
      <c r="T17" s="621"/>
      <c r="U17" s="621"/>
      <c r="V17" s="621"/>
      <c r="W17" s="621"/>
      <c r="X17" s="621"/>
      <c r="Y17" s="622"/>
      <c r="Z17" s="673">
        <v>10.199999999999999</v>
      </c>
      <c r="AA17" s="673"/>
      <c r="AB17" s="673"/>
      <c r="AC17" s="673"/>
      <c r="AD17" s="674">
        <v>6179485</v>
      </c>
      <c r="AE17" s="674"/>
      <c r="AF17" s="674"/>
      <c r="AG17" s="674"/>
      <c r="AH17" s="674"/>
      <c r="AI17" s="674"/>
      <c r="AJ17" s="674"/>
      <c r="AK17" s="674"/>
      <c r="AL17" s="643">
        <v>21.1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6232763</v>
      </c>
      <c r="CS17" s="621"/>
      <c r="CT17" s="621"/>
      <c r="CU17" s="621"/>
      <c r="CV17" s="621"/>
      <c r="CW17" s="621"/>
      <c r="CX17" s="621"/>
      <c r="CY17" s="622"/>
      <c r="CZ17" s="673">
        <v>10.4</v>
      </c>
      <c r="DA17" s="673"/>
      <c r="DB17" s="673"/>
      <c r="DC17" s="673"/>
      <c r="DD17" s="626" t="s">
        <v>114</v>
      </c>
      <c r="DE17" s="621"/>
      <c r="DF17" s="621"/>
      <c r="DG17" s="621"/>
      <c r="DH17" s="621"/>
      <c r="DI17" s="621"/>
      <c r="DJ17" s="621"/>
      <c r="DK17" s="621"/>
      <c r="DL17" s="621"/>
      <c r="DM17" s="621"/>
      <c r="DN17" s="621"/>
      <c r="DO17" s="621"/>
      <c r="DP17" s="622"/>
      <c r="DQ17" s="626">
        <v>6212309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659828</v>
      </c>
      <c r="S18" s="621"/>
      <c r="T18" s="621"/>
      <c r="U18" s="621"/>
      <c r="V18" s="621"/>
      <c r="W18" s="621"/>
      <c r="X18" s="621"/>
      <c r="Y18" s="622"/>
      <c r="Z18" s="673">
        <v>1.1000000000000001</v>
      </c>
      <c r="AA18" s="673"/>
      <c r="AB18" s="673"/>
      <c r="AC18" s="673"/>
      <c r="AD18" s="674" t="s">
        <v>114</v>
      </c>
      <c r="AE18" s="674"/>
      <c r="AF18" s="674"/>
      <c r="AG18" s="674"/>
      <c r="AH18" s="674"/>
      <c r="AI18" s="674"/>
      <c r="AJ18" s="674"/>
      <c r="AK18" s="674"/>
      <c r="AL18" s="643" t="s">
        <v>114</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2615055</v>
      </c>
      <c r="BH19" s="621"/>
      <c r="BI19" s="621"/>
      <c r="BJ19" s="621"/>
      <c r="BK19" s="621"/>
      <c r="BL19" s="621"/>
      <c r="BM19" s="621"/>
      <c r="BN19" s="622"/>
      <c r="BO19" s="673">
        <v>12.2</v>
      </c>
      <c r="BP19" s="673"/>
      <c r="BQ19" s="673"/>
      <c r="BR19" s="673"/>
      <c r="BS19" s="626" t="s">
        <v>114</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31429026</v>
      </c>
      <c r="S20" s="621"/>
      <c r="T20" s="621"/>
      <c r="U20" s="621"/>
      <c r="V20" s="621"/>
      <c r="W20" s="621"/>
      <c r="X20" s="621"/>
      <c r="Y20" s="622"/>
      <c r="Z20" s="673">
        <v>52.1</v>
      </c>
      <c r="AA20" s="673"/>
      <c r="AB20" s="673"/>
      <c r="AC20" s="673"/>
      <c r="AD20" s="674">
        <v>28884497</v>
      </c>
      <c r="AE20" s="674"/>
      <c r="AF20" s="674"/>
      <c r="AG20" s="674"/>
      <c r="AH20" s="674"/>
      <c r="AI20" s="674"/>
      <c r="AJ20" s="674"/>
      <c r="AK20" s="674"/>
      <c r="AL20" s="643">
        <v>98.8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2615055</v>
      </c>
      <c r="BH20" s="621"/>
      <c r="BI20" s="621"/>
      <c r="BJ20" s="621"/>
      <c r="BK20" s="621"/>
      <c r="BL20" s="621"/>
      <c r="BM20" s="621"/>
      <c r="BN20" s="622"/>
      <c r="BO20" s="673">
        <v>12.2</v>
      </c>
      <c r="BP20" s="673"/>
      <c r="BQ20" s="673"/>
      <c r="BR20" s="673"/>
      <c r="BS20" s="626" t="s">
        <v>114</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59760282</v>
      </c>
      <c r="CS20" s="621"/>
      <c r="CT20" s="621"/>
      <c r="CU20" s="621"/>
      <c r="CV20" s="621"/>
      <c r="CW20" s="621"/>
      <c r="CX20" s="621"/>
      <c r="CY20" s="622"/>
      <c r="CZ20" s="673">
        <v>100</v>
      </c>
      <c r="DA20" s="673"/>
      <c r="DB20" s="673"/>
      <c r="DC20" s="673"/>
      <c r="DD20" s="626">
        <v>5428800</v>
      </c>
      <c r="DE20" s="621"/>
      <c r="DF20" s="621"/>
      <c r="DG20" s="621"/>
      <c r="DH20" s="621"/>
      <c r="DI20" s="621"/>
      <c r="DJ20" s="621"/>
      <c r="DK20" s="621"/>
      <c r="DL20" s="621"/>
      <c r="DM20" s="621"/>
      <c r="DN20" s="621"/>
      <c r="DO20" s="621"/>
      <c r="DP20" s="622"/>
      <c r="DQ20" s="626">
        <v>34572798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20998</v>
      </c>
      <c r="S21" s="621"/>
      <c r="T21" s="621"/>
      <c r="U21" s="621"/>
      <c r="V21" s="621"/>
      <c r="W21" s="621"/>
      <c r="X21" s="621"/>
      <c r="Y21" s="622"/>
      <c r="Z21" s="673">
        <v>0</v>
      </c>
      <c r="AA21" s="673"/>
      <c r="AB21" s="673"/>
      <c r="AC21" s="673"/>
      <c r="AD21" s="674">
        <v>20998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1087054</v>
      </c>
      <c r="S22" s="621"/>
      <c r="T22" s="621"/>
      <c r="U22" s="621"/>
      <c r="V22" s="621"/>
      <c r="W22" s="621"/>
      <c r="X22" s="621"/>
      <c r="Y22" s="622"/>
      <c r="Z22" s="673">
        <v>1.8</v>
      </c>
      <c r="AA22" s="673"/>
      <c r="AB22" s="673"/>
      <c r="AC22" s="673"/>
      <c r="AD22" s="674">
        <v>31</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730354</v>
      </c>
      <c r="BH22" s="621"/>
      <c r="BI22" s="621"/>
      <c r="BJ22" s="621"/>
      <c r="BK22" s="621"/>
      <c r="BL22" s="621"/>
      <c r="BM22" s="621"/>
      <c r="BN22" s="622"/>
      <c r="BO22" s="673">
        <v>3.4</v>
      </c>
      <c r="BP22" s="673"/>
      <c r="BQ22" s="673"/>
      <c r="BR22" s="673"/>
      <c r="BS22" s="626" t="s">
        <v>114</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773100</v>
      </c>
      <c r="S23" s="621"/>
      <c r="T23" s="621"/>
      <c r="U23" s="621"/>
      <c r="V23" s="621"/>
      <c r="W23" s="621"/>
      <c r="X23" s="621"/>
      <c r="Y23" s="622"/>
      <c r="Z23" s="673">
        <v>1.3</v>
      </c>
      <c r="AA23" s="673"/>
      <c r="AB23" s="673"/>
      <c r="AC23" s="673"/>
      <c r="AD23" s="674">
        <v>184940</v>
      </c>
      <c r="AE23" s="674"/>
      <c r="AF23" s="674"/>
      <c r="AG23" s="674"/>
      <c r="AH23" s="674"/>
      <c r="AI23" s="674"/>
      <c r="AJ23" s="674"/>
      <c r="AK23" s="674"/>
      <c r="AL23" s="643">
        <v>0.6</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1884701</v>
      </c>
      <c r="BH23" s="621"/>
      <c r="BI23" s="621"/>
      <c r="BJ23" s="621"/>
      <c r="BK23" s="621"/>
      <c r="BL23" s="621"/>
      <c r="BM23" s="621"/>
      <c r="BN23" s="622"/>
      <c r="BO23" s="673">
        <v>8.8000000000000007</v>
      </c>
      <c r="BP23" s="673"/>
      <c r="BQ23" s="673"/>
      <c r="BR23" s="673"/>
      <c r="BS23" s="626" t="s">
        <v>114</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232157</v>
      </c>
      <c r="S24" s="621"/>
      <c r="T24" s="621"/>
      <c r="U24" s="621"/>
      <c r="V24" s="621"/>
      <c r="W24" s="621"/>
      <c r="X24" s="621"/>
      <c r="Y24" s="622"/>
      <c r="Z24" s="673">
        <v>0.4</v>
      </c>
      <c r="AA24" s="673"/>
      <c r="AB24" s="673"/>
      <c r="AC24" s="673"/>
      <c r="AD24" s="674" t="s">
        <v>114</v>
      </c>
      <c r="AE24" s="674"/>
      <c r="AF24" s="674"/>
      <c r="AG24" s="674"/>
      <c r="AH24" s="674"/>
      <c r="AI24" s="674"/>
      <c r="AJ24" s="674"/>
      <c r="AK24" s="674"/>
      <c r="AL24" s="643" t="s">
        <v>114</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36873051</v>
      </c>
      <c r="CS24" s="671"/>
      <c r="CT24" s="671"/>
      <c r="CU24" s="671"/>
      <c r="CV24" s="671"/>
      <c r="CW24" s="671"/>
      <c r="CX24" s="671"/>
      <c r="CY24" s="718"/>
      <c r="CZ24" s="722">
        <v>61.7</v>
      </c>
      <c r="DA24" s="723"/>
      <c r="DB24" s="723"/>
      <c r="DC24" s="724"/>
      <c r="DD24" s="717">
        <v>19839978</v>
      </c>
      <c r="DE24" s="671"/>
      <c r="DF24" s="671"/>
      <c r="DG24" s="671"/>
      <c r="DH24" s="671"/>
      <c r="DI24" s="671"/>
      <c r="DJ24" s="671"/>
      <c r="DK24" s="718"/>
      <c r="DL24" s="717">
        <v>19195072</v>
      </c>
      <c r="DM24" s="671"/>
      <c r="DN24" s="671"/>
      <c r="DO24" s="671"/>
      <c r="DP24" s="671"/>
      <c r="DQ24" s="671"/>
      <c r="DR24" s="671"/>
      <c r="DS24" s="671"/>
      <c r="DT24" s="671"/>
      <c r="DU24" s="671"/>
      <c r="DV24" s="718"/>
      <c r="DW24" s="719">
        <v>60.9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15087366</v>
      </c>
      <c r="S25" s="621"/>
      <c r="T25" s="621"/>
      <c r="U25" s="621"/>
      <c r="V25" s="621"/>
      <c r="W25" s="621"/>
      <c r="X25" s="621"/>
      <c r="Y25" s="622"/>
      <c r="Z25" s="673">
        <v>25</v>
      </c>
      <c r="AA25" s="673"/>
      <c r="AB25" s="673"/>
      <c r="AC25" s="673"/>
      <c r="AD25" s="674" t="s">
        <v>114</v>
      </c>
      <c r="AE25" s="674"/>
      <c r="AF25" s="674"/>
      <c r="AG25" s="674"/>
      <c r="AH25" s="674"/>
      <c r="AI25" s="674"/>
      <c r="AJ25" s="674"/>
      <c r="AK25" s="674"/>
      <c r="AL25" s="643" t="s">
        <v>114</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7917173</v>
      </c>
      <c r="CS25" s="639"/>
      <c r="CT25" s="639"/>
      <c r="CU25" s="639"/>
      <c r="CV25" s="639"/>
      <c r="CW25" s="639"/>
      <c r="CX25" s="639"/>
      <c r="CY25" s="640"/>
      <c r="CZ25" s="623">
        <v>13.2</v>
      </c>
      <c r="DA25" s="641"/>
      <c r="DB25" s="641"/>
      <c r="DC25" s="642"/>
      <c r="DD25" s="626">
        <v>7487125</v>
      </c>
      <c r="DE25" s="639"/>
      <c r="DF25" s="639"/>
      <c r="DG25" s="639"/>
      <c r="DH25" s="639"/>
      <c r="DI25" s="639"/>
      <c r="DJ25" s="639"/>
      <c r="DK25" s="640"/>
      <c r="DL25" s="626">
        <v>7401484</v>
      </c>
      <c r="DM25" s="639"/>
      <c r="DN25" s="639"/>
      <c r="DO25" s="639"/>
      <c r="DP25" s="639"/>
      <c r="DQ25" s="639"/>
      <c r="DR25" s="639"/>
      <c r="DS25" s="639"/>
      <c r="DT25" s="639"/>
      <c r="DU25" s="639"/>
      <c r="DV25" s="640"/>
      <c r="DW25" s="643">
        <v>23.5</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5081524</v>
      </c>
      <c r="CS26" s="621"/>
      <c r="CT26" s="621"/>
      <c r="CU26" s="621"/>
      <c r="CV26" s="621"/>
      <c r="CW26" s="621"/>
      <c r="CX26" s="621"/>
      <c r="CY26" s="622"/>
      <c r="CZ26" s="623">
        <v>8.5</v>
      </c>
      <c r="DA26" s="641"/>
      <c r="DB26" s="641"/>
      <c r="DC26" s="642"/>
      <c r="DD26" s="626">
        <v>4740813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4337847</v>
      </c>
      <c r="S27" s="621"/>
      <c r="T27" s="621"/>
      <c r="U27" s="621"/>
      <c r="V27" s="621"/>
      <c r="W27" s="621"/>
      <c r="X27" s="621"/>
      <c r="Y27" s="622"/>
      <c r="Z27" s="673">
        <v>7.2</v>
      </c>
      <c r="AA27" s="673"/>
      <c r="AB27" s="673"/>
      <c r="AC27" s="673"/>
      <c r="AD27" s="674" t="s">
        <v>114</v>
      </c>
      <c r="AE27" s="674"/>
      <c r="AF27" s="674"/>
      <c r="AG27" s="674"/>
      <c r="AH27" s="674"/>
      <c r="AI27" s="674"/>
      <c r="AJ27" s="674"/>
      <c r="AK27" s="674"/>
      <c r="AL27" s="643" t="s">
        <v>114</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21487749</v>
      </c>
      <c r="BH27" s="621"/>
      <c r="BI27" s="621"/>
      <c r="BJ27" s="621"/>
      <c r="BK27" s="621"/>
      <c r="BL27" s="621"/>
      <c r="BM27" s="621"/>
      <c r="BN27" s="622"/>
      <c r="BO27" s="673">
        <v>100</v>
      </c>
      <c r="BP27" s="673"/>
      <c r="BQ27" s="673"/>
      <c r="BR27" s="673"/>
      <c r="BS27" s="626">
        <v>326825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22723115</v>
      </c>
      <c r="CS27" s="639"/>
      <c r="CT27" s="639"/>
      <c r="CU27" s="639"/>
      <c r="CV27" s="639"/>
      <c r="CW27" s="639"/>
      <c r="CX27" s="639"/>
      <c r="CY27" s="640"/>
      <c r="CZ27" s="623">
        <v>38</v>
      </c>
      <c r="DA27" s="641"/>
      <c r="DB27" s="641"/>
      <c r="DC27" s="642"/>
      <c r="DD27" s="626">
        <v>6140544</v>
      </c>
      <c r="DE27" s="639"/>
      <c r="DF27" s="639"/>
      <c r="DG27" s="639"/>
      <c r="DH27" s="639"/>
      <c r="DI27" s="639"/>
      <c r="DJ27" s="639"/>
      <c r="DK27" s="640"/>
      <c r="DL27" s="626">
        <v>6140079</v>
      </c>
      <c r="DM27" s="639"/>
      <c r="DN27" s="639"/>
      <c r="DO27" s="639"/>
      <c r="DP27" s="639"/>
      <c r="DQ27" s="639"/>
      <c r="DR27" s="639"/>
      <c r="DS27" s="639"/>
      <c r="DT27" s="639"/>
      <c r="DU27" s="639"/>
      <c r="DV27" s="640"/>
      <c r="DW27" s="643">
        <v>19.5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222999</v>
      </c>
      <c r="S28" s="621"/>
      <c r="T28" s="621"/>
      <c r="U28" s="621"/>
      <c r="V28" s="621"/>
      <c r="W28" s="621"/>
      <c r="X28" s="621"/>
      <c r="Y28" s="622"/>
      <c r="Z28" s="673">
        <v>0.4</v>
      </c>
      <c r="AA28" s="673"/>
      <c r="AB28" s="673"/>
      <c r="AC28" s="673"/>
      <c r="AD28" s="674">
        <v>80854</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6232763</v>
      </c>
      <c r="CS28" s="621"/>
      <c r="CT28" s="621"/>
      <c r="CU28" s="621"/>
      <c r="CV28" s="621"/>
      <c r="CW28" s="621"/>
      <c r="CX28" s="621"/>
      <c r="CY28" s="622"/>
      <c r="CZ28" s="623">
        <v>10.4</v>
      </c>
      <c r="DA28" s="641"/>
      <c r="DB28" s="641"/>
      <c r="DC28" s="642"/>
      <c r="DD28" s="626">
        <v>6212309</v>
      </c>
      <c r="DE28" s="621"/>
      <c r="DF28" s="621"/>
      <c r="DG28" s="621"/>
      <c r="DH28" s="621"/>
      <c r="DI28" s="621"/>
      <c r="DJ28" s="621"/>
      <c r="DK28" s="622"/>
      <c r="DL28" s="626">
        <v>5653509</v>
      </c>
      <c r="DM28" s="621"/>
      <c r="DN28" s="621"/>
      <c r="DO28" s="621"/>
      <c r="DP28" s="621"/>
      <c r="DQ28" s="621"/>
      <c r="DR28" s="621"/>
      <c r="DS28" s="621"/>
      <c r="DT28" s="621"/>
      <c r="DU28" s="621"/>
      <c r="DV28" s="622"/>
      <c r="DW28" s="643">
        <v>17.899999999999999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13691</v>
      </c>
      <c r="S29" s="621"/>
      <c r="T29" s="621"/>
      <c r="U29" s="621"/>
      <c r="V29" s="621"/>
      <c r="W29" s="621"/>
      <c r="X29" s="621"/>
      <c r="Y29" s="622"/>
      <c r="Z29" s="673">
        <v>0</v>
      </c>
      <c r="AA29" s="673"/>
      <c r="AB29" s="673"/>
      <c r="AC29" s="673"/>
      <c r="AD29" s="674" t="s">
        <v>114</v>
      </c>
      <c r="AE29" s="674"/>
      <c r="AF29" s="674"/>
      <c r="AG29" s="674"/>
      <c r="AH29" s="674"/>
      <c r="AI29" s="674"/>
      <c r="AJ29" s="674"/>
      <c r="AK29" s="674"/>
      <c r="AL29" s="643" t="s">
        <v>114</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6231374</v>
      </c>
      <c r="CS29" s="639"/>
      <c r="CT29" s="639"/>
      <c r="CU29" s="639"/>
      <c r="CV29" s="639"/>
      <c r="CW29" s="639"/>
      <c r="CX29" s="639"/>
      <c r="CY29" s="640"/>
      <c r="CZ29" s="623">
        <v>10.4</v>
      </c>
      <c r="DA29" s="641"/>
      <c r="DB29" s="641"/>
      <c r="DC29" s="642"/>
      <c r="DD29" s="626">
        <v>6210920</v>
      </c>
      <c r="DE29" s="639"/>
      <c r="DF29" s="639"/>
      <c r="DG29" s="639"/>
      <c r="DH29" s="639"/>
      <c r="DI29" s="639"/>
      <c r="DJ29" s="639"/>
      <c r="DK29" s="640"/>
      <c r="DL29" s="626">
        <v>5652120</v>
      </c>
      <c r="DM29" s="639"/>
      <c r="DN29" s="639"/>
      <c r="DO29" s="639"/>
      <c r="DP29" s="639"/>
      <c r="DQ29" s="639"/>
      <c r="DR29" s="639"/>
      <c r="DS29" s="639"/>
      <c r="DT29" s="639"/>
      <c r="DU29" s="639"/>
      <c r="DV29" s="640"/>
      <c r="DW29" s="643">
        <v>17.899999999999999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875149</v>
      </c>
      <c r="S30" s="621"/>
      <c r="T30" s="621"/>
      <c r="U30" s="621"/>
      <c r="V30" s="621"/>
      <c r="W30" s="621"/>
      <c r="X30" s="621"/>
      <c r="Y30" s="622"/>
      <c r="Z30" s="673">
        <v>1.4</v>
      </c>
      <c r="AA30" s="673"/>
      <c r="AB30" s="673"/>
      <c r="AC30" s="673"/>
      <c r="AD30" s="674" t="s">
        <v>114</v>
      </c>
      <c r="AE30" s="674"/>
      <c r="AF30" s="674"/>
      <c r="AG30" s="674"/>
      <c r="AH30" s="674"/>
      <c r="AI30" s="674"/>
      <c r="AJ30" s="674"/>
      <c r="AK30" s="674"/>
      <c r="AL30" s="643" t="s">
        <v>114</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95.7</v>
      </c>
      <c r="BN30" s="687"/>
      <c r="BO30" s="687"/>
      <c r="BP30" s="687"/>
      <c r="BQ30" s="689"/>
      <c r="BR30" s="686">
        <v>98.7</v>
      </c>
      <c r="BS30" s="687"/>
      <c r="BT30" s="687"/>
      <c r="BU30" s="687"/>
      <c r="BV30" s="687"/>
      <c r="BW30" s="687"/>
      <c r="BX30" s="688">
        <v>94.5</v>
      </c>
      <c r="BY30" s="687"/>
      <c r="BZ30" s="687"/>
      <c r="CA30" s="687"/>
      <c r="CB30" s="689"/>
      <c r="CD30" s="692"/>
      <c r="CE30" s="693"/>
      <c r="CF30" s="657" t="s">
        <v>293</v>
      </c>
      <c r="CG30" s="654"/>
      <c r="CH30" s="654"/>
      <c r="CI30" s="654"/>
      <c r="CJ30" s="654"/>
      <c r="CK30" s="654"/>
      <c r="CL30" s="654"/>
      <c r="CM30" s="654"/>
      <c r="CN30" s="654"/>
      <c r="CO30" s="654"/>
      <c r="CP30" s="654"/>
      <c r="CQ30" s="655"/>
      <c r="CR30" s="620">
        <v>5591881</v>
      </c>
      <c r="CS30" s="621"/>
      <c r="CT30" s="621"/>
      <c r="CU30" s="621"/>
      <c r="CV30" s="621"/>
      <c r="CW30" s="621"/>
      <c r="CX30" s="621"/>
      <c r="CY30" s="622"/>
      <c r="CZ30" s="623">
        <v>9.4</v>
      </c>
      <c r="DA30" s="641"/>
      <c r="DB30" s="641"/>
      <c r="DC30" s="642"/>
      <c r="DD30" s="626">
        <v>5575452</v>
      </c>
      <c r="DE30" s="621"/>
      <c r="DF30" s="621"/>
      <c r="DG30" s="621"/>
      <c r="DH30" s="621"/>
      <c r="DI30" s="621"/>
      <c r="DJ30" s="621"/>
      <c r="DK30" s="622"/>
      <c r="DL30" s="626">
        <v>5016652</v>
      </c>
      <c r="DM30" s="621"/>
      <c r="DN30" s="621"/>
      <c r="DO30" s="621"/>
      <c r="DP30" s="621"/>
      <c r="DQ30" s="621"/>
      <c r="DR30" s="621"/>
      <c r="DS30" s="621"/>
      <c r="DT30" s="621"/>
      <c r="DU30" s="621"/>
      <c r="DV30" s="622"/>
      <c r="DW30" s="643">
        <v>15.9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230366</v>
      </c>
      <c r="S31" s="621"/>
      <c r="T31" s="621"/>
      <c r="U31" s="621"/>
      <c r="V31" s="621"/>
      <c r="W31" s="621"/>
      <c r="X31" s="621"/>
      <c r="Y31" s="622"/>
      <c r="Z31" s="673">
        <v>0.4</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93.9</v>
      </c>
      <c r="BN31" s="685"/>
      <c r="BO31" s="685"/>
      <c r="BP31" s="685"/>
      <c r="BQ31" s="649"/>
      <c r="BR31" s="684">
        <v>98.1</v>
      </c>
      <c r="BS31" s="639"/>
      <c r="BT31" s="639"/>
      <c r="BU31" s="639"/>
      <c r="BV31" s="639"/>
      <c r="BW31" s="639"/>
      <c r="BX31" s="675">
        <v>92.3</v>
      </c>
      <c r="BY31" s="685"/>
      <c r="BZ31" s="685"/>
      <c r="CA31" s="685"/>
      <c r="CB31" s="649"/>
      <c r="CD31" s="692"/>
      <c r="CE31" s="693"/>
      <c r="CF31" s="657" t="s">
        <v>297</v>
      </c>
      <c r="CG31" s="654"/>
      <c r="CH31" s="654"/>
      <c r="CI31" s="654"/>
      <c r="CJ31" s="654"/>
      <c r="CK31" s="654"/>
      <c r="CL31" s="654"/>
      <c r="CM31" s="654"/>
      <c r="CN31" s="654"/>
      <c r="CO31" s="654"/>
      <c r="CP31" s="654"/>
      <c r="CQ31" s="655"/>
      <c r="CR31" s="620">
        <v>639493</v>
      </c>
      <c r="CS31" s="639"/>
      <c r="CT31" s="639"/>
      <c r="CU31" s="639"/>
      <c r="CV31" s="639"/>
      <c r="CW31" s="639"/>
      <c r="CX31" s="639"/>
      <c r="CY31" s="640"/>
      <c r="CZ31" s="623">
        <v>1.1000000000000001</v>
      </c>
      <c r="DA31" s="641"/>
      <c r="DB31" s="641"/>
      <c r="DC31" s="642"/>
      <c r="DD31" s="626">
        <v>635468</v>
      </c>
      <c r="DE31" s="639"/>
      <c r="DF31" s="639"/>
      <c r="DG31" s="639"/>
      <c r="DH31" s="639"/>
      <c r="DI31" s="639"/>
      <c r="DJ31" s="639"/>
      <c r="DK31" s="640"/>
      <c r="DL31" s="626">
        <v>635468</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982824</v>
      </c>
      <c r="S32" s="621"/>
      <c r="T32" s="621"/>
      <c r="U32" s="621"/>
      <c r="V32" s="621"/>
      <c r="W32" s="621"/>
      <c r="X32" s="621"/>
      <c r="Y32" s="622"/>
      <c r="Z32" s="673">
        <v>1.6</v>
      </c>
      <c r="AA32" s="673"/>
      <c r="AB32" s="673"/>
      <c r="AC32" s="673"/>
      <c r="AD32" s="674">
        <v>72146</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96.4</v>
      </c>
      <c r="BN32" s="605"/>
      <c r="BO32" s="605"/>
      <c r="BP32" s="605"/>
      <c r="BQ32" s="662"/>
      <c r="BR32" s="683">
        <v>98.9</v>
      </c>
      <c r="BS32" s="605"/>
      <c r="BT32" s="605"/>
      <c r="BU32" s="605"/>
      <c r="BV32" s="605"/>
      <c r="BW32" s="605"/>
      <c r="BX32" s="668">
        <v>95.2</v>
      </c>
      <c r="BY32" s="605"/>
      <c r="BZ32" s="605"/>
      <c r="CA32" s="605"/>
      <c r="CB32" s="662"/>
      <c r="CD32" s="694"/>
      <c r="CE32" s="695"/>
      <c r="CF32" s="657" t="s">
        <v>300</v>
      </c>
      <c r="CG32" s="654"/>
      <c r="CH32" s="654"/>
      <c r="CI32" s="654"/>
      <c r="CJ32" s="654"/>
      <c r="CK32" s="654"/>
      <c r="CL32" s="654"/>
      <c r="CM32" s="654"/>
      <c r="CN32" s="654"/>
      <c r="CO32" s="654"/>
      <c r="CP32" s="654"/>
      <c r="CQ32" s="655"/>
      <c r="CR32" s="620">
        <v>1389</v>
      </c>
      <c r="CS32" s="621"/>
      <c r="CT32" s="621"/>
      <c r="CU32" s="621"/>
      <c r="CV32" s="621"/>
      <c r="CW32" s="621"/>
      <c r="CX32" s="621"/>
      <c r="CY32" s="622"/>
      <c r="CZ32" s="623">
        <v>0</v>
      </c>
      <c r="DA32" s="641"/>
      <c r="DB32" s="641"/>
      <c r="DC32" s="642"/>
      <c r="DD32" s="626">
        <v>1389</v>
      </c>
      <c r="DE32" s="621"/>
      <c r="DF32" s="621"/>
      <c r="DG32" s="621"/>
      <c r="DH32" s="621"/>
      <c r="DI32" s="621"/>
      <c r="DJ32" s="621"/>
      <c r="DK32" s="622"/>
      <c r="DL32" s="626">
        <v>1389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5088300</v>
      </c>
      <c r="S33" s="621"/>
      <c r="T33" s="621"/>
      <c r="U33" s="621"/>
      <c r="V33" s="621"/>
      <c r="W33" s="621"/>
      <c r="X33" s="621"/>
      <c r="Y33" s="622"/>
      <c r="Z33" s="673">
        <v>8.4</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17458431</v>
      </c>
      <c r="CS33" s="639"/>
      <c r="CT33" s="639"/>
      <c r="CU33" s="639"/>
      <c r="CV33" s="639"/>
      <c r="CW33" s="639"/>
      <c r="CX33" s="639"/>
      <c r="CY33" s="640"/>
      <c r="CZ33" s="623">
        <v>29.2</v>
      </c>
      <c r="DA33" s="641"/>
      <c r="DB33" s="641"/>
      <c r="DC33" s="642"/>
      <c r="DD33" s="626">
        <v>13820655</v>
      </c>
      <c r="DE33" s="639"/>
      <c r="DF33" s="639"/>
      <c r="DG33" s="639"/>
      <c r="DH33" s="639"/>
      <c r="DI33" s="639"/>
      <c r="DJ33" s="639"/>
      <c r="DK33" s="640"/>
      <c r="DL33" s="626">
        <v>12553619</v>
      </c>
      <c r="DM33" s="639"/>
      <c r="DN33" s="639"/>
      <c r="DO33" s="639"/>
      <c r="DP33" s="639"/>
      <c r="DQ33" s="639"/>
      <c r="DR33" s="639"/>
      <c r="DS33" s="639"/>
      <c r="DT33" s="639"/>
      <c r="DU33" s="639"/>
      <c r="DV33" s="640"/>
      <c r="DW33" s="643">
        <v>39.799999999999997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6095555</v>
      </c>
      <c r="CS34" s="621"/>
      <c r="CT34" s="621"/>
      <c r="CU34" s="621"/>
      <c r="CV34" s="621"/>
      <c r="CW34" s="621"/>
      <c r="CX34" s="621"/>
      <c r="CY34" s="622"/>
      <c r="CZ34" s="623">
        <v>10.199999999999999</v>
      </c>
      <c r="DA34" s="641"/>
      <c r="DB34" s="641"/>
      <c r="DC34" s="642"/>
      <c r="DD34" s="626">
        <v>4844556</v>
      </c>
      <c r="DE34" s="621"/>
      <c r="DF34" s="621"/>
      <c r="DG34" s="621"/>
      <c r="DH34" s="621"/>
      <c r="DI34" s="621"/>
      <c r="DJ34" s="621"/>
      <c r="DK34" s="622"/>
      <c r="DL34" s="626">
        <v>4634425</v>
      </c>
      <c r="DM34" s="621"/>
      <c r="DN34" s="621"/>
      <c r="DO34" s="621"/>
      <c r="DP34" s="621"/>
      <c r="DQ34" s="621"/>
      <c r="DR34" s="621"/>
      <c r="DS34" s="621"/>
      <c r="DT34" s="621"/>
      <c r="DU34" s="621"/>
      <c r="DV34" s="622"/>
      <c r="DW34" s="643">
        <v>14.7</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2296100</v>
      </c>
      <c r="S35" s="621"/>
      <c r="T35" s="621"/>
      <c r="U35" s="621"/>
      <c r="V35" s="621"/>
      <c r="W35" s="621"/>
      <c r="X35" s="621"/>
      <c r="Y35" s="622"/>
      <c r="Z35" s="673">
        <v>3.8</v>
      </c>
      <c r="AA35" s="673"/>
      <c r="AB35" s="673"/>
      <c r="AC35" s="673"/>
      <c r="AD35" s="674" t="s">
        <v>114</v>
      </c>
      <c r="AE35" s="674"/>
      <c r="AF35" s="674"/>
      <c r="AG35" s="674"/>
      <c r="AH35" s="674"/>
      <c r="AI35" s="674"/>
      <c r="AJ35" s="674"/>
      <c r="AK35" s="674"/>
      <c r="AL35" s="643" t="s">
        <v>114</v>
      </c>
      <c r="AM35" s="675"/>
      <c r="AN35" s="675"/>
      <c r="AO35" s="676"/>
      <c r="AP35" s="188"/>
      <c r="AQ35" s="677" t="s">
        <v>308</v>
      </c>
      <c r="AR35" s="678"/>
      <c r="AS35" s="678"/>
      <c r="AT35" s="678"/>
      <c r="AU35" s="678"/>
      <c r="AV35" s="678"/>
      <c r="AW35" s="678"/>
      <c r="AX35" s="678"/>
      <c r="AY35" s="679"/>
      <c r="AZ35" s="670">
        <v>7361433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1194793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438269</v>
      </c>
      <c r="CS35" s="639"/>
      <c r="CT35" s="639"/>
      <c r="CU35" s="639"/>
      <c r="CV35" s="639"/>
      <c r="CW35" s="639"/>
      <c r="CX35" s="639"/>
      <c r="CY35" s="640"/>
      <c r="CZ35" s="623">
        <v>0.7</v>
      </c>
      <c r="DA35" s="641"/>
      <c r="DB35" s="641"/>
      <c r="DC35" s="642"/>
      <c r="DD35" s="626">
        <v>200058</v>
      </c>
      <c r="DE35" s="639"/>
      <c r="DF35" s="639"/>
      <c r="DG35" s="639"/>
      <c r="DH35" s="639"/>
      <c r="DI35" s="639"/>
      <c r="DJ35" s="639"/>
      <c r="DK35" s="640"/>
      <c r="DL35" s="626">
        <v>200058</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60380877</v>
      </c>
      <c r="S36" s="661"/>
      <c r="T36" s="661"/>
      <c r="U36" s="661"/>
      <c r="V36" s="661"/>
      <c r="W36" s="661"/>
      <c r="X36" s="661"/>
      <c r="Y36" s="664"/>
      <c r="Z36" s="665">
        <v>100</v>
      </c>
      <c r="AA36" s="665"/>
      <c r="AB36" s="665"/>
      <c r="AC36" s="665"/>
      <c r="AD36" s="666">
        <v>29243466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1414000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822095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4955175</v>
      </c>
      <c r="CS36" s="621"/>
      <c r="CT36" s="621"/>
      <c r="CU36" s="621"/>
      <c r="CV36" s="621"/>
      <c r="CW36" s="621"/>
      <c r="CX36" s="621"/>
      <c r="CY36" s="622"/>
      <c r="CZ36" s="623">
        <v>8.3000000000000007</v>
      </c>
      <c r="DA36" s="641"/>
      <c r="DB36" s="641"/>
      <c r="DC36" s="642"/>
      <c r="DD36" s="626">
        <v>4509896</v>
      </c>
      <c r="DE36" s="621"/>
      <c r="DF36" s="621"/>
      <c r="DG36" s="621"/>
      <c r="DH36" s="621"/>
      <c r="DI36" s="621"/>
      <c r="DJ36" s="621"/>
      <c r="DK36" s="622"/>
      <c r="DL36" s="626">
        <v>3901647</v>
      </c>
      <c r="DM36" s="621"/>
      <c r="DN36" s="621"/>
      <c r="DO36" s="621"/>
      <c r="DP36" s="621"/>
      <c r="DQ36" s="621"/>
      <c r="DR36" s="621"/>
      <c r="DS36" s="621"/>
      <c r="DT36" s="621"/>
      <c r="DU36" s="621"/>
      <c r="DV36" s="622"/>
      <c r="DW36" s="643">
        <v>12.4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33298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22911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1984449</v>
      </c>
      <c r="CS37" s="639"/>
      <c r="CT37" s="639"/>
      <c r="CU37" s="639"/>
      <c r="CV37" s="639"/>
      <c r="CW37" s="639"/>
      <c r="CX37" s="639"/>
      <c r="CY37" s="640"/>
      <c r="CZ37" s="623">
        <v>3.3</v>
      </c>
      <c r="DA37" s="641"/>
      <c r="DB37" s="641"/>
      <c r="DC37" s="642"/>
      <c r="DD37" s="626">
        <v>1983206</v>
      </c>
      <c r="DE37" s="639"/>
      <c r="DF37" s="639"/>
      <c r="DG37" s="639"/>
      <c r="DH37" s="639"/>
      <c r="DI37" s="639"/>
      <c r="DJ37" s="639"/>
      <c r="DK37" s="640"/>
      <c r="DL37" s="626">
        <v>1983206</v>
      </c>
      <c r="DM37" s="639"/>
      <c r="DN37" s="639"/>
      <c r="DO37" s="639"/>
      <c r="DP37" s="639"/>
      <c r="DQ37" s="639"/>
      <c r="DR37" s="639"/>
      <c r="DS37" s="639"/>
      <c r="DT37" s="639"/>
      <c r="DU37" s="639"/>
      <c r="DV37" s="640"/>
      <c r="DW37" s="643">
        <v>6.3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36264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5914135</v>
      </c>
      <c r="CS38" s="621"/>
      <c r="CT38" s="621"/>
      <c r="CU38" s="621"/>
      <c r="CV38" s="621"/>
      <c r="CW38" s="621"/>
      <c r="CX38" s="621"/>
      <c r="CY38" s="622"/>
      <c r="CZ38" s="623">
        <v>9.9</v>
      </c>
      <c r="DA38" s="641"/>
      <c r="DB38" s="641"/>
      <c r="DC38" s="642"/>
      <c r="DD38" s="626">
        <v>4260333</v>
      </c>
      <c r="DE38" s="621"/>
      <c r="DF38" s="621"/>
      <c r="DG38" s="621"/>
      <c r="DH38" s="621"/>
      <c r="DI38" s="621"/>
      <c r="DJ38" s="621"/>
      <c r="DK38" s="622"/>
      <c r="DL38" s="626">
        <v>3815954</v>
      </c>
      <c r="DM38" s="621"/>
      <c r="DN38" s="621"/>
      <c r="DO38" s="621"/>
      <c r="DP38" s="621"/>
      <c r="DQ38" s="621"/>
      <c r="DR38" s="621"/>
      <c r="DS38" s="621"/>
      <c r="DT38" s="621"/>
      <c r="DU38" s="621"/>
      <c r="DV38" s="622"/>
      <c r="DW38" s="643">
        <v>12.1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39385</v>
      </c>
      <c r="CS39" s="639"/>
      <c r="CT39" s="639"/>
      <c r="CU39" s="639"/>
      <c r="CV39" s="639"/>
      <c r="CW39" s="639"/>
      <c r="CX39" s="639"/>
      <c r="CY39" s="640"/>
      <c r="CZ39" s="623">
        <v>0.1</v>
      </c>
      <c r="DA39" s="641"/>
      <c r="DB39" s="641"/>
      <c r="DC39" s="642"/>
      <c r="DD39" s="626" t="s">
        <v>319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2036411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15912</v>
      </c>
      <c r="CS40" s="621"/>
      <c r="CT40" s="621"/>
      <c r="CU40" s="621"/>
      <c r="CV40" s="621"/>
      <c r="CW40" s="621"/>
      <c r="CX40" s="621"/>
      <c r="CY40" s="622"/>
      <c r="CZ40" s="623">
        <v>0</v>
      </c>
      <c r="DA40" s="641"/>
      <c r="DB40" s="641"/>
      <c r="DC40" s="642"/>
      <c r="DD40" s="626">
        <v>5812</v>
      </c>
      <c r="DE40" s="621"/>
      <c r="DF40" s="621"/>
      <c r="DG40" s="621"/>
      <c r="DH40" s="621"/>
      <c r="DI40" s="621"/>
      <c r="DJ40" s="621"/>
      <c r="DK40" s="622"/>
      <c r="DL40" s="626">
        <v>1535</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3877724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336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5428800</v>
      </c>
      <c r="CS42" s="621"/>
      <c r="CT42" s="621"/>
      <c r="CU42" s="621"/>
      <c r="CV42" s="621"/>
      <c r="CW42" s="621"/>
      <c r="CX42" s="621"/>
      <c r="CY42" s="622"/>
      <c r="CZ42" s="623">
        <v>9.1</v>
      </c>
      <c r="DA42" s="624"/>
      <c r="DB42" s="624"/>
      <c r="DC42" s="625"/>
      <c r="DD42" s="626">
        <v>912165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156204</v>
      </c>
      <c r="CS43" s="639"/>
      <c r="CT43" s="639"/>
      <c r="CU43" s="639"/>
      <c r="CV43" s="639"/>
      <c r="CW43" s="639"/>
      <c r="CX43" s="639"/>
      <c r="CY43" s="640"/>
      <c r="CZ43" s="623">
        <v>0.3</v>
      </c>
      <c r="DA43" s="641"/>
      <c r="DB43" s="641"/>
      <c r="DC43" s="642"/>
      <c r="DD43" s="626">
        <v>156204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5428800</v>
      </c>
      <c r="CS44" s="621"/>
      <c r="CT44" s="621"/>
      <c r="CU44" s="621"/>
      <c r="CV44" s="621"/>
      <c r="CW44" s="621"/>
      <c r="CX44" s="621"/>
      <c r="CY44" s="622"/>
      <c r="CZ44" s="623">
        <v>9.1</v>
      </c>
      <c r="DA44" s="624"/>
      <c r="DB44" s="624"/>
      <c r="DC44" s="625"/>
      <c r="DD44" s="626">
        <v>912165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2361646</v>
      </c>
      <c r="CS45" s="639"/>
      <c r="CT45" s="639"/>
      <c r="CU45" s="639"/>
      <c r="CV45" s="639"/>
      <c r="CW45" s="639"/>
      <c r="CX45" s="639"/>
      <c r="CY45" s="640"/>
      <c r="CZ45" s="623">
        <v>4</v>
      </c>
      <c r="DA45" s="641"/>
      <c r="DB45" s="641"/>
      <c r="DC45" s="642"/>
      <c r="DD45" s="626">
        <v>131685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3067154</v>
      </c>
      <c r="CS46" s="621"/>
      <c r="CT46" s="621"/>
      <c r="CU46" s="621"/>
      <c r="CV46" s="621"/>
      <c r="CW46" s="621"/>
      <c r="CX46" s="621"/>
      <c r="CY46" s="622"/>
      <c r="CZ46" s="623">
        <v>5.0999999999999996</v>
      </c>
      <c r="DA46" s="624"/>
      <c r="DB46" s="624"/>
      <c r="DC46" s="625"/>
      <c r="DD46" s="626">
        <v>780480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114</v>
      </c>
      <c r="CS47" s="639"/>
      <c r="CT47" s="639"/>
      <c r="CU47" s="639"/>
      <c r="CV47" s="639"/>
      <c r="CW47" s="639"/>
      <c r="CX47" s="639"/>
      <c r="CY47" s="640"/>
      <c r="CZ47" s="623" t="s">
        <v>114</v>
      </c>
      <c r="DA47" s="641"/>
      <c r="DB47" s="641"/>
      <c r="DC47" s="642"/>
      <c r="DD47" s="626" t="s">
        <v>114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59760282</v>
      </c>
      <c r="CS49" s="605"/>
      <c r="CT49" s="605"/>
      <c r="CU49" s="605"/>
      <c r="CV49" s="605"/>
      <c r="CW49" s="605"/>
      <c r="CX49" s="605"/>
      <c r="CY49" s="606"/>
      <c r="CZ49" s="607">
        <v>100</v>
      </c>
      <c r="DA49" s="608"/>
      <c r="DB49" s="608"/>
      <c r="DC49" s="609"/>
      <c r="DD49" s="610">
        <v>34572798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5" t="s">
        <v>345</v>
      </c>
      <c r="DK2" s="1146"/>
      <c r="DL2" s="1146"/>
      <c r="DM2" s="1146"/>
      <c r="DN2" s="1146"/>
      <c r="DO2" s="1147"/>
      <c r="DP2" s="202"/>
      <c r="DQ2" s="1145" t="s">
        <v>346</v>
      </c>
      <c r="DR2" s="1146"/>
      <c r="DS2" s="1146"/>
      <c r="DT2" s="1146"/>
      <c r="DU2" s="1146"/>
      <c r="DV2" s="1146"/>
      <c r="DW2" s="1146"/>
      <c r="DX2" s="1146"/>
      <c r="DY2" s="1146"/>
      <c r="DZ2" s="1147"/>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8" t="s">
        <v>347</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30" t="s">
        <v>349</v>
      </c>
      <c r="B5" s="1031"/>
      <c r="C5" s="1031"/>
      <c r="D5" s="1031"/>
      <c r="E5" s="1031"/>
      <c r="F5" s="1031"/>
      <c r="G5" s="1031"/>
      <c r="H5" s="1031"/>
      <c r="I5" s="1031"/>
      <c r="J5" s="1031"/>
      <c r="K5" s="1031"/>
      <c r="L5" s="1031"/>
      <c r="M5" s="1031"/>
      <c r="N5" s="1031"/>
      <c r="O5" s="1031"/>
      <c r="P5" s="1032"/>
      <c r="Q5" s="1036" t="s">
        <v>350</v>
      </c>
      <c r="R5" s="1037"/>
      <c r="S5" s="1037"/>
      <c r="T5" s="1037"/>
      <c r="U5" s="1038"/>
      <c r="V5" s="1036" t="s">
        <v>351</v>
      </c>
      <c r="W5" s="1037"/>
      <c r="X5" s="1037"/>
      <c r="Y5" s="1037"/>
      <c r="Z5" s="1038"/>
      <c r="AA5" s="1036" t="s">
        <v>352</v>
      </c>
      <c r="AB5" s="1037"/>
      <c r="AC5" s="1037"/>
      <c r="AD5" s="1037"/>
      <c r="AE5" s="1037"/>
      <c r="AF5" s="1148" t="s">
        <v>353</v>
      </c>
      <c r="AG5" s="1037"/>
      <c r="AH5" s="1037"/>
      <c r="AI5" s="1037"/>
      <c r="AJ5" s="1052"/>
      <c r="AK5" s="1037" t="s">
        <v>354</v>
      </c>
      <c r="AL5" s="1037"/>
      <c r="AM5" s="1037"/>
      <c r="AN5" s="1037"/>
      <c r="AO5" s="1038"/>
      <c r="AP5" s="1036" t="s">
        <v>355</v>
      </c>
      <c r="AQ5" s="1037"/>
      <c r="AR5" s="1037"/>
      <c r="AS5" s="1037"/>
      <c r="AT5" s="1038"/>
      <c r="AU5" s="1036" t="s">
        <v>356</v>
      </c>
      <c r="AV5" s="1037"/>
      <c r="AW5" s="1037"/>
      <c r="AX5" s="1037"/>
      <c r="AY5" s="1052"/>
      <c r="AZ5" s="209"/>
      <c r="BA5" s="209"/>
      <c r="BB5" s="209"/>
      <c r="BC5" s="209"/>
      <c r="BD5" s="209"/>
      <c r="BE5" s="210"/>
      <c r="BF5" s="210"/>
      <c r="BG5" s="210"/>
      <c r="BH5" s="210"/>
      <c r="BI5" s="210"/>
      <c r="BJ5" s="210"/>
      <c r="BK5" s="210"/>
      <c r="BL5" s="210"/>
      <c r="BM5" s="210"/>
      <c r="BN5" s="210"/>
      <c r="BO5" s="210"/>
      <c r="BP5" s="210"/>
      <c r="BQ5" s="1030" t="s">
        <v>357</v>
      </c>
      <c r="BR5" s="1031"/>
      <c r="BS5" s="1031"/>
      <c r="BT5" s="1031"/>
      <c r="BU5" s="1031"/>
      <c r="BV5" s="1031"/>
      <c r="BW5" s="1031"/>
      <c r="BX5" s="1031"/>
      <c r="BY5" s="1031"/>
      <c r="BZ5" s="1031"/>
      <c r="CA5" s="1031"/>
      <c r="CB5" s="1031"/>
      <c r="CC5" s="1031"/>
      <c r="CD5" s="1031"/>
      <c r="CE5" s="1031"/>
      <c r="CF5" s="1031"/>
      <c r="CG5" s="1032"/>
      <c r="CH5" s="1036" t="s">
        <v>358</v>
      </c>
      <c r="CI5" s="1037"/>
      <c r="CJ5" s="1037"/>
      <c r="CK5" s="1037"/>
      <c r="CL5" s="1038"/>
      <c r="CM5" s="1036" t="s">
        <v>359</v>
      </c>
      <c r="CN5" s="1037"/>
      <c r="CO5" s="1037"/>
      <c r="CP5" s="1037"/>
      <c r="CQ5" s="1038"/>
      <c r="CR5" s="1036" t="s">
        <v>360</v>
      </c>
      <c r="CS5" s="1037"/>
      <c r="CT5" s="1037"/>
      <c r="CU5" s="1037"/>
      <c r="CV5" s="1038"/>
      <c r="CW5" s="1036" t="s">
        <v>361</v>
      </c>
      <c r="CX5" s="1037"/>
      <c r="CY5" s="1037"/>
      <c r="CZ5" s="1037"/>
      <c r="DA5" s="1038"/>
      <c r="DB5" s="1036" t="s">
        <v>362</v>
      </c>
      <c r="DC5" s="1037"/>
      <c r="DD5" s="1037"/>
      <c r="DE5" s="1037"/>
      <c r="DF5" s="1038"/>
      <c r="DG5" s="1133" t="s">
        <v>363</v>
      </c>
      <c r="DH5" s="1134"/>
      <c r="DI5" s="1134"/>
      <c r="DJ5" s="1134"/>
      <c r="DK5" s="1135"/>
      <c r="DL5" s="1133" t="s">
        <v>364</v>
      </c>
      <c r="DM5" s="1134"/>
      <c r="DN5" s="1134"/>
      <c r="DO5" s="1134"/>
      <c r="DP5" s="1135"/>
      <c r="DQ5" s="1036" t="s">
        <v>365</v>
      </c>
      <c r="DR5" s="1037"/>
      <c r="DS5" s="1037"/>
      <c r="DT5" s="1037"/>
      <c r="DU5" s="1038"/>
      <c r="DV5" s="1036" t="s">
        <v>356</v>
      </c>
      <c r="DW5" s="1037"/>
      <c r="DX5" s="1037"/>
      <c r="DY5" s="1037"/>
      <c r="DZ5" s="1052"/>
      <c r="EA5" s="207"/>
    </row>
    <row r="6" spans="1:131" s="208" customFormat="1" ht="26.25" customHeight="1" thickBot="1" x14ac:dyDescent="0.2">
      <c r="A6" s="1033"/>
      <c r="B6" s="1034"/>
      <c r="C6" s="1034"/>
      <c r="D6" s="1034"/>
      <c r="E6" s="1034"/>
      <c r="F6" s="1034"/>
      <c r="G6" s="1034"/>
      <c r="H6" s="1034"/>
      <c r="I6" s="1034"/>
      <c r="J6" s="1034"/>
      <c r="K6" s="1034"/>
      <c r="L6" s="1034"/>
      <c r="M6" s="1034"/>
      <c r="N6" s="1034"/>
      <c r="O6" s="1034"/>
      <c r="P6" s="1035"/>
      <c r="Q6" s="1039"/>
      <c r="R6" s="1040"/>
      <c r="S6" s="1040"/>
      <c r="T6" s="1040"/>
      <c r="U6" s="1041"/>
      <c r="V6" s="1039"/>
      <c r="W6" s="1040"/>
      <c r="X6" s="1040"/>
      <c r="Y6" s="1040"/>
      <c r="Z6" s="1041"/>
      <c r="AA6" s="1039"/>
      <c r="AB6" s="1040"/>
      <c r="AC6" s="1040"/>
      <c r="AD6" s="1040"/>
      <c r="AE6" s="1040"/>
      <c r="AF6" s="1149"/>
      <c r="AG6" s="1040"/>
      <c r="AH6" s="1040"/>
      <c r="AI6" s="1040"/>
      <c r="AJ6" s="1053"/>
      <c r="AK6" s="1040"/>
      <c r="AL6" s="1040"/>
      <c r="AM6" s="1040"/>
      <c r="AN6" s="1040"/>
      <c r="AO6" s="1041"/>
      <c r="AP6" s="1039"/>
      <c r="AQ6" s="1040"/>
      <c r="AR6" s="1040"/>
      <c r="AS6" s="1040"/>
      <c r="AT6" s="1041"/>
      <c r="AU6" s="1039"/>
      <c r="AV6" s="1040"/>
      <c r="AW6" s="1040"/>
      <c r="AX6" s="1040"/>
      <c r="AY6" s="1053"/>
      <c r="AZ6" s="205"/>
      <c r="BA6" s="205"/>
      <c r="BB6" s="205"/>
      <c r="BC6" s="205"/>
      <c r="BD6" s="205"/>
      <c r="BE6" s="206"/>
      <c r="BF6" s="206"/>
      <c r="BG6" s="206"/>
      <c r="BH6" s="206"/>
      <c r="BI6" s="206"/>
      <c r="BJ6" s="206"/>
      <c r="BK6" s="206"/>
      <c r="BL6" s="206"/>
      <c r="BM6" s="206"/>
      <c r="BN6" s="206"/>
      <c r="BO6" s="206"/>
      <c r="BP6" s="206"/>
      <c r="BQ6" s="1033"/>
      <c r="BR6" s="1034"/>
      <c r="BS6" s="1034"/>
      <c r="BT6" s="1034"/>
      <c r="BU6" s="1034"/>
      <c r="BV6" s="1034"/>
      <c r="BW6" s="1034"/>
      <c r="BX6" s="1034"/>
      <c r="BY6" s="1034"/>
      <c r="BZ6" s="1034"/>
      <c r="CA6" s="1034"/>
      <c r="CB6" s="1034"/>
      <c r="CC6" s="1034"/>
      <c r="CD6" s="1034"/>
      <c r="CE6" s="1034"/>
      <c r="CF6" s="1034"/>
      <c r="CG6" s="103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36"/>
      <c r="DH6" s="1137"/>
      <c r="DI6" s="1137"/>
      <c r="DJ6" s="1137"/>
      <c r="DK6" s="1138"/>
      <c r="DL6" s="1136"/>
      <c r="DM6" s="1137"/>
      <c r="DN6" s="1137"/>
      <c r="DO6" s="1137"/>
      <c r="DP6" s="1138"/>
      <c r="DQ6" s="1039"/>
      <c r="DR6" s="1040"/>
      <c r="DS6" s="1040"/>
      <c r="DT6" s="1040"/>
      <c r="DU6" s="1041"/>
      <c r="DV6" s="1039"/>
      <c r="DW6" s="1040"/>
      <c r="DX6" s="1040"/>
      <c r="DY6" s="1040"/>
      <c r="DZ6" s="1053"/>
      <c r="EA6" s="207"/>
    </row>
    <row r="7" spans="1:131" s="208" customFormat="1" ht="26.25" customHeight="1" thickTop="1" x14ac:dyDescent="0.15">
      <c r="A7" s="211">
        <v>1</v>
      </c>
      <c r="B7" s="1085" t="s">
        <v>366</v>
      </c>
      <c r="C7" s="1086"/>
      <c r="D7" s="1086"/>
      <c r="E7" s="1086"/>
      <c r="F7" s="1086"/>
      <c r="G7" s="1086"/>
      <c r="H7" s="1086"/>
      <c r="I7" s="1086"/>
      <c r="J7" s="1086"/>
      <c r="K7" s="1086"/>
      <c r="L7" s="1086"/>
      <c r="M7" s="1086"/>
      <c r="N7" s="1086"/>
      <c r="O7" s="1086"/>
      <c r="P7" s="1087"/>
      <c r="Q7" s="1139">
        <v>61003</v>
      </c>
      <c r="R7" s="1140"/>
      <c r="S7" s="1140"/>
      <c r="T7" s="1140"/>
      <c r="U7" s="1140"/>
      <c r="V7" s="1140">
        <v>60383</v>
      </c>
      <c r="W7" s="1140"/>
      <c r="X7" s="1140"/>
      <c r="Y7" s="1140"/>
      <c r="Z7" s="1140"/>
      <c r="AA7" s="1140">
        <v>621</v>
      </c>
      <c r="AB7" s="1140"/>
      <c r="AC7" s="1140"/>
      <c r="AD7" s="1140"/>
      <c r="AE7" s="1141"/>
      <c r="AF7" s="1142">
        <v>381</v>
      </c>
      <c r="AG7" s="1143"/>
      <c r="AH7" s="1143"/>
      <c r="AI7" s="1143"/>
      <c r="AJ7" s="1144"/>
      <c r="AK7" s="1126">
        <v>875</v>
      </c>
      <c r="AL7" s="1127"/>
      <c r="AM7" s="1127"/>
      <c r="AN7" s="1127"/>
      <c r="AO7" s="1127"/>
      <c r="AP7" s="1127">
        <v>60840</v>
      </c>
      <c r="AQ7" s="1127"/>
      <c r="AR7" s="1127"/>
      <c r="AS7" s="1127"/>
      <c r="AT7" s="1127"/>
      <c r="AU7" s="1128"/>
      <c r="AV7" s="1128"/>
      <c r="AW7" s="1128"/>
      <c r="AX7" s="1128"/>
      <c r="AY7" s="1129"/>
      <c r="AZ7" s="205"/>
      <c r="BA7" s="205"/>
      <c r="BB7" s="205"/>
      <c r="BC7" s="205"/>
      <c r="BD7" s="205"/>
      <c r="BE7" s="206"/>
      <c r="BF7" s="206"/>
      <c r="BG7" s="206"/>
      <c r="BH7" s="206"/>
      <c r="BI7" s="206"/>
      <c r="BJ7" s="206"/>
      <c r="BK7" s="206"/>
      <c r="BL7" s="206"/>
      <c r="BM7" s="206"/>
      <c r="BN7" s="206"/>
      <c r="BO7" s="206"/>
      <c r="BP7" s="206"/>
      <c r="BQ7" s="212">
        <v>1</v>
      </c>
      <c r="BR7" s="213"/>
      <c r="BS7" s="1130" t="s">
        <v>542</v>
      </c>
      <c r="BT7" s="1131" t="s">
        <v>542</v>
      </c>
      <c r="BU7" s="1131" t="s">
        <v>542</v>
      </c>
      <c r="BV7" s="1131" t="s">
        <v>542</v>
      </c>
      <c r="BW7" s="1131" t="s">
        <v>542</v>
      </c>
      <c r="BX7" s="1131" t="s">
        <v>542</v>
      </c>
      <c r="BY7" s="1131" t="s">
        <v>542</v>
      </c>
      <c r="BZ7" s="1131" t="s">
        <v>542</v>
      </c>
      <c r="CA7" s="1131" t="s">
        <v>542</v>
      </c>
      <c r="CB7" s="1131" t="s">
        <v>542</v>
      </c>
      <c r="CC7" s="1131" t="s">
        <v>542</v>
      </c>
      <c r="CD7" s="1131" t="s">
        <v>542</v>
      </c>
      <c r="CE7" s="1131" t="s">
        <v>542</v>
      </c>
      <c r="CF7" s="1131" t="s">
        <v>542</v>
      </c>
      <c r="CG7" s="1132" t="s">
        <v>542</v>
      </c>
      <c r="CH7" s="1123">
        <v>7</v>
      </c>
      <c r="CI7" s="1124"/>
      <c r="CJ7" s="1124"/>
      <c r="CK7" s="1124"/>
      <c r="CL7" s="1125"/>
      <c r="CM7" s="1123">
        <v>307</v>
      </c>
      <c r="CN7" s="1124"/>
      <c r="CO7" s="1124"/>
      <c r="CP7" s="1124"/>
      <c r="CQ7" s="1125"/>
      <c r="CR7" s="1123">
        <v>250</v>
      </c>
      <c r="CS7" s="1124"/>
      <c r="CT7" s="1124"/>
      <c r="CU7" s="1124"/>
      <c r="CV7" s="1125"/>
      <c r="CW7" s="1123" t="s">
        <v>546</v>
      </c>
      <c r="CX7" s="1124"/>
      <c r="CY7" s="1124"/>
      <c r="CZ7" s="1124"/>
      <c r="DA7" s="1125"/>
      <c r="DB7" s="1123" t="s">
        <v>546</v>
      </c>
      <c r="DC7" s="1124"/>
      <c r="DD7" s="1124"/>
      <c r="DE7" s="1124"/>
      <c r="DF7" s="1125"/>
      <c r="DG7" s="1123" t="s">
        <v>547</v>
      </c>
      <c r="DH7" s="1124"/>
      <c r="DI7" s="1124"/>
      <c r="DJ7" s="1124"/>
      <c r="DK7" s="1125"/>
      <c r="DL7" s="1123" t="s">
        <v>547</v>
      </c>
      <c r="DM7" s="1124"/>
      <c r="DN7" s="1124"/>
      <c r="DO7" s="1124"/>
      <c r="DP7" s="1125"/>
      <c r="DQ7" s="1123" t="s">
        <v>547</v>
      </c>
      <c r="DR7" s="1124"/>
      <c r="DS7" s="1124"/>
      <c r="DT7" s="1124"/>
      <c r="DU7" s="1125"/>
      <c r="DV7" s="1150"/>
      <c r="DW7" s="1151"/>
      <c r="DX7" s="1151"/>
      <c r="DY7" s="1151"/>
      <c r="DZ7" s="1152"/>
      <c r="EA7" s="207"/>
    </row>
    <row r="8" spans="1:131" s="208" customFormat="1" ht="26.25" customHeight="1" x14ac:dyDescent="0.15">
      <c r="A8" s="214">
        <v>2</v>
      </c>
      <c r="B8" s="1072"/>
      <c r="C8" s="1073"/>
      <c r="D8" s="1073"/>
      <c r="E8" s="1073"/>
      <c r="F8" s="1073"/>
      <c r="G8" s="1073"/>
      <c r="H8" s="1073"/>
      <c r="I8" s="1073"/>
      <c r="J8" s="1073"/>
      <c r="K8" s="1073"/>
      <c r="L8" s="1073"/>
      <c r="M8" s="1073"/>
      <c r="N8" s="1073"/>
      <c r="O8" s="1073"/>
      <c r="P8" s="1074"/>
      <c r="Q8" s="1078"/>
      <c r="R8" s="1079"/>
      <c r="S8" s="1079"/>
      <c r="T8" s="1079"/>
      <c r="U8" s="1079"/>
      <c r="V8" s="1079"/>
      <c r="W8" s="1079"/>
      <c r="X8" s="1079"/>
      <c r="Y8" s="1079"/>
      <c r="Z8" s="1079"/>
      <c r="AA8" s="1079"/>
      <c r="AB8" s="1079"/>
      <c r="AC8" s="1079"/>
      <c r="AD8" s="1079"/>
      <c r="AE8" s="1080"/>
      <c r="AF8" s="1054"/>
      <c r="AG8" s="1055"/>
      <c r="AH8" s="1055"/>
      <c r="AI8" s="1055"/>
      <c r="AJ8" s="1056"/>
      <c r="AK8" s="1121"/>
      <c r="AL8" s="1122"/>
      <c r="AM8" s="1122"/>
      <c r="AN8" s="1122"/>
      <c r="AO8" s="1122"/>
      <c r="AP8" s="1122"/>
      <c r="AQ8" s="1122"/>
      <c r="AR8" s="1122"/>
      <c r="AS8" s="1122"/>
      <c r="AT8" s="1122"/>
      <c r="AU8" s="1119"/>
      <c r="AV8" s="1119"/>
      <c r="AW8" s="1119"/>
      <c r="AX8" s="1119"/>
      <c r="AY8" s="1120"/>
      <c r="AZ8" s="205"/>
      <c r="BA8" s="205"/>
      <c r="BB8" s="205"/>
      <c r="BC8" s="205"/>
      <c r="BD8" s="205"/>
      <c r="BE8" s="206"/>
      <c r="BF8" s="206"/>
      <c r="BG8" s="206"/>
      <c r="BH8" s="206"/>
      <c r="BI8" s="206"/>
      <c r="BJ8" s="206"/>
      <c r="BK8" s="206"/>
      <c r="BL8" s="206"/>
      <c r="BM8" s="206"/>
      <c r="BN8" s="206"/>
      <c r="BO8" s="206"/>
      <c r="BP8" s="206"/>
      <c r="BQ8" s="215">
        <v>2</v>
      </c>
      <c r="BR8" s="216"/>
      <c r="BS8" s="1049" t="s">
        <v>543</v>
      </c>
      <c r="BT8" s="1050" t="s">
        <v>543</v>
      </c>
      <c r="BU8" s="1050" t="s">
        <v>543</v>
      </c>
      <c r="BV8" s="1050" t="s">
        <v>543</v>
      </c>
      <c r="BW8" s="1050" t="s">
        <v>543</v>
      </c>
      <c r="BX8" s="1050" t="s">
        <v>543</v>
      </c>
      <c r="BY8" s="1050" t="s">
        <v>543</v>
      </c>
      <c r="BZ8" s="1050" t="s">
        <v>543</v>
      </c>
      <c r="CA8" s="1050" t="s">
        <v>543</v>
      </c>
      <c r="CB8" s="1050" t="s">
        <v>543</v>
      </c>
      <c r="CC8" s="1050" t="s">
        <v>543</v>
      </c>
      <c r="CD8" s="1050" t="s">
        <v>543</v>
      </c>
      <c r="CE8" s="1050" t="s">
        <v>543</v>
      </c>
      <c r="CF8" s="1050" t="s">
        <v>543</v>
      </c>
      <c r="CG8" s="1051" t="s">
        <v>543</v>
      </c>
      <c r="CH8" s="1024">
        <v>-21</v>
      </c>
      <c r="CI8" s="1025"/>
      <c r="CJ8" s="1025"/>
      <c r="CK8" s="1025"/>
      <c r="CL8" s="1026"/>
      <c r="CM8" s="1024">
        <v>224</v>
      </c>
      <c r="CN8" s="1025"/>
      <c r="CO8" s="1025"/>
      <c r="CP8" s="1025"/>
      <c r="CQ8" s="1026"/>
      <c r="CR8" s="1024">
        <v>200</v>
      </c>
      <c r="CS8" s="1025"/>
      <c r="CT8" s="1025"/>
      <c r="CU8" s="1025"/>
      <c r="CV8" s="1026"/>
      <c r="CW8" s="1024" t="s">
        <v>546</v>
      </c>
      <c r="CX8" s="1025"/>
      <c r="CY8" s="1025"/>
      <c r="CZ8" s="1025"/>
      <c r="DA8" s="1026"/>
      <c r="DB8" s="1024" t="s">
        <v>546</v>
      </c>
      <c r="DC8" s="1025"/>
      <c r="DD8" s="1025"/>
      <c r="DE8" s="1025"/>
      <c r="DF8" s="1026"/>
      <c r="DG8" s="1024" t="s">
        <v>546</v>
      </c>
      <c r="DH8" s="1025"/>
      <c r="DI8" s="1025"/>
      <c r="DJ8" s="1025"/>
      <c r="DK8" s="1026"/>
      <c r="DL8" s="1024" t="s">
        <v>546</v>
      </c>
      <c r="DM8" s="1025"/>
      <c r="DN8" s="1025"/>
      <c r="DO8" s="1025"/>
      <c r="DP8" s="1026"/>
      <c r="DQ8" s="1024" t="s">
        <v>546</v>
      </c>
      <c r="DR8" s="1025"/>
      <c r="DS8" s="1025"/>
      <c r="DT8" s="1025"/>
      <c r="DU8" s="1026"/>
      <c r="DV8" s="1027"/>
      <c r="DW8" s="1028"/>
      <c r="DX8" s="1028"/>
      <c r="DY8" s="1028"/>
      <c r="DZ8" s="1029"/>
      <c r="EA8" s="207"/>
    </row>
    <row r="9" spans="1:131" s="208" customFormat="1" ht="26.25" customHeight="1" x14ac:dyDescent="0.15">
      <c r="A9" s="214">
        <v>3</v>
      </c>
      <c r="B9" s="1072"/>
      <c r="C9" s="1073"/>
      <c r="D9" s="1073"/>
      <c r="E9" s="1073"/>
      <c r="F9" s="1073"/>
      <c r="G9" s="1073"/>
      <c r="H9" s="1073"/>
      <c r="I9" s="1073"/>
      <c r="J9" s="1073"/>
      <c r="K9" s="1073"/>
      <c r="L9" s="1073"/>
      <c r="M9" s="1073"/>
      <c r="N9" s="1073"/>
      <c r="O9" s="1073"/>
      <c r="P9" s="1074"/>
      <c r="Q9" s="1078"/>
      <c r="R9" s="1079"/>
      <c r="S9" s="1079"/>
      <c r="T9" s="1079"/>
      <c r="U9" s="1079"/>
      <c r="V9" s="1079"/>
      <c r="W9" s="1079"/>
      <c r="X9" s="1079"/>
      <c r="Y9" s="1079"/>
      <c r="Z9" s="1079"/>
      <c r="AA9" s="1079"/>
      <c r="AB9" s="1079"/>
      <c r="AC9" s="1079"/>
      <c r="AD9" s="1079"/>
      <c r="AE9" s="1080"/>
      <c r="AF9" s="1054"/>
      <c r="AG9" s="1055"/>
      <c r="AH9" s="1055"/>
      <c r="AI9" s="1055"/>
      <c r="AJ9" s="1056"/>
      <c r="AK9" s="1121"/>
      <c r="AL9" s="1122"/>
      <c r="AM9" s="1122"/>
      <c r="AN9" s="1122"/>
      <c r="AO9" s="1122"/>
      <c r="AP9" s="1122"/>
      <c r="AQ9" s="1122"/>
      <c r="AR9" s="1122"/>
      <c r="AS9" s="1122"/>
      <c r="AT9" s="1122"/>
      <c r="AU9" s="1119"/>
      <c r="AV9" s="1119"/>
      <c r="AW9" s="1119"/>
      <c r="AX9" s="1119"/>
      <c r="AY9" s="1120"/>
      <c r="AZ9" s="205"/>
      <c r="BA9" s="205"/>
      <c r="BB9" s="205"/>
      <c r="BC9" s="205"/>
      <c r="BD9" s="205"/>
      <c r="BE9" s="206"/>
      <c r="BF9" s="206"/>
      <c r="BG9" s="206"/>
      <c r="BH9" s="206"/>
      <c r="BI9" s="206"/>
      <c r="BJ9" s="206"/>
      <c r="BK9" s="206"/>
      <c r="BL9" s="206"/>
      <c r="BM9" s="206"/>
      <c r="BN9" s="206"/>
      <c r="BO9" s="206"/>
      <c r="BP9" s="206"/>
      <c r="BQ9" s="215">
        <v>3</v>
      </c>
      <c r="BR9" s="216"/>
      <c r="BS9" s="1049" t="s">
        <v>541</v>
      </c>
      <c r="BT9" s="1050" t="s">
        <v>541</v>
      </c>
      <c r="BU9" s="1050" t="s">
        <v>541</v>
      </c>
      <c r="BV9" s="1050" t="s">
        <v>541</v>
      </c>
      <c r="BW9" s="1050" t="s">
        <v>541</v>
      </c>
      <c r="BX9" s="1050" t="s">
        <v>541</v>
      </c>
      <c r="BY9" s="1050" t="s">
        <v>541</v>
      </c>
      <c r="BZ9" s="1050" t="s">
        <v>541</v>
      </c>
      <c r="CA9" s="1050" t="s">
        <v>541</v>
      </c>
      <c r="CB9" s="1050" t="s">
        <v>541</v>
      </c>
      <c r="CC9" s="1050" t="s">
        <v>541</v>
      </c>
      <c r="CD9" s="1050" t="s">
        <v>541</v>
      </c>
      <c r="CE9" s="1050" t="s">
        <v>541</v>
      </c>
      <c r="CF9" s="1050" t="s">
        <v>541</v>
      </c>
      <c r="CG9" s="1051" t="s">
        <v>541</v>
      </c>
      <c r="CH9" s="1024">
        <v>1</v>
      </c>
      <c r="CI9" s="1025"/>
      <c r="CJ9" s="1025"/>
      <c r="CK9" s="1025"/>
      <c r="CL9" s="1026"/>
      <c r="CM9" s="1024">
        <v>213</v>
      </c>
      <c r="CN9" s="1025"/>
      <c r="CO9" s="1025"/>
      <c r="CP9" s="1025"/>
      <c r="CQ9" s="1026"/>
      <c r="CR9" s="1024">
        <v>200</v>
      </c>
      <c r="CS9" s="1025"/>
      <c r="CT9" s="1025"/>
      <c r="CU9" s="1025"/>
      <c r="CV9" s="1026"/>
      <c r="CW9" s="1024" t="s">
        <v>546</v>
      </c>
      <c r="CX9" s="1025"/>
      <c r="CY9" s="1025"/>
      <c r="CZ9" s="1025"/>
      <c r="DA9" s="1026"/>
      <c r="DB9" s="1024" t="s">
        <v>546</v>
      </c>
      <c r="DC9" s="1025"/>
      <c r="DD9" s="1025"/>
      <c r="DE9" s="1025"/>
      <c r="DF9" s="1026"/>
      <c r="DG9" s="1024" t="s">
        <v>546</v>
      </c>
      <c r="DH9" s="1025"/>
      <c r="DI9" s="1025"/>
      <c r="DJ9" s="1025"/>
      <c r="DK9" s="1026"/>
      <c r="DL9" s="1024" t="s">
        <v>546</v>
      </c>
      <c r="DM9" s="1025"/>
      <c r="DN9" s="1025"/>
      <c r="DO9" s="1025"/>
      <c r="DP9" s="1026"/>
      <c r="DQ9" s="1024" t="s">
        <v>546</v>
      </c>
      <c r="DR9" s="1025"/>
      <c r="DS9" s="1025"/>
      <c r="DT9" s="1025"/>
      <c r="DU9" s="1026"/>
      <c r="DV9" s="1027"/>
      <c r="DW9" s="1028"/>
      <c r="DX9" s="1028"/>
      <c r="DY9" s="1028"/>
      <c r="DZ9" s="1029"/>
      <c r="EA9" s="207"/>
    </row>
    <row r="10" spans="1:131" s="208" customFormat="1" ht="26.25" customHeight="1" x14ac:dyDescent="0.15">
      <c r="A10" s="214">
        <v>4</v>
      </c>
      <c r="B10" s="1072"/>
      <c r="C10" s="1073"/>
      <c r="D10" s="1073"/>
      <c r="E10" s="1073"/>
      <c r="F10" s="1073"/>
      <c r="G10" s="1073"/>
      <c r="H10" s="1073"/>
      <c r="I10" s="1073"/>
      <c r="J10" s="1073"/>
      <c r="K10" s="1073"/>
      <c r="L10" s="1073"/>
      <c r="M10" s="1073"/>
      <c r="N10" s="1073"/>
      <c r="O10" s="1073"/>
      <c r="P10" s="1074"/>
      <c r="Q10" s="1078"/>
      <c r="R10" s="1079"/>
      <c r="S10" s="1079"/>
      <c r="T10" s="1079"/>
      <c r="U10" s="1079"/>
      <c r="V10" s="1079"/>
      <c r="W10" s="1079"/>
      <c r="X10" s="1079"/>
      <c r="Y10" s="1079"/>
      <c r="Z10" s="1079"/>
      <c r="AA10" s="1079"/>
      <c r="AB10" s="1079"/>
      <c r="AC10" s="1079"/>
      <c r="AD10" s="1079"/>
      <c r="AE10" s="1080"/>
      <c r="AF10" s="1054"/>
      <c r="AG10" s="1055"/>
      <c r="AH10" s="1055"/>
      <c r="AI10" s="1055"/>
      <c r="AJ10" s="1056"/>
      <c r="AK10" s="1121"/>
      <c r="AL10" s="1122"/>
      <c r="AM10" s="1122"/>
      <c r="AN10" s="1122"/>
      <c r="AO10" s="1122"/>
      <c r="AP10" s="1122"/>
      <c r="AQ10" s="1122"/>
      <c r="AR10" s="1122"/>
      <c r="AS10" s="1122"/>
      <c r="AT10" s="1122"/>
      <c r="AU10" s="1119"/>
      <c r="AV10" s="1119"/>
      <c r="AW10" s="1119"/>
      <c r="AX10" s="1119"/>
      <c r="AY10" s="1120"/>
      <c r="AZ10" s="205"/>
      <c r="BA10" s="205"/>
      <c r="BB10" s="205"/>
      <c r="BC10" s="205"/>
      <c r="BD10" s="205"/>
      <c r="BE10" s="206"/>
      <c r="BF10" s="206"/>
      <c r="BG10" s="206"/>
      <c r="BH10" s="206"/>
      <c r="BI10" s="206"/>
      <c r="BJ10" s="206"/>
      <c r="BK10" s="206"/>
      <c r="BL10" s="206"/>
      <c r="BM10" s="206"/>
      <c r="BN10" s="206"/>
      <c r="BO10" s="206"/>
      <c r="BP10" s="206"/>
      <c r="BQ10" s="215">
        <v>4</v>
      </c>
      <c r="BR10" s="216"/>
      <c r="BS10" s="1049" t="s">
        <v>544</v>
      </c>
      <c r="BT10" s="1050" t="s">
        <v>544</v>
      </c>
      <c r="BU10" s="1050" t="s">
        <v>544</v>
      </c>
      <c r="BV10" s="1050" t="s">
        <v>544</v>
      </c>
      <c r="BW10" s="1050" t="s">
        <v>544</v>
      </c>
      <c r="BX10" s="1050" t="s">
        <v>544</v>
      </c>
      <c r="BY10" s="1050" t="s">
        <v>544</v>
      </c>
      <c r="BZ10" s="1050" t="s">
        <v>544</v>
      </c>
      <c r="CA10" s="1050" t="s">
        <v>544</v>
      </c>
      <c r="CB10" s="1050" t="s">
        <v>544</v>
      </c>
      <c r="CC10" s="1050" t="s">
        <v>544</v>
      </c>
      <c r="CD10" s="1050" t="s">
        <v>544</v>
      </c>
      <c r="CE10" s="1050" t="s">
        <v>544</v>
      </c>
      <c r="CF10" s="1050" t="s">
        <v>544</v>
      </c>
      <c r="CG10" s="1051" t="s">
        <v>544</v>
      </c>
      <c r="CH10" s="1024">
        <v>0</v>
      </c>
      <c r="CI10" s="1025"/>
      <c r="CJ10" s="1025"/>
      <c r="CK10" s="1025"/>
      <c r="CL10" s="1026"/>
      <c r="CM10" s="1024">
        <v>286</v>
      </c>
      <c r="CN10" s="1025"/>
      <c r="CO10" s="1025"/>
      <c r="CP10" s="1025"/>
      <c r="CQ10" s="1026"/>
      <c r="CR10" s="1024">
        <v>250</v>
      </c>
      <c r="CS10" s="1025"/>
      <c r="CT10" s="1025"/>
      <c r="CU10" s="1025"/>
      <c r="CV10" s="1026"/>
      <c r="CW10" s="1024" t="s">
        <v>546</v>
      </c>
      <c r="CX10" s="1025"/>
      <c r="CY10" s="1025"/>
      <c r="CZ10" s="1025"/>
      <c r="DA10" s="1026"/>
      <c r="DB10" s="1024" t="s">
        <v>547</v>
      </c>
      <c r="DC10" s="1025"/>
      <c r="DD10" s="1025"/>
      <c r="DE10" s="1025"/>
      <c r="DF10" s="1026"/>
      <c r="DG10" s="1024" t="s">
        <v>546</v>
      </c>
      <c r="DH10" s="1025"/>
      <c r="DI10" s="1025"/>
      <c r="DJ10" s="1025"/>
      <c r="DK10" s="1026"/>
      <c r="DL10" s="1024" t="s">
        <v>547</v>
      </c>
      <c r="DM10" s="1025"/>
      <c r="DN10" s="1025"/>
      <c r="DO10" s="1025"/>
      <c r="DP10" s="1026"/>
      <c r="DQ10" s="1024" t="s">
        <v>546</v>
      </c>
      <c r="DR10" s="1025"/>
      <c r="DS10" s="1025"/>
      <c r="DT10" s="1025"/>
      <c r="DU10" s="1026"/>
      <c r="DV10" s="1027"/>
      <c r="DW10" s="1028"/>
      <c r="DX10" s="1028"/>
      <c r="DY10" s="1028"/>
      <c r="DZ10" s="1029"/>
      <c r="EA10" s="207"/>
    </row>
    <row r="11" spans="1:131" s="208" customFormat="1" ht="26.25" customHeight="1" x14ac:dyDescent="0.15">
      <c r="A11" s="214">
        <v>5</v>
      </c>
      <c r="B11" s="1072"/>
      <c r="C11" s="1073"/>
      <c r="D11" s="1073"/>
      <c r="E11" s="1073"/>
      <c r="F11" s="1073"/>
      <c r="G11" s="1073"/>
      <c r="H11" s="1073"/>
      <c r="I11" s="1073"/>
      <c r="J11" s="1073"/>
      <c r="K11" s="1073"/>
      <c r="L11" s="1073"/>
      <c r="M11" s="1073"/>
      <c r="N11" s="1073"/>
      <c r="O11" s="1073"/>
      <c r="P11" s="1074"/>
      <c r="Q11" s="1078"/>
      <c r="R11" s="1079"/>
      <c r="S11" s="1079"/>
      <c r="T11" s="1079"/>
      <c r="U11" s="1079"/>
      <c r="V11" s="1079"/>
      <c r="W11" s="1079"/>
      <c r="X11" s="1079"/>
      <c r="Y11" s="1079"/>
      <c r="Z11" s="1079"/>
      <c r="AA11" s="1079"/>
      <c r="AB11" s="1079"/>
      <c r="AC11" s="1079"/>
      <c r="AD11" s="1079"/>
      <c r="AE11" s="1080"/>
      <c r="AF11" s="1054"/>
      <c r="AG11" s="1055"/>
      <c r="AH11" s="1055"/>
      <c r="AI11" s="1055"/>
      <c r="AJ11" s="1056"/>
      <c r="AK11" s="1121"/>
      <c r="AL11" s="1122"/>
      <c r="AM11" s="1122"/>
      <c r="AN11" s="1122"/>
      <c r="AO11" s="1122"/>
      <c r="AP11" s="1122"/>
      <c r="AQ11" s="1122"/>
      <c r="AR11" s="1122"/>
      <c r="AS11" s="1122"/>
      <c r="AT11" s="1122"/>
      <c r="AU11" s="1119"/>
      <c r="AV11" s="1119"/>
      <c r="AW11" s="1119"/>
      <c r="AX11" s="1119"/>
      <c r="AY11" s="1120"/>
      <c r="AZ11" s="205"/>
      <c r="BA11" s="205"/>
      <c r="BB11" s="205"/>
      <c r="BC11" s="205"/>
      <c r="BD11" s="205"/>
      <c r="BE11" s="206"/>
      <c r="BF11" s="206"/>
      <c r="BG11" s="206"/>
      <c r="BH11" s="206"/>
      <c r="BI11" s="206"/>
      <c r="BJ11" s="206"/>
      <c r="BK11" s="206"/>
      <c r="BL11" s="206"/>
      <c r="BM11" s="206"/>
      <c r="BN11" s="206"/>
      <c r="BO11" s="206"/>
      <c r="BP11" s="206"/>
      <c r="BQ11" s="215">
        <v>5</v>
      </c>
      <c r="BR11" s="216"/>
      <c r="BS11" s="1049" t="s">
        <v>545</v>
      </c>
      <c r="BT11" s="1050" t="s">
        <v>545</v>
      </c>
      <c r="BU11" s="1050" t="s">
        <v>545</v>
      </c>
      <c r="BV11" s="1050" t="s">
        <v>545</v>
      </c>
      <c r="BW11" s="1050" t="s">
        <v>545</v>
      </c>
      <c r="BX11" s="1050" t="s">
        <v>545</v>
      </c>
      <c r="BY11" s="1050" t="s">
        <v>545</v>
      </c>
      <c r="BZ11" s="1050" t="s">
        <v>545</v>
      </c>
      <c r="CA11" s="1050" t="s">
        <v>545</v>
      </c>
      <c r="CB11" s="1050" t="s">
        <v>545</v>
      </c>
      <c r="CC11" s="1050" t="s">
        <v>545</v>
      </c>
      <c r="CD11" s="1050" t="s">
        <v>545</v>
      </c>
      <c r="CE11" s="1050" t="s">
        <v>545</v>
      </c>
      <c r="CF11" s="1050" t="s">
        <v>545</v>
      </c>
      <c r="CG11" s="1051" t="s">
        <v>545</v>
      </c>
      <c r="CH11" s="1024">
        <v>1</v>
      </c>
      <c r="CI11" s="1025"/>
      <c r="CJ11" s="1025"/>
      <c r="CK11" s="1025"/>
      <c r="CL11" s="1026"/>
      <c r="CM11" s="1024">
        <v>165</v>
      </c>
      <c r="CN11" s="1025"/>
      <c r="CO11" s="1025"/>
      <c r="CP11" s="1025"/>
      <c r="CQ11" s="1026"/>
      <c r="CR11" s="1024">
        <v>32</v>
      </c>
      <c r="CS11" s="1025"/>
      <c r="CT11" s="1025"/>
      <c r="CU11" s="1025"/>
      <c r="CV11" s="1026"/>
      <c r="CW11" s="1024">
        <v>3</v>
      </c>
      <c r="CX11" s="1025"/>
      <c r="CY11" s="1025"/>
      <c r="CZ11" s="1025"/>
      <c r="DA11" s="1026"/>
      <c r="DB11" s="1024" t="s">
        <v>547</v>
      </c>
      <c r="DC11" s="1025"/>
      <c r="DD11" s="1025"/>
      <c r="DE11" s="1025"/>
      <c r="DF11" s="1026"/>
      <c r="DG11" s="1024" t="s">
        <v>547</v>
      </c>
      <c r="DH11" s="1025"/>
      <c r="DI11" s="1025"/>
      <c r="DJ11" s="1025"/>
      <c r="DK11" s="1026"/>
      <c r="DL11" s="1024" t="s">
        <v>547</v>
      </c>
      <c r="DM11" s="1025"/>
      <c r="DN11" s="1025"/>
      <c r="DO11" s="1025"/>
      <c r="DP11" s="1026"/>
      <c r="DQ11" s="1024" t="s">
        <v>547</v>
      </c>
      <c r="DR11" s="1025"/>
      <c r="DS11" s="1025"/>
      <c r="DT11" s="1025"/>
      <c r="DU11" s="1026"/>
      <c r="DV11" s="1027"/>
      <c r="DW11" s="1028"/>
      <c r="DX11" s="1028"/>
      <c r="DY11" s="1028"/>
      <c r="DZ11" s="1029"/>
      <c r="EA11" s="207"/>
    </row>
    <row r="12" spans="1:131" s="208" customFormat="1" ht="26.25" customHeight="1" x14ac:dyDescent="0.15">
      <c r="A12" s="214">
        <v>6</v>
      </c>
      <c r="B12" s="1072"/>
      <c r="C12" s="1073"/>
      <c r="D12" s="1073"/>
      <c r="E12" s="1073"/>
      <c r="F12" s="1073"/>
      <c r="G12" s="1073"/>
      <c r="H12" s="1073"/>
      <c r="I12" s="1073"/>
      <c r="J12" s="1073"/>
      <c r="K12" s="1073"/>
      <c r="L12" s="1073"/>
      <c r="M12" s="1073"/>
      <c r="N12" s="1073"/>
      <c r="O12" s="1073"/>
      <c r="P12" s="1074"/>
      <c r="Q12" s="1078"/>
      <c r="R12" s="1079"/>
      <c r="S12" s="1079"/>
      <c r="T12" s="1079"/>
      <c r="U12" s="1079"/>
      <c r="V12" s="1079"/>
      <c r="W12" s="1079"/>
      <c r="X12" s="1079"/>
      <c r="Y12" s="1079"/>
      <c r="Z12" s="1079"/>
      <c r="AA12" s="1079"/>
      <c r="AB12" s="1079"/>
      <c r="AC12" s="1079"/>
      <c r="AD12" s="1079"/>
      <c r="AE12" s="1080"/>
      <c r="AF12" s="1054"/>
      <c r="AG12" s="1055"/>
      <c r="AH12" s="1055"/>
      <c r="AI12" s="1055"/>
      <c r="AJ12" s="1056"/>
      <c r="AK12" s="1121"/>
      <c r="AL12" s="1122"/>
      <c r="AM12" s="1122"/>
      <c r="AN12" s="1122"/>
      <c r="AO12" s="1122"/>
      <c r="AP12" s="1122"/>
      <c r="AQ12" s="1122"/>
      <c r="AR12" s="1122"/>
      <c r="AS12" s="1122"/>
      <c r="AT12" s="1122"/>
      <c r="AU12" s="1119"/>
      <c r="AV12" s="1119"/>
      <c r="AW12" s="1119"/>
      <c r="AX12" s="1119"/>
      <c r="AY12" s="1120"/>
      <c r="AZ12" s="205"/>
      <c r="BA12" s="205"/>
      <c r="BB12" s="205"/>
      <c r="BC12" s="205"/>
      <c r="BD12" s="205"/>
      <c r="BE12" s="206"/>
      <c r="BF12" s="206"/>
      <c r="BG12" s="206"/>
      <c r="BH12" s="206"/>
      <c r="BI12" s="206"/>
      <c r="BJ12" s="206"/>
      <c r="BK12" s="206"/>
      <c r="BL12" s="206"/>
      <c r="BM12" s="206"/>
      <c r="BN12" s="206"/>
      <c r="BO12" s="206"/>
      <c r="BP12" s="206"/>
      <c r="BQ12" s="215">
        <v>6</v>
      </c>
      <c r="BR12" s="216"/>
      <c r="BS12" s="1049"/>
      <c r="BT12" s="1050"/>
      <c r="BU12" s="1050"/>
      <c r="BV12" s="1050"/>
      <c r="BW12" s="1050"/>
      <c r="BX12" s="1050"/>
      <c r="BY12" s="1050"/>
      <c r="BZ12" s="1050"/>
      <c r="CA12" s="1050"/>
      <c r="CB12" s="1050"/>
      <c r="CC12" s="1050"/>
      <c r="CD12" s="1050"/>
      <c r="CE12" s="1050"/>
      <c r="CF12" s="1050"/>
      <c r="CG12" s="1051"/>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207"/>
    </row>
    <row r="13" spans="1:131" s="208" customFormat="1" ht="26.25" customHeight="1" x14ac:dyDescent="0.15">
      <c r="A13" s="214">
        <v>7</v>
      </c>
      <c r="B13" s="1072"/>
      <c r="C13" s="1073"/>
      <c r="D13" s="1073"/>
      <c r="E13" s="1073"/>
      <c r="F13" s="1073"/>
      <c r="G13" s="1073"/>
      <c r="H13" s="1073"/>
      <c r="I13" s="1073"/>
      <c r="J13" s="1073"/>
      <c r="K13" s="1073"/>
      <c r="L13" s="1073"/>
      <c r="M13" s="1073"/>
      <c r="N13" s="1073"/>
      <c r="O13" s="1073"/>
      <c r="P13" s="1074"/>
      <c r="Q13" s="1078"/>
      <c r="R13" s="1079"/>
      <c r="S13" s="1079"/>
      <c r="T13" s="1079"/>
      <c r="U13" s="1079"/>
      <c r="V13" s="1079"/>
      <c r="W13" s="1079"/>
      <c r="X13" s="1079"/>
      <c r="Y13" s="1079"/>
      <c r="Z13" s="1079"/>
      <c r="AA13" s="1079"/>
      <c r="AB13" s="1079"/>
      <c r="AC13" s="1079"/>
      <c r="AD13" s="1079"/>
      <c r="AE13" s="1080"/>
      <c r="AF13" s="1054"/>
      <c r="AG13" s="1055"/>
      <c r="AH13" s="1055"/>
      <c r="AI13" s="1055"/>
      <c r="AJ13" s="1056"/>
      <c r="AK13" s="1121"/>
      <c r="AL13" s="1122"/>
      <c r="AM13" s="1122"/>
      <c r="AN13" s="1122"/>
      <c r="AO13" s="1122"/>
      <c r="AP13" s="1122"/>
      <c r="AQ13" s="1122"/>
      <c r="AR13" s="1122"/>
      <c r="AS13" s="1122"/>
      <c r="AT13" s="1122"/>
      <c r="AU13" s="1119"/>
      <c r="AV13" s="1119"/>
      <c r="AW13" s="1119"/>
      <c r="AX13" s="1119"/>
      <c r="AY13" s="1120"/>
      <c r="AZ13" s="205"/>
      <c r="BA13" s="205"/>
      <c r="BB13" s="205"/>
      <c r="BC13" s="205"/>
      <c r="BD13" s="205"/>
      <c r="BE13" s="206"/>
      <c r="BF13" s="206"/>
      <c r="BG13" s="206"/>
      <c r="BH13" s="206"/>
      <c r="BI13" s="206"/>
      <c r="BJ13" s="206"/>
      <c r="BK13" s="206"/>
      <c r="BL13" s="206"/>
      <c r="BM13" s="206"/>
      <c r="BN13" s="206"/>
      <c r="BO13" s="206"/>
      <c r="BP13" s="206"/>
      <c r="BQ13" s="215">
        <v>7</v>
      </c>
      <c r="BR13" s="216"/>
      <c r="BS13" s="1049"/>
      <c r="BT13" s="1050"/>
      <c r="BU13" s="1050"/>
      <c r="BV13" s="1050"/>
      <c r="BW13" s="1050"/>
      <c r="BX13" s="1050"/>
      <c r="BY13" s="1050"/>
      <c r="BZ13" s="1050"/>
      <c r="CA13" s="1050"/>
      <c r="CB13" s="1050"/>
      <c r="CC13" s="1050"/>
      <c r="CD13" s="1050"/>
      <c r="CE13" s="1050"/>
      <c r="CF13" s="1050"/>
      <c r="CG13" s="1051"/>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207"/>
    </row>
    <row r="14" spans="1:131" s="208" customFormat="1" ht="26.25" customHeight="1" x14ac:dyDescent="0.15">
      <c r="A14" s="214">
        <v>8</v>
      </c>
      <c r="B14" s="1072"/>
      <c r="C14" s="1073"/>
      <c r="D14" s="1073"/>
      <c r="E14" s="1073"/>
      <c r="F14" s="1073"/>
      <c r="G14" s="1073"/>
      <c r="H14" s="1073"/>
      <c r="I14" s="1073"/>
      <c r="J14" s="1073"/>
      <c r="K14" s="1073"/>
      <c r="L14" s="1073"/>
      <c r="M14" s="1073"/>
      <c r="N14" s="1073"/>
      <c r="O14" s="1073"/>
      <c r="P14" s="1074"/>
      <c r="Q14" s="1078"/>
      <c r="R14" s="1079"/>
      <c r="S14" s="1079"/>
      <c r="T14" s="1079"/>
      <c r="U14" s="1079"/>
      <c r="V14" s="1079"/>
      <c r="W14" s="1079"/>
      <c r="X14" s="1079"/>
      <c r="Y14" s="1079"/>
      <c r="Z14" s="1079"/>
      <c r="AA14" s="1079"/>
      <c r="AB14" s="1079"/>
      <c r="AC14" s="1079"/>
      <c r="AD14" s="1079"/>
      <c r="AE14" s="1080"/>
      <c r="AF14" s="1054"/>
      <c r="AG14" s="1055"/>
      <c r="AH14" s="1055"/>
      <c r="AI14" s="1055"/>
      <c r="AJ14" s="1056"/>
      <c r="AK14" s="1121"/>
      <c r="AL14" s="1122"/>
      <c r="AM14" s="1122"/>
      <c r="AN14" s="1122"/>
      <c r="AO14" s="1122"/>
      <c r="AP14" s="1122"/>
      <c r="AQ14" s="1122"/>
      <c r="AR14" s="1122"/>
      <c r="AS14" s="1122"/>
      <c r="AT14" s="1122"/>
      <c r="AU14" s="1119"/>
      <c r="AV14" s="1119"/>
      <c r="AW14" s="1119"/>
      <c r="AX14" s="1119"/>
      <c r="AY14" s="1120"/>
      <c r="AZ14" s="205"/>
      <c r="BA14" s="205"/>
      <c r="BB14" s="205"/>
      <c r="BC14" s="205"/>
      <c r="BD14" s="205"/>
      <c r="BE14" s="206"/>
      <c r="BF14" s="206"/>
      <c r="BG14" s="206"/>
      <c r="BH14" s="206"/>
      <c r="BI14" s="206"/>
      <c r="BJ14" s="206"/>
      <c r="BK14" s="206"/>
      <c r="BL14" s="206"/>
      <c r="BM14" s="206"/>
      <c r="BN14" s="206"/>
      <c r="BO14" s="206"/>
      <c r="BP14" s="206"/>
      <c r="BQ14" s="215">
        <v>8</v>
      </c>
      <c r="BR14" s="216"/>
      <c r="BS14" s="1049"/>
      <c r="BT14" s="1050"/>
      <c r="BU14" s="1050"/>
      <c r="BV14" s="1050"/>
      <c r="BW14" s="1050"/>
      <c r="BX14" s="1050"/>
      <c r="BY14" s="1050"/>
      <c r="BZ14" s="1050"/>
      <c r="CA14" s="1050"/>
      <c r="CB14" s="1050"/>
      <c r="CC14" s="1050"/>
      <c r="CD14" s="1050"/>
      <c r="CE14" s="1050"/>
      <c r="CF14" s="1050"/>
      <c r="CG14" s="1051"/>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207"/>
    </row>
    <row r="15" spans="1:131" s="208" customFormat="1" ht="26.25" customHeight="1" x14ac:dyDescent="0.15">
      <c r="A15" s="214">
        <v>9</v>
      </c>
      <c r="B15" s="1072"/>
      <c r="C15" s="1073"/>
      <c r="D15" s="1073"/>
      <c r="E15" s="1073"/>
      <c r="F15" s="1073"/>
      <c r="G15" s="1073"/>
      <c r="H15" s="1073"/>
      <c r="I15" s="1073"/>
      <c r="J15" s="1073"/>
      <c r="K15" s="1073"/>
      <c r="L15" s="1073"/>
      <c r="M15" s="1073"/>
      <c r="N15" s="1073"/>
      <c r="O15" s="1073"/>
      <c r="P15" s="1074"/>
      <c r="Q15" s="1078"/>
      <c r="R15" s="1079"/>
      <c r="S15" s="1079"/>
      <c r="T15" s="1079"/>
      <c r="U15" s="1079"/>
      <c r="V15" s="1079"/>
      <c r="W15" s="1079"/>
      <c r="X15" s="1079"/>
      <c r="Y15" s="1079"/>
      <c r="Z15" s="1079"/>
      <c r="AA15" s="1079"/>
      <c r="AB15" s="1079"/>
      <c r="AC15" s="1079"/>
      <c r="AD15" s="1079"/>
      <c r="AE15" s="1080"/>
      <c r="AF15" s="1054"/>
      <c r="AG15" s="1055"/>
      <c r="AH15" s="1055"/>
      <c r="AI15" s="1055"/>
      <c r="AJ15" s="1056"/>
      <c r="AK15" s="1121"/>
      <c r="AL15" s="1122"/>
      <c r="AM15" s="1122"/>
      <c r="AN15" s="1122"/>
      <c r="AO15" s="1122"/>
      <c r="AP15" s="1122"/>
      <c r="AQ15" s="1122"/>
      <c r="AR15" s="1122"/>
      <c r="AS15" s="1122"/>
      <c r="AT15" s="1122"/>
      <c r="AU15" s="1119"/>
      <c r="AV15" s="1119"/>
      <c r="AW15" s="1119"/>
      <c r="AX15" s="1119"/>
      <c r="AY15" s="1120"/>
      <c r="AZ15" s="205"/>
      <c r="BA15" s="205"/>
      <c r="BB15" s="205"/>
      <c r="BC15" s="205"/>
      <c r="BD15" s="205"/>
      <c r="BE15" s="206"/>
      <c r="BF15" s="206"/>
      <c r="BG15" s="206"/>
      <c r="BH15" s="206"/>
      <c r="BI15" s="206"/>
      <c r="BJ15" s="206"/>
      <c r="BK15" s="206"/>
      <c r="BL15" s="206"/>
      <c r="BM15" s="206"/>
      <c r="BN15" s="206"/>
      <c r="BO15" s="206"/>
      <c r="BP15" s="206"/>
      <c r="BQ15" s="215">
        <v>9</v>
      </c>
      <c r="BR15" s="216"/>
      <c r="BS15" s="1049"/>
      <c r="BT15" s="1050"/>
      <c r="BU15" s="1050"/>
      <c r="BV15" s="1050"/>
      <c r="BW15" s="1050"/>
      <c r="BX15" s="1050"/>
      <c r="BY15" s="1050"/>
      <c r="BZ15" s="1050"/>
      <c r="CA15" s="1050"/>
      <c r="CB15" s="1050"/>
      <c r="CC15" s="1050"/>
      <c r="CD15" s="1050"/>
      <c r="CE15" s="1050"/>
      <c r="CF15" s="1050"/>
      <c r="CG15" s="1051"/>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207"/>
    </row>
    <row r="16" spans="1:131" s="208" customFormat="1" ht="26.25" customHeight="1" x14ac:dyDescent="0.15">
      <c r="A16" s="214">
        <v>10</v>
      </c>
      <c r="B16" s="1072"/>
      <c r="C16" s="1073"/>
      <c r="D16" s="1073"/>
      <c r="E16" s="1073"/>
      <c r="F16" s="1073"/>
      <c r="G16" s="1073"/>
      <c r="H16" s="1073"/>
      <c r="I16" s="1073"/>
      <c r="J16" s="1073"/>
      <c r="K16" s="1073"/>
      <c r="L16" s="1073"/>
      <c r="M16" s="1073"/>
      <c r="N16" s="1073"/>
      <c r="O16" s="1073"/>
      <c r="P16" s="1074"/>
      <c r="Q16" s="1078"/>
      <c r="R16" s="1079"/>
      <c r="S16" s="1079"/>
      <c r="T16" s="1079"/>
      <c r="U16" s="1079"/>
      <c r="V16" s="1079"/>
      <c r="W16" s="1079"/>
      <c r="X16" s="1079"/>
      <c r="Y16" s="1079"/>
      <c r="Z16" s="1079"/>
      <c r="AA16" s="1079"/>
      <c r="AB16" s="1079"/>
      <c r="AC16" s="1079"/>
      <c r="AD16" s="1079"/>
      <c r="AE16" s="1080"/>
      <c r="AF16" s="1054"/>
      <c r="AG16" s="1055"/>
      <c r="AH16" s="1055"/>
      <c r="AI16" s="1055"/>
      <c r="AJ16" s="1056"/>
      <c r="AK16" s="1121"/>
      <c r="AL16" s="1122"/>
      <c r="AM16" s="1122"/>
      <c r="AN16" s="1122"/>
      <c r="AO16" s="1122"/>
      <c r="AP16" s="1122"/>
      <c r="AQ16" s="1122"/>
      <c r="AR16" s="1122"/>
      <c r="AS16" s="1122"/>
      <c r="AT16" s="1122"/>
      <c r="AU16" s="1119"/>
      <c r="AV16" s="1119"/>
      <c r="AW16" s="1119"/>
      <c r="AX16" s="1119"/>
      <c r="AY16" s="1120"/>
      <c r="AZ16" s="205"/>
      <c r="BA16" s="205"/>
      <c r="BB16" s="205"/>
      <c r="BC16" s="205"/>
      <c r="BD16" s="205"/>
      <c r="BE16" s="206"/>
      <c r="BF16" s="206"/>
      <c r="BG16" s="206"/>
      <c r="BH16" s="206"/>
      <c r="BI16" s="206"/>
      <c r="BJ16" s="206"/>
      <c r="BK16" s="206"/>
      <c r="BL16" s="206"/>
      <c r="BM16" s="206"/>
      <c r="BN16" s="206"/>
      <c r="BO16" s="206"/>
      <c r="BP16" s="206"/>
      <c r="BQ16" s="215">
        <v>10</v>
      </c>
      <c r="BR16" s="216"/>
      <c r="BS16" s="1049"/>
      <c r="BT16" s="1050"/>
      <c r="BU16" s="1050"/>
      <c r="BV16" s="1050"/>
      <c r="BW16" s="1050"/>
      <c r="BX16" s="1050"/>
      <c r="BY16" s="1050"/>
      <c r="BZ16" s="1050"/>
      <c r="CA16" s="1050"/>
      <c r="CB16" s="1050"/>
      <c r="CC16" s="1050"/>
      <c r="CD16" s="1050"/>
      <c r="CE16" s="1050"/>
      <c r="CF16" s="1050"/>
      <c r="CG16" s="1051"/>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207"/>
    </row>
    <row r="17" spans="1:131" s="208" customFormat="1" ht="26.25" customHeight="1" x14ac:dyDescent="0.15">
      <c r="A17" s="214">
        <v>11</v>
      </c>
      <c r="B17" s="1072"/>
      <c r="C17" s="1073"/>
      <c r="D17" s="1073"/>
      <c r="E17" s="1073"/>
      <c r="F17" s="1073"/>
      <c r="G17" s="1073"/>
      <c r="H17" s="1073"/>
      <c r="I17" s="1073"/>
      <c r="J17" s="1073"/>
      <c r="K17" s="1073"/>
      <c r="L17" s="1073"/>
      <c r="M17" s="1073"/>
      <c r="N17" s="1073"/>
      <c r="O17" s="1073"/>
      <c r="P17" s="1074"/>
      <c r="Q17" s="1078"/>
      <c r="R17" s="1079"/>
      <c r="S17" s="1079"/>
      <c r="T17" s="1079"/>
      <c r="U17" s="1079"/>
      <c r="V17" s="1079"/>
      <c r="W17" s="1079"/>
      <c r="X17" s="1079"/>
      <c r="Y17" s="1079"/>
      <c r="Z17" s="1079"/>
      <c r="AA17" s="1079"/>
      <c r="AB17" s="1079"/>
      <c r="AC17" s="1079"/>
      <c r="AD17" s="1079"/>
      <c r="AE17" s="1080"/>
      <c r="AF17" s="1054"/>
      <c r="AG17" s="1055"/>
      <c r="AH17" s="1055"/>
      <c r="AI17" s="1055"/>
      <c r="AJ17" s="1056"/>
      <c r="AK17" s="1121"/>
      <c r="AL17" s="1122"/>
      <c r="AM17" s="1122"/>
      <c r="AN17" s="1122"/>
      <c r="AO17" s="1122"/>
      <c r="AP17" s="1122"/>
      <c r="AQ17" s="1122"/>
      <c r="AR17" s="1122"/>
      <c r="AS17" s="1122"/>
      <c r="AT17" s="1122"/>
      <c r="AU17" s="1119"/>
      <c r="AV17" s="1119"/>
      <c r="AW17" s="1119"/>
      <c r="AX17" s="1119"/>
      <c r="AY17" s="1120"/>
      <c r="AZ17" s="205"/>
      <c r="BA17" s="205"/>
      <c r="BB17" s="205"/>
      <c r="BC17" s="205"/>
      <c r="BD17" s="205"/>
      <c r="BE17" s="206"/>
      <c r="BF17" s="206"/>
      <c r="BG17" s="206"/>
      <c r="BH17" s="206"/>
      <c r="BI17" s="206"/>
      <c r="BJ17" s="206"/>
      <c r="BK17" s="206"/>
      <c r="BL17" s="206"/>
      <c r="BM17" s="206"/>
      <c r="BN17" s="206"/>
      <c r="BO17" s="206"/>
      <c r="BP17" s="206"/>
      <c r="BQ17" s="215">
        <v>11</v>
      </c>
      <c r="BR17" s="216"/>
      <c r="BS17" s="1049"/>
      <c r="BT17" s="1050"/>
      <c r="BU17" s="1050"/>
      <c r="BV17" s="1050"/>
      <c r="BW17" s="1050"/>
      <c r="BX17" s="1050"/>
      <c r="BY17" s="1050"/>
      <c r="BZ17" s="1050"/>
      <c r="CA17" s="1050"/>
      <c r="CB17" s="1050"/>
      <c r="CC17" s="1050"/>
      <c r="CD17" s="1050"/>
      <c r="CE17" s="1050"/>
      <c r="CF17" s="1050"/>
      <c r="CG17" s="1051"/>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207"/>
    </row>
    <row r="18" spans="1:131" s="208" customFormat="1" ht="26.25" customHeight="1" x14ac:dyDescent="0.15">
      <c r="A18" s="214">
        <v>12</v>
      </c>
      <c r="B18" s="1072"/>
      <c r="C18" s="1073"/>
      <c r="D18" s="1073"/>
      <c r="E18" s="1073"/>
      <c r="F18" s="1073"/>
      <c r="G18" s="1073"/>
      <c r="H18" s="1073"/>
      <c r="I18" s="1073"/>
      <c r="J18" s="1073"/>
      <c r="K18" s="1073"/>
      <c r="L18" s="1073"/>
      <c r="M18" s="1073"/>
      <c r="N18" s="1073"/>
      <c r="O18" s="1073"/>
      <c r="P18" s="1074"/>
      <c r="Q18" s="1078"/>
      <c r="R18" s="1079"/>
      <c r="S18" s="1079"/>
      <c r="T18" s="1079"/>
      <c r="U18" s="1079"/>
      <c r="V18" s="1079"/>
      <c r="W18" s="1079"/>
      <c r="X18" s="1079"/>
      <c r="Y18" s="1079"/>
      <c r="Z18" s="1079"/>
      <c r="AA18" s="1079"/>
      <c r="AB18" s="1079"/>
      <c r="AC18" s="1079"/>
      <c r="AD18" s="1079"/>
      <c r="AE18" s="1080"/>
      <c r="AF18" s="1054"/>
      <c r="AG18" s="1055"/>
      <c r="AH18" s="1055"/>
      <c r="AI18" s="1055"/>
      <c r="AJ18" s="1056"/>
      <c r="AK18" s="1121"/>
      <c r="AL18" s="1122"/>
      <c r="AM18" s="1122"/>
      <c r="AN18" s="1122"/>
      <c r="AO18" s="1122"/>
      <c r="AP18" s="1122"/>
      <c r="AQ18" s="1122"/>
      <c r="AR18" s="1122"/>
      <c r="AS18" s="1122"/>
      <c r="AT18" s="1122"/>
      <c r="AU18" s="1119"/>
      <c r="AV18" s="1119"/>
      <c r="AW18" s="1119"/>
      <c r="AX18" s="1119"/>
      <c r="AY18" s="1120"/>
      <c r="AZ18" s="205"/>
      <c r="BA18" s="205"/>
      <c r="BB18" s="205"/>
      <c r="BC18" s="205"/>
      <c r="BD18" s="205"/>
      <c r="BE18" s="206"/>
      <c r="BF18" s="206"/>
      <c r="BG18" s="206"/>
      <c r="BH18" s="206"/>
      <c r="BI18" s="206"/>
      <c r="BJ18" s="206"/>
      <c r="BK18" s="206"/>
      <c r="BL18" s="206"/>
      <c r="BM18" s="206"/>
      <c r="BN18" s="206"/>
      <c r="BO18" s="206"/>
      <c r="BP18" s="206"/>
      <c r="BQ18" s="215">
        <v>12</v>
      </c>
      <c r="BR18" s="216"/>
      <c r="BS18" s="1049"/>
      <c r="BT18" s="1050"/>
      <c r="BU18" s="1050"/>
      <c r="BV18" s="1050"/>
      <c r="BW18" s="1050"/>
      <c r="BX18" s="1050"/>
      <c r="BY18" s="1050"/>
      <c r="BZ18" s="1050"/>
      <c r="CA18" s="1050"/>
      <c r="CB18" s="1050"/>
      <c r="CC18" s="1050"/>
      <c r="CD18" s="1050"/>
      <c r="CE18" s="1050"/>
      <c r="CF18" s="1050"/>
      <c r="CG18" s="1051"/>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207"/>
    </row>
    <row r="19" spans="1:131" s="208" customFormat="1" ht="26.25" customHeight="1" x14ac:dyDescent="0.15">
      <c r="A19" s="214">
        <v>13</v>
      </c>
      <c r="B19" s="1072"/>
      <c r="C19" s="1073"/>
      <c r="D19" s="1073"/>
      <c r="E19" s="1073"/>
      <c r="F19" s="1073"/>
      <c r="G19" s="1073"/>
      <c r="H19" s="1073"/>
      <c r="I19" s="1073"/>
      <c r="J19" s="1073"/>
      <c r="K19" s="1073"/>
      <c r="L19" s="1073"/>
      <c r="M19" s="1073"/>
      <c r="N19" s="1073"/>
      <c r="O19" s="1073"/>
      <c r="P19" s="1074"/>
      <c r="Q19" s="1078"/>
      <c r="R19" s="1079"/>
      <c r="S19" s="1079"/>
      <c r="T19" s="1079"/>
      <c r="U19" s="1079"/>
      <c r="V19" s="1079"/>
      <c r="W19" s="1079"/>
      <c r="X19" s="1079"/>
      <c r="Y19" s="1079"/>
      <c r="Z19" s="1079"/>
      <c r="AA19" s="1079"/>
      <c r="AB19" s="1079"/>
      <c r="AC19" s="1079"/>
      <c r="AD19" s="1079"/>
      <c r="AE19" s="1080"/>
      <c r="AF19" s="1054"/>
      <c r="AG19" s="1055"/>
      <c r="AH19" s="1055"/>
      <c r="AI19" s="1055"/>
      <c r="AJ19" s="1056"/>
      <c r="AK19" s="1121"/>
      <c r="AL19" s="1122"/>
      <c r="AM19" s="1122"/>
      <c r="AN19" s="1122"/>
      <c r="AO19" s="1122"/>
      <c r="AP19" s="1122"/>
      <c r="AQ19" s="1122"/>
      <c r="AR19" s="1122"/>
      <c r="AS19" s="1122"/>
      <c r="AT19" s="1122"/>
      <c r="AU19" s="1119"/>
      <c r="AV19" s="1119"/>
      <c r="AW19" s="1119"/>
      <c r="AX19" s="1119"/>
      <c r="AY19" s="1120"/>
      <c r="AZ19" s="205"/>
      <c r="BA19" s="205"/>
      <c r="BB19" s="205"/>
      <c r="BC19" s="205"/>
      <c r="BD19" s="205"/>
      <c r="BE19" s="206"/>
      <c r="BF19" s="206"/>
      <c r="BG19" s="206"/>
      <c r="BH19" s="206"/>
      <c r="BI19" s="206"/>
      <c r="BJ19" s="206"/>
      <c r="BK19" s="206"/>
      <c r="BL19" s="206"/>
      <c r="BM19" s="206"/>
      <c r="BN19" s="206"/>
      <c r="BO19" s="206"/>
      <c r="BP19" s="206"/>
      <c r="BQ19" s="215">
        <v>13</v>
      </c>
      <c r="BR19" s="216"/>
      <c r="BS19" s="1049"/>
      <c r="BT19" s="1050"/>
      <c r="BU19" s="1050"/>
      <c r="BV19" s="1050"/>
      <c r="BW19" s="1050"/>
      <c r="BX19" s="1050"/>
      <c r="BY19" s="1050"/>
      <c r="BZ19" s="1050"/>
      <c r="CA19" s="1050"/>
      <c r="CB19" s="1050"/>
      <c r="CC19" s="1050"/>
      <c r="CD19" s="1050"/>
      <c r="CE19" s="1050"/>
      <c r="CF19" s="1050"/>
      <c r="CG19" s="1051"/>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207"/>
    </row>
    <row r="20" spans="1:131" s="208" customFormat="1" ht="26.25" customHeight="1" x14ac:dyDescent="0.15">
      <c r="A20" s="214">
        <v>14</v>
      </c>
      <c r="B20" s="1072"/>
      <c r="C20" s="1073"/>
      <c r="D20" s="1073"/>
      <c r="E20" s="1073"/>
      <c r="F20" s="1073"/>
      <c r="G20" s="1073"/>
      <c r="H20" s="1073"/>
      <c r="I20" s="1073"/>
      <c r="J20" s="1073"/>
      <c r="K20" s="1073"/>
      <c r="L20" s="1073"/>
      <c r="M20" s="1073"/>
      <c r="N20" s="1073"/>
      <c r="O20" s="1073"/>
      <c r="P20" s="1074"/>
      <c r="Q20" s="1078"/>
      <c r="R20" s="1079"/>
      <c r="S20" s="1079"/>
      <c r="T20" s="1079"/>
      <c r="U20" s="1079"/>
      <c r="V20" s="1079"/>
      <c r="W20" s="1079"/>
      <c r="X20" s="1079"/>
      <c r="Y20" s="1079"/>
      <c r="Z20" s="1079"/>
      <c r="AA20" s="1079"/>
      <c r="AB20" s="1079"/>
      <c r="AC20" s="1079"/>
      <c r="AD20" s="1079"/>
      <c r="AE20" s="1080"/>
      <c r="AF20" s="1054"/>
      <c r="AG20" s="1055"/>
      <c r="AH20" s="1055"/>
      <c r="AI20" s="1055"/>
      <c r="AJ20" s="1056"/>
      <c r="AK20" s="1121"/>
      <c r="AL20" s="1122"/>
      <c r="AM20" s="1122"/>
      <c r="AN20" s="1122"/>
      <c r="AO20" s="1122"/>
      <c r="AP20" s="1122"/>
      <c r="AQ20" s="1122"/>
      <c r="AR20" s="1122"/>
      <c r="AS20" s="1122"/>
      <c r="AT20" s="1122"/>
      <c r="AU20" s="1119"/>
      <c r="AV20" s="1119"/>
      <c r="AW20" s="1119"/>
      <c r="AX20" s="1119"/>
      <c r="AY20" s="1120"/>
      <c r="AZ20" s="205"/>
      <c r="BA20" s="205"/>
      <c r="BB20" s="205"/>
      <c r="BC20" s="205"/>
      <c r="BD20" s="205"/>
      <c r="BE20" s="206"/>
      <c r="BF20" s="206"/>
      <c r="BG20" s="206"/>
      <c r="BH20" s="206"/>
      <c r="BI20" s="206"/>
      <c r="BJ20" s="206"/>
      <c r="BK20" s="206"/>
      <c r="BL20" s="206"/>
      <c r="BM20" s="206"/>
      <c r="BN20" s="206"/>
      <c r="BO20" s="206"/>
      <c r="BP20" s="206"/>
      <c r="BQ20" s="215">
        <v>14</v>
      </c>
      <c r="BR20" s="216"/>
      <c r="BS20" s="1049"/>
      <c r="BT20" s="1050"/>
      <c r="BU20" s="1050"/>
      <c r="BV20" s="1050"/>
      <c r="BW20" s="1050"/>
      <c r="BX20" s="1050"/>
      <c r="BY20" s="1050"/>
      <c r="BZ20" s="1050"/>
      <c r="CA20" s="1050"/>
      <c r="CB20" s="1050"/>
      <c r="CC20" s="1050"/>
      <c r="CD20" s="1050"/>
      <c r="CE20" s="1050"/>
      <c r="CF20" s="1050"/>
      <c r="CG20" s="1051"/>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207"/>
    </row>
    <row r="21" spans="1:131" s="208" customFormat="1" ht="26.25" customHeight="1" thickBot="1" x14ac:dyDescent="0.2">
      <c r="A21" s="214">
        <v>15</v>
      </c>
      <c r="B21" s="1072"/>
      <c r="C21" s="1073"/>
      <c r="D21" s="1073"/>
      <c r="E21" s="1073"/>
      <c r="F21" s="1073"/>
      <c r="G21" s="1073"/>
      <c r="H21" s="1073"/>
      <c r="I21" s="1073"/>
      <c r="J21" s="1073"/>
      <c r="K21" s="1073"/>
      <c r="L21" s="1073"/>
      <c r="M21" s="1073"/>
      <c r="N21" s="1073"/>
      <c r="O21" s="1073"/>
      <c r="P21" s="1074"/>
      <c r="Q21" s="1078"/>
      <c r="R21" s="1079"/>
      <c r="S21" s="1079"/>
      <c r="T21" s="1079"/>
      <c r="U21" s="1079"/>
      <c r="V21" s="1079"/>
      <c r="W21" s="1079"/>
      <c r="X21" s="1079"/>
      <c r="Y21" s="1079"/>
      <c r="Z21" s="1079"/>
      <c r="AA21" s="1079"/>
      <c r="AB21" s="1079"/>
      <c r="AC21" s="1079"/>
      <c r="AD21" s="1079"/>
      <c r="AE21" s="1080"/>
      <c r="AF21" s="1054"/>
      <c r="AG21" s="1055"/>
      <c r="AH21" s="1055"/>
      <c r="AI21" s="1055"/>
      <c r="AJ21" s="1056"/>
      <c r="AK21" s="1121"/>
      <c r="AL21" s="1122"/>
      <c r="AM21" s="1122"/>
      <c r="AN21" s="1122"/>
      <c r="AO21" s="1122"/>
      <c r="AP21" s="1122"/>
      <c r="AQ21" s="1122"/>
      <c r="AR21" s="1122"/>
      <c r="AS21" s="1122"/>
      <c r="AT21" s="1122"/>
      <c r="AU21" s="1119"/>
      <c r="AV21" s="1119"/>
      <c r="AW21" s="1119"/>
      <c r="AX21" s="1119"/>
      <c r="AY21" s="1120"/>
      <c r="AZ21" s="205"/>
      <c r="BA21" s="205"/>
      <c r="BB21" s="205"/>
      <c r="BC21" s="205"/>
      <c r="BD21" s="205"/>
      <c r="BE21" s="206"/>
      <c r="BF21" s="206"/>
      <c r="BG21" s="206"/>
      <c r="BH21" s="206"/>
      <c r="BI21" s="206"/>
      <c r="BJ21" s="206"/>
      <c r="BK21" s="206"/>
      <c r="BL21" s="206"/>
      <c r="BM21" s="206"/>
      <c r="BN21" s="206"/>
      <c r="BO21" s="206"/>
      <c r="BP21" s="206"/>
      <c r="BQ21" s="215">
        <v>15</v>
      </c>
      <c r="BR21" s="216"/>
      <c r="BS21" s="1049"/>
      <c r="BT21" s="1050"/>
      <c r="BU21" s="1050"/>
      <c r="BV21" s="1050"/>
      <c r="BW21" s="1050"/>
      <c r="BX21" s="1050"/>
      <c r="BY21" s="1050"/>
      <c r="BZ21" s="1050"/>
      <c r="CA21" s="1050"/>
      <c r="CB21" s="1050"/>
      <c r="CC21" s="1050"/>
      <c r="CD21" s="1050"/>
      <c r="CE21" s="1050"/>
      <c r="CF21" s="1050"/>
      <c r="CG21" s="1051"/>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207"/>
    </row>
    <row r="22" spans="1:131" s="208" customFormat="1" ht="26.25" customHeight="1" x14ac:dyDescent="0.15">
      <c r="A22" s="214">
        <v>16</v>
      </c>
      <c r="B22" s="1072"/>
      <c r="C22" s="1073"/>
      <c r="D22" s="1073"/>
      <c r="E22" s="1073"/>
      <c r="F22" s="1073"/>
      <c r="G22" s="1073"/>
      <c r="H22" s="1073"/>
      <c r="I22" s="1073"/>
      <c r="J22" s="1073"/>
      <c r="K22" s="1073"/>
      <c r="L22" s="1073"/>
      <c r="M22" s="1073"/>
      <c r="N22" s="1073"/>
      <c r="O22" s="1073"/>
      <c r="P22" s="1074"/>
      <c r="Q22" s="1116"/>
      <c r="R22" s="1117"/>
      <c r="S22" s="1117"/>
      <c r="T22" s="1117"/>
      <c r="U22" s="1117"/>
      <c r="V22" s="1117"/>
      <c r="W22" s="1117"/>
      <c r="X22" s="1117"/>
      <c r="Y22" s="1117"/>
      <c r="Z22" s="1117"/>
      <c r="AA22" s="1117"/>
      <c r="AB22" s="1117"/>
      <c r="AC22" s="1117"/>
      <c r="AD22" s="1117"/>
      <c r="AE22" s="1118"/>
      <c r="AF22" s="1054"/>
      <c r="AG22" s="1055"/>
      <c r="AH22" s="1055"/>
      <c r="AI22" s="1055"/>
      <c r="AJ22" s="1056"/>
      <c r="AK22" s="1112"/>
      <c r="AL22" s="1113"/>
      <c r="AM22" s="1113"/>
      <c r="AN22" s="1113"/>
      <c r="AO22" s="1113"/>
      <c r="AP22" s="1113"/>
      <c r="AQ22" s="1113"/>
      <c r="AR22" s="1113"/>
      <c r="AS22" s="1113"/>
      <c r="AT22" s="1113"/>
      <c r="AU22" s="1114"/>
      <c r="AV22" s="1114"/>
      <c r="AW22" s="1114"/>
      <c r="AX22" s="1114"/>
      <c r="AY22" s="1115"/>
      <c r="AZ22" s="1070" t="s">
        <v>367</v>
      </c>
      <c r="BA22" s="1070"/>
      <c r="BB22" s="1070"/>
      <c r="BC22" s="1070"/>
      <c r="BD22" s="1071"/>
      <c r="BE22" s="206"/>
      <c r="BF22" s="206"/>
      <c r="BG22" s="206"/>
      <c r="BH22" s="206"/>
      <c r="BI22" s="206"/>
      <c r="BJ22" s="206"/>
      <c r="BK22" s="206"/>
      <c r="BL22" s="206"/>
      <c r="BM22" s="206"/>
      <c r="BN22" s="206"/>
      <c r="BO22" s="206"/>
      <c r="BP22" s="206"/>
      <c r="BQ22" s="215">
        <v>16</v>
      </c>
      <c r="BR22" s="216"/>
      <c r="BS22" s="1049"/>
      <c r="BT22" s="1050"/>
      <c r="BU22" s="1050"/>
      <c r="BV22" s="1050"/>
      <c r="BW22" s="1050"/>
      <c r="BX22" s="1050"/>
      <c r="BY22" s="1050"/>
      <c r="BZ22" s="1050"/>
      <c r="CA22" s="1050"/>
      <c r="CB22" s="1050"/>
      <c r="CC22" s="1050"/>
      <c r="CD22" s="1050"/>
      <c r="CE22" s="1050"/>
      <c r="CF22" s="1050"/>
      <c r="CG22" s="1051"/>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103">
        <v>60381</v>
      </c>
      <c r="R23" s="1104"/>
      <c r="S23" s="1104"/>
      <c r="T23" s="1104"/>
      <c r="U23" s="1104"/>
      <c r="V23" s="1104">
        <v>59760</v>
      </c>
      <c r="W23" s="1104"/>
      <c r="X23" s="1104"/>
      <c r="Y23" s="1104"/>
      <c r="Z23" s="1104"/>
      <c r="AA23" s="1104">
        <v>621</v>
      </c>
      <c r="AB23" s="1104"/>
      <c r="AC23" s="1104"/>
      <c r="AD23" s="1104"/>
      <c r="AE23" s="1105"/>
      <c r="AF23" s="1106">
        <v>381</v>
      </c>
      <c r="AG23" s="1104"/>
      <c r="AH23" s="1104"/>
      <c r="AI23" s="1104"/>
      <c r="AJ23" s="1107"/>
      <c r="AK23" s="1108"/>
      <c r="AL23" s="1109"/>
      <c r="AM23" s="1109"/>
      <c r="AN23" s="1109"/>
      <c r="AO23" s="1109"/>
      <c r="AP23" s="1104">
        <v>60840</v>
      </c>
      <c r="AQ23" s="1104"/>
      <c r="AR23" s="1104"/>
      <c r="AS23" s="1104"/>
      <c r="AT23" s="1104"/>
      <c r="AU23" s="1110"/>
      <c r="AV23" s="1110"/>
      <c r="AW23" s="1110"/>
      <c r="AX23" s="1110"/>
      <c r="AY23" s="1111"/>
      <c r="AZ23" s="1100" t="s">
        <v>114</v>
      </c>
      <c r="BA23" s="1101"/>
      <c r="BB23" s="1101"/>
      <c r="BC23" s="1101"/>
      <c r="BD23" s="1102"/>
      <c r="BE23" s="206"/>
      <c r="BF23" s="206"/>
      <c r="BG23" s="206"/>
      <c r="BH23" s="206"/>
      <c r="BI23" s="206"/>
      <c r="BJ23" s="206"/>
      <c r="BK23" s="206"/>
      <c r="BL23" s="206"/>
      <c r="BM23" s="206"/>
      <c r="BN23" s="206"/>
      <c r="BO23" s="206"/>
      <c r="BP23" s="206"/>
      <c r="BQ23" s="215">
        <v>17</v>
      </c>
      <c r="BR23" s="216"/>
      <c r="BS23" s="1049"/>
      <c r="BT23" s="1050"/>
      <c r="BU23" s="1050"/>
      <c r="BV23" s="1050"/>
      <c r="BW23" s="1050"/>
      <c r="BX23" s="1050"/>
      <c r="BY23" s="1050"/>
      <c r="BZ23" s="1050"/>
      <c r="CA23" s="1050"/>
      <c r="CB23" s="1050"/>
      <c r="CC23" s="1050"/>
      <c r="CD23" s="1050"/>
      <c r="CE23" s="1050"/>
      <c r="CF23" s="1050"/>
      <c r="CG23" s="1051"/>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207"/>
    </row>
    <row r="24" spans="1:131" s="208" customFormat="1" ht="26.25" customHeight="1" x14ac:dyDescent="0.15">
      <c r="A24" s="1099" t="s">
        <v>370</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05"/>
      <c r="BA24" s="205"/>
      <c r="BB24" s="205"/>
      <c r="BC24" s="205"/>
      <c r="BD24" s="205"/>
      <c r="BE24" s="206"/>
      <c r="BF24" s="206"/>
      <c r="BG24" s="206"/>
      <c r="BH24" s="206"/>
      <c r="BI24" s="206"/>
      <c r="BJ24" s="206"/>
      <c r="BK24" s="206"/>
      <c r="BL24" s="206"/>
      <c r="BM24" s="206"/>
      <c r="BN24" s="206"/>
      <c r="BO24" s="206"/>
      <c r="BP24" s="206"/>
      <c r="BQ24" s="215">
        <v>18</v>
      </c>
      <c r="BR24" s="216"/>
      <c r="BS24" s="1049"/>
      <c r="BT24" s="1050"/>
      <c r="BU24" s="1050"/>
      <c r="BV24" s="1050"/>
      <c r="BW24" s="1050"/>
      <c r="BX24" s="1050"/>
      <c r="BY24" s="1050"/>
      <c r="BZ24" s="1050"/>
      <c r="CA24" s="1050"/>
      <c r="CB24" s="1050"/>
      <c r="CC24" s="1050"/>
      <c r="CD24" s="1050"/>
      <c r="CE24" s="1050"/>
      <c r="CF24" s="1050"/>
      <c r="CG24" s="1051"/>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207"/>
    </row>
    <row r="25" spans="1:131" s="200" customFormat="1" ht="26.25" customHeight="1" thickBot="1" x14ac:dyDescent="0.2">
      <c r="A25" s="1098" t="s">
        <v>371</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5"/>
      <c r="BK25" s="205"/>
      <c r="BL25" s="205"/>
      <c r="BM25" s="205"/>
      <c r="BN25" s="205"/>
      <c r="BO25" s="218"/>
      <c r="BP25" s="218"/>
      <c r="BQ25" s="215">
        <v>19</v>
      </c>
      <c r="BR25" s="216"/>
      <c r="BS25" s="1049"/>
      <c r="BT25" s="1050"/>
      <c r="BU25" s="1050"/>
      <c r="BV25" s="1050"/>
      <c r="BW25" s="1050"/>
      <c r="BX25" s="1050"/>
      <c r="BY25" s="1050"/>
      <c r="BZ25" s="1050"/>
      <c r="CA25" s="1050"/>
      <c r="CB25" s="1050"/>
      <c r="CC25" s="1050"/>
      <c r="CD25" s="1050"/>
      <c r="CE25" s="1050"/>
      <c r="CF25" s="1050"/>
      <c r="CG25" s="1051"/>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99"/>
    </row>
    <row r="26" spans="1:131" s="200" customFormat="1" ht="26.25" customHeight="1" x14ac:dyDescent="0.15">
      <c r="A26" s="1030" t="s">
        <v>349</v>
      </c>
      <c r="B26" s="1031"/>
      <c r="C26" s="1031"/>
      <c r="D26" s="1031"/>
      <c r="E26" s="1031"/>
      <c r="F26" s="1031"/>
      <c r="G26" s="1031"/>
      <c r="H26" s="1031"/>
      <c r="I26" s="1031"/>
      <c r="J26" s="1031"/>
      <c r="K26" s="1031"/>
      <c r="L26" s="1031"/>
      <c r="M26" s="1031"/>
      <c r="N26" s="1031"/>
      <c r="O26" s="1031"/>
      <c r="P26" s="1032"/>
      <c r="Q26" s="1036" t="s">
        <v>372</v>
      </c>
      <c r="R26" s="1037"/>
      <c r="S26" s="1037"/>
      <c r="T26" s="1037"/>
      <c r="U26" s="1038"/>
      <c r="V26" s="1036" t="s">
        <v>373</v>
      </c>
      <c r="W26" s="1037"/>
      <c r="X26" s="1037"/>
      <c r="Y26" s="1037"/>
      <c r="Z26" s="1038"/>
      <c r="AA26" s="1036" t="s">
        <v>374</v>
      </c>
      <c r="AB26" s="1037"/>
      <c r="AC26" s="1037"/>
      <c r="AD26" s="1037"/>
      <c r="AE26" s="1037"/>
      <c r="AF26" s="1094" t="s">
        <v>375</v>
      </c>
      <c r="AG26" s="1043"/>
      <c r="AH26" s="1043"/>
      <c r="AI26" s="1043"/>
      <c r="AJ26" s="1095"/>
      <c r="AK26" s="1037" t="s">
        <v>376</v>
      </c>
      <c r="AL26" s="1037"/>
      <c r="AM26" s="1037"/>
      <c r="AN26" s="1037"/>
      <c r="AO26" s="1038"/>
      <c r="AP26" s="1036" t="s">
        <v>377</v>
      </c>
      <c r="AQ26" s="1037"/>
      <c r="AR26" s="1037"/>
      <c r="AS26" s="1037"/>
      <c r="AT26" s="1038"/>
      <c r="AU26" s="1036" t="s">
        <v>378</v>
      </c>
      <c r="AV26" s="1037"/>
      <c r="AW26" s="1037"/>
      <c r="AX26" s="1037"/>
      <c r="AY26" s="1038"/>
      <c r="AZ26" s="1036" t="s">
        <v>379</v>
      </c>
      <c r="BA26" s="1037"/>
      <c r="BB26" s="1037"/>
      <c r="BC26" s="1037"/>
      <c r="BD26" s="1038"/>
      <c r="BE26" s="1036" t="s">
        <v>356</v>
      </c>
      <c r="BF26" s="1037"/>
      <c r="BG26" s="1037"/>
      <c r="BH26" s="1037"/>
      <c r="BI26" s="1052"/>
      <c r="BJ26" s="205"/>
      <c r="BK26" s="205"/>
      <c r="BL26" s="205"/>
      <c r="BM26" s="205"/>
      <c r="BN26" s="205"/>
      <c r="BO26" s="218"/>
      <c r="BP26" s="218"/>
      <c r="BQ26" s="215">
        <v>20</v>
      </c>
      <c r="BR26" s="216"/>
      <c r="BS26" s="1049"/>
      <c r="BT26" s="1050"/>
      <c r="BU26" s="1050"/>
      <c r="BV26" s="1050"/>
      <c r="BW26" s="1050"/>
      <c r="BX26" s="1050"/>
      <c r="BY26" s="1050"/>
      <c r="BZ26" s="1050"/>
      <c r="CA26" s="1050"/>
      <c r="CB26" s="1050"/>
      <c r="CC26" s="1050"/>
      <c r="CD26" s="1050"/>
      <c r="CE26" s="1050"/>
      <c r="CF26" s="1050"/>
      <c r="CG26" s="1051"/>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99"/>
    </row>
    <row r="27" spans="1:131" s="200"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39"/>
      <c r="R27" s="1040"/>
      <c r="S27" s="1040"/>
      <c r="T27" s="1040"/>
      <c r="U27" s="1041"/>
      <c r="V27" s="1039"/>
      <c r="W27" s="1040"/>
      <c r="X27" s="1040"/>
      <c r="Y27" s="1040"/>
      <c r="Z27" s="1041"/>
      <c r="AA27" s="1039"/>
      <c r="AB27" s="1040"/>
      <c r="AC27" s="1040"/>
      <c r="AD27" s="1040"/>
      <c r="AE27" s="1040"/>
      <c r="AF27" s="1096"/>
      <c r="AG27" s="1046"/>
      <c r="AH27" s="1046"/>
      <c r="AI27" s="1046"/>
      <c r="AJ27" s="1097"/>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53"/>
      <c r="BJ27" s="205"/>
      <c r="BK27" s="205"/>
      <c r="BL27" s="205"/>
      <c r="BM27" s="205"/>
      <c r="BN27" s="205"/>
      <c r="BO27" s="218"/>
      <c r="BP27" s="218"/>
      <c r="BQ27" s="215">
        <v>21</v>
      </c>
      <c r="BR27" s="216"/>
      <c r="BS27" s="1049"/>
      <c r="BT27" s="1050"/>
      <c r="BU27" s="1050"/>
      <c r="BV27" s="1050"/>
      <c r="BW27" s="1050"/>
      <c r="BX27" s="1050"/>
      <c r="BY27" s="1050"/>
      <c r="BZ27" s="1050"/>
      <c r="CA27" s="1050"/>
      <c r="CB27" s="1050"/>
      <c r="CC27" s="1050"/>
      <c r="CD27" s="1050"/>
      <c r="CE27" s="1050"/>
      <c r="CF27" s="1050"/>
      <c r="CG27" s="1051"/>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99"/>
    </row>
    <row r="28" spans="1:131" s="200" customFormat="1" ht="26.25" customHeight="1" thickTop="1" x14ac:dyDescent="0.15">
      <c r="A28" s="219">
        <v>1</v>
      </c>
      <c r="B28" s="1085" t="s">
        <v>380</v>
      </c>
      <c r="C28" s="1086"/>
      <c r="D28" s="1086"/>
      <c r="E28" s="1086"/>
      <c r="F28" s="1086"/>
      <c r="G28" s="1086"/>
      <c r="H28" s="1086"/>
      <c r="I28" s="1086"/>
      <c r="J28" s="1086"/>
      <c r="K28" s="1086"/>
      <c r="L28" s="1086"/>
      <c r="M28" s="1086"/>
      <c r="N28" s="1086"/>
      <c r="O28" s="1086"/>
      <c r="P28" s="1087"/>
      <c r="Q28" s="1088">
        <v>21440</v>
      </c>
      <c r="R28" s="1089"/>
      <c r="S28" s="1089"/>
      <c r="T28" s="1089"/>
      <c r="U28" s="1089"/>
      <c r="V28" s="1089">
        <v>20245</v>
      </c>
      <c r="W28" s="1089"/>
      <c r="X28" s="1089"/>
      <c r="Y28" s="1089"/>
      <c r="Z28" s="1089"/>
      <c r="AA28" s="1089">
        <v>1195</v>
      </c>
      <c r="AB28" s="1089"/>
      <c r="AC28" s="1089"/>
      <c r="AD28" s="1089"/>
      <c r="AE28" s="1090"/>
      <c r="AF28" s="1091">
        <v>1195</v>
      </c>
      <c r="AG28" s="1089"/>
      <c r="AH28" s="1089"/>
      <c r="AI28" s="1089"/>
      <c r="AJ28" s="1092"/>
      <c r="AK28" s="1093">
        <v>2036</v>
      </c>
      <c r="AL28" s="1081"/>
      <c r="AM28" s="1081"/>
      <c r="AN28" s="1081"/>
      <c r="AO28" s="1081"/>
      <c r="AP28" s="1081" t="s">
        <v>546</v>
      </c>
      <c r="AQ28" s="1081"/>
      <c r="AR28" s="1081"/>
      <c r="AS28" s="1081"/>
      <c r="AT28" s="1081"/>
      <c r="AU28" s="1081" t="s">
        <v>546</v>
      </c>
      <c r="AV28" s="1081"/>
      <c r="AW28" s="1081"/>
      <c r="AX28" s="1081"/>
      <c r="AY28" s="1081"/>
      <c r="AZ28" s="1082" t="s">
        <v>547</v>
      </c>
      <c r="BA28" s="1082"/>
      <c r="BB28" s="1082"/>
      <c r="BC28" s="1082"/>
      <c r="BD28" s="1082"/>
      <c r="BE28" s="1083"/>
      <c r="BF28" s="1083"/>
      <c r="BG28" s="1083"/>
      <c r="BH28" s="1083"/>
      <c r="BI28" s="1084"/>
      <c r="BJ28" s="205"/>
      <c r="BK28" s="205"/>
      <c r="BL28" s="205"/>
      <c r="BM28" s="205"/>
      <c r="BN28" s="205"/>
      <c r="BO28" s="218"/>
      <c r="BP28" s="218"/>
      <c r="BQ28" s="215">
        <v>22</v>
      </c>
      <c r="BR28" s="216"/>
      <c r="BS28" s="1049"/>
      <c r="BT28" s="1050"/>
      <c r="BU28" s="1050"/>
      <c r="BV28" s="1050"/>
      <c r="BW28" s="1050"/>
      <c r="BX28" s="1050"/>
      <c r="BY28" s="1050"/>
      <c r="BZ28" s="1050"/>
      <c r="CA28" s="1050"/>
      <c r="CB28" s="1050"/>
      <c r="CC28" s="1050"/>
      <c r="CD28" s="1050"/>
      <c r="CE28" s="1050"/>
      <c r="CF28" s="1050"/>
      <c r="CG28" s="1051"/>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99"/>
    </row>
    <row r="29" spans="1:131" s="200" customFormat="1" ht="26.25" customHeight="1" x14ac:dyDescent="0.15">
      <c r="A29" s="219">
        <v>2</v>
      </c>
      <c r="B29" s="1072" t="s">
        <v>381</v>
      </c>
      <c r="C29" s="1073"/>
      <c r="D29" s="1073"/>
      <c r="E29" s="1073"/>
      <c r="F29" s="1073"/>
      <c r="G29" s="1073"/>
      <c r="H29" s="1073"/>
      <c r="I29" s="1073"/>
      <c r="J29" s="1073"/>
      <c r="K29" s="1073"/>
      <c r="L29" s="1073"/>
      <c r="M29" s="1073"/>
      <c r="N29" s="1073"/>
      <c r="O29" s="1073"/>
      <c r="P29" s="1074"/>
      <c r="Q29" s="1078">
        <v>1764</v>
      </c>
      <c r="R29" s="1079"/>
      <c r="S29" s="1079"/>
      <c r="T29" s="1079"/>
      <c r="U29" s="1079"/>
      <c r="V29" s="1079">
        <v>1740</v>
      </c>
      <c r="W29" s="1079"/>
      <c r="X29" s="1079"/>
      <c r="Y29" s="1079"/>
      <c r="Z29" s="1079"/>
      <c r="AA29" s="1079">
        <v>24</v>
      </c>
      <c r="AB29" s="1079"/>
      <c r="AC29" s="1079"/>
      <c r="AD29" s="1079"/>
      <c r="AE29" s="1080"/>
      <c r="AF29" s="1054">
        <v>24</v>
      </c>
      <c r="AG29" s="1055"/>
      <c r="AH29" s="1055"/>
      <c r="AI29" s="1055"/>
      <c r="AJ29" s="1056"/>
      <c r="AK29" s="1012">
        <v>496</v>
      </c>
      <c r="AL29" s="1000"/>
      <c r="AM29" s="1000"/>
      <c r="AN29" s="1000"/>
      <c r="AO29" s="1000"/>
      <c r="AP29" s="1000" t="s">
        <v>547</v>
      </c>
      <c r="AQ29" s="1000"/>
      <c r="AR29" s="1000"/>
      <c r="AS29" s="1000"/>
      <c r="AT29" s="1000"/>
      <c r="AU29" s="1000" t="s">
        <v>547</v>
      </c>
      <c r="AV29" s="1000"/>
      <c r="AW29" s="1000"/>
      <c r="AX29" s="1000"/>
      <c r="AY29" s="1000"/>
      <c r="AZ29" s="1077" t="s">
        <v>547</v>
      </c>
      <c r="BA29" s="1077"/>
      <c r="BB29" s="1077"/>
      <c r="BC29" s="1077"/>
      <c r="BD29" s="1077"/>
      <c r="BE29" s="1067"/>
      <c r="BF29" s="1067"/>
      <c r="BG29" s="1067"/>
      <c r="BH29" s="1067"/>
      <c r="BI29" s="1068"/>
      <c r="BJ29" s="205"/>
      <c r="BK29" s="205"/>
      <c r="BL29" s="205"/>
      <c r="BM29" s="205"/>
      <c r="BN29" s="205"/>
      <c r="BO29" s="218"/>
      <c r="BP29" s="218"/>
      <c r="BQ29" s="215">
        <v>23</v>
      </c>
      <c r="BR29" s="216"/>
      <c r="BS29" s="1049"/>
      <c r="BT29" s="1050"/>
      <c r="BU29" s="1050"/>
      <c r="BV29" s="1050"/>
      <c r="BW29" s="1050"/>
      <c r="BX29" s="1050"/>
      <c r="BY29" s="1050"/>
      <c r="BZ29" s="1050"/>
      <c r="CA29" s="1050"/>
      <c r="CB29" s="1050"/>
      <c r="CC29" s="1050"/>
      <c r="CD29" s="1050"/>
      <c r="CE29" s="1050"/>
      <c r="CF29" s="1050"/>
      <c r="CG29" s="1051"/>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99"/>
    </row>
    <row r="30" spans="1:131" s="200" customFormat="1" ht="26.25" customHeight="1" x14ac:dyDescent="0.15">
      <c r="A30" s="219">
        <v>3</v>
      </c>
      <c r="B30" s="1072" t="s">
        <v>382</v>
      </c>
      <c r="C30" s="1073"/>
      <c r="D30" s="1073"/>
      <c r="E30" s="1073"/>
      <c r="F30" s="1073"/>
      <c r="G30" s="1073"/>
      <c r="H30" s="1073"/>
      <c r="I30" s="1073"/>
      <c r="J30" s="1073"/>
      <c r="K30" s="1073"/>
      <c r="L30" s="1073"/>
      <c r="M30" s="1073"/>
      <c r="N30" s="1073"/>
      <c r="O30" s="1073"/>
      <c r="P30" s="1074"/>
      <c r="Q30" s="1078">
        <v>2630</v>
      </c>
      <c r="R30" s="1079"/>
      <c r="S30" s="1079"/>
      <c r="T30" s="1079"/>
      <c r="U30" s="1079"/>
      <c r="V30" s="1079">
        <v>2480</v>
      </c>
      <c r="W30" s="1079"/>
      <c r="X30" s="1079"/>
      <c r="Y30" s="1079"/>
      <c r="Z30" s="1079"/>
      <c r="AA30" s="1079">
        <v>150</v>
      </c>
      <c r="AB30" s="1079"/>
      <c r="AC30" s="1079"/>
      <c r="AD30" s="1079"/>
      <c r="AE30" s="1080"/>
      <c r="AF30" s="1054">
        <v>1647</v>
      </c>
      <c r="AG30" s="1055"/>
      <c r="AH30" s="1055"/>
      <c r="AI30" s="1055"/>
      <c r="AJ30" s="1056"/>
      <c r="AK30" s="1012">
        <v>33</v>
      </c>
      <c r="AL30" s="1000"/>
      <c r="AM30" s="1000"/>
      <c r="AN30" s="1000"/>
      <c r="AO30" s="1000"/>
      <c r="AP30" s="1000">
        <v>11637</v>
      </c>
      <c r="AQ30" s="1000"/>
      <c r="AR30" s="1000"/>
      <c r="AS30" s="1000"/>
      <c r="AT30" s="1000"/>
      <c r="AU30" s="1000">
        <v>12</v>
      </c>
      <c r="AV30" s="1000"/>
      <c r="AW30" s="1000"/>
      <c r="AX30" s="1000"/>
      <c r="AY30" s="1000"/>
      <c r="AZ30" s="1077" t="s">
        <v>546</v>
      </c>
      <c r="BA30" s="1077"/>
      <c r="BB30" s="1077"/>
      <c r="BC30" s="1077"/>
      <c r="BD30" s="1077"/>
      <c r="BE30" s="1067" t="s">
        <v>383</v>
      </c>
      <c r="BF30" s="1067"/>
      <c r="BG30" s="1067"/>
      <c r="BH30" s="1067"/>
      <c r="BI30" s="1068"/>
      <c r="BJ30" s="205"/>
      <c r="BK30" s="205"/>
      <c r="BL30" s="205"/>
      <c r="BM30" s="205"/>
      <c r="BN30" s="205"/>
      <c r="BO30" s="218"/>
      <c r="BP30" s="218"/>
      <c r="BQ30" s="215">
        <v>24</v>
      </c>
      <c r="BR30" s="216"/>
      <c r="BS30" s="1049"/>
      <c r="BT30" s="1050"/>
      <c r="BU30" s="1050"/>
      <c r="BV30" s="1050"/>
      <c r="BW30" s="1050"/>
      <c r="BX30" s="1050"/>
      <c r="BY30" s="1050"/>
      <c r="BZ30" s="1050"/>
      <c r="CA30" s="1050"/>
      <c r="CB30" s="1050"/>
      <c r="CC30" s="1050"/>
      <c r="CD30" s="1050"/>
      <c r="CE30" s="1050"/>
      <c r="CF30" s="1050"/>
      <c r="CG30" s="1051"/>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99"/>
    </row>
    <row r="31" spans="1:131" s="200" customFormat="1" ht="26.25" customHeight="1" x14ac:dyDescent="0.15">
      <c r="A31" s="219">
        <v>4</v>
      </c>
      <c r="B31" s="1072" t="s">
        <v>384</v>
      </c>
      <c r="C31" s="1073"/>
      <c r="D31" s="1073"/>
      <c r="E31" s="1073"/>
      <c r="F31" s="1073"/>
      <c r="G31" s="1073"/>
      <c r="H31" s="1073"/>
      <c r="I31" s="1073"/>
      <c r="J31" s="1073"/>
      <c r="K31" s="1073"/>
      <c r="L31" s="1073"/>
      <c r="M31" s="1073"/>
      <c r="N31" s="1073"/>
      <c r="O31" s="1073"/>
      <c r="P31" s="1074"/>
      <c r="Q31" s="1078">
        <v>4174</v>
      </c>
      <c r="R31" s="1079"/>
      <c r="S31" s="1079"/>
      <c r="T31" s="1079"/>
      <c r="U31" s="1079"/>
      <c r="V31" s="1079">
        <v>3329</v>
      </c>
      <c r="W31" s="1079"/>
      <c r="X31" s="1079"/>
      <c r="Y31" s="1079"/>
      <c r="Z31" s="1079"/>
      <c r="AA31" s="1079">
        <v>845</v>
      </c>
      <c r="AB31" s="1079"/>
      <c r="AC31" s="1079"/>
      <c r="AD31" s="1079"/>
      <c r="AE31" s="1080"/>
      <c r="AF31" s="1054">
        <v>1772</v>
      </c>
      <c r="AG31" s="1055"/>
      <c r="AH31" s="1055"/>
      <c r="AI31" s="1055"/>
      <c r="AJ31" s="1056"/>
      <c r="AK31" s="1012">
        <v>1414</v>
      </c>
      <c r="AL31" s="1000"/>
      <c r="AM31" s="1000"/>
      <c r="AN31" s="1000"/>
      <c r="AO31" s="1000"/>
      <c r="AP31" s="1000">
        <v>14154</v>
      </c>
      <c r="AQ31" s="1000"/>
      <c r="AR31" s="1000"/>
      <c r="AS31" s="1000"/>
      <c r="AT31" s="1000"/>
      <c r="AU31" s="1000">
        <v>7530</v>
      </c>
      <c r="AV31" s="1000"/>
      <c r="AW31" s="1000"/>
      <c r="AX31" s="1000"/>
      <c r="AY31" s="1000"/>
      <c r="AZ31" s="1077" t="s">
        <v>546</v>
      </c>
      <c r="BA31" s="1077"/>
      <c r="BB31" s="1077"/>
      <c r="BC31" s="1077"/>
      <c r="BD31" s="1077"/>
      <c r="BE31" s="1067" t="s">
        <v>383</v>
      </c>
      <c r="BF31" s="1067"/>
      <c r="BG31" s="1067"/>
      <c r="BH31" s="1067"/>
      <c r="BI31" s="1068"/>
      <c r="BJ31" s="205"/>
      <c r="BK31" s="205"/>
      <c r="BL31" s="205"/>
      <c r="BM31" s="205"/>
      <c r="BN31" s="205"/>
      <c r="BO31" s="218"/>
      <c r="BP31" s="218"/>
      <c r="BQ31" s="215">
        <v>25</v>
      </c>
      <c r="BR31" s="216"/>
      <c r="BS31" s="1049"/>
      <c r="BT31" s="1050"/>
      <c r="BU31" s="1050"/>
      <c r="BV31" s="1050"/>
      <c r="BW31" s="1050"/>
      <c r="BX31" s="1050"/>
      <c r="BY31" s="1050"/>
      <c r="BZ31" s="1050"/>
      <c r="CA31" s="1050"/>
      <c r="CB31" s="1050"/>
      <c r="CC31" s="1050"/>
      <c r="CD31" s="1050"/>
      <c r="CE31" s="1050"/>
      <c r="CF31" s="1050"/>
      <c r="CG31" s="1051"/>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99"/>
    </row>
    <row r="32" spans="1:131" s="200" customFormat="1" ht="26.25" customHeight="1" x14ac:dyDescent="0.15">
      <c r="A32" s="219">
        <v>5</v>
      </c>
      <c r="B32" s="1072"/>
      <c r="C32" s="1073"/>
      <c r="D32" s="1073"/>
      <c r="E32" s="1073"/>
      <c r="F32" s="1073"/>
      <c r="G32" s="1073"/>
      <c r="H32" s="1073"/>
      <c r="I32" s="1073"/>
      <c r="J32" s="1073"/>
      <c r="K32" s="1073"/>
      <c r="L32" s="1073"/>
      <c r="M32" s="1073"/>
      <c r="N32" s="1073"/>
      <c r="O32" s="1073"/>
      <c r="P32" s="1074"/>
      <c r="Q32" s="1078"/>
      <c r="R32" s="1079"/>
      <c r="S32" s="1079"/>
      <c r="T32" s="1079"/>
      <c r="U32" s="1079"/>
      <c r="V32" s="1079"/>
      <c r="W32" s="1079"/>
      <c r="X32" s="1079"/>
      <c r="Y32" s="1079"/>
      <c r="Z32" s="1079"/>
      <c r="AA32" s="1079"/>
      <c r="AB32" s="1079"/>
      <c r="AC32" s="1079"/>
      <c r="AD32" s="1079"/>
      <c r="AE32" s="1080"/>
      <c r="AF32" s="1054"/>
      <c r="AG32" s="1055"/>
      <c r="AH32" s="1055"/>
      <c r="AI32" s="1055"/>
      <c r="AJ32" s="1056"/>
      <c r="AK32" s="1012"/>
      <c r="AL32" s="1000"/>
      <c r="AM32" s="1000"/>
      <c r="AN32" s="1000"/>
      <c r="AO32" s="1000"/>
      <c r="AP32" s="1000"/>
      <c r="AQ32" s="1000"/>
      <c r="AR32" s="1000"/>
      <c r="AS32" s="1000"/>
      <c r="AT32" s="1000"/>
      <c r="AU32" s="1000"/>
      <c r="AV32" s="1000"/>
      <c r="AW32" s="1000"/>
      <c r="AX32" s="1000"/>
      <c r="AY32" s="1000"/>
      <c r="AZ32" s="1077"/>
      <c r="BA32" s="1077"/>
      <c r="BB32" s="1077"/>
      <c r="BC32" s="1077"/>
      <c r="BD32" s="1077"/>
      <c r="BE32" s="1067"/>
      <c r="BF32" s="1067"/>
      <c r="BG32" s="1067"/>
      <c r="BH32" s="1067"/>
      <c r="BI32" s="1068"/>
      <c r="BJ32" s="205"/>
      <c r="BK32" s="205"/>
      <c r="BL32" s="205"/>
      <c r="BM32" s="205"/>
      <c r="BN32" s="205"/>
      <c r="BO32" s="218"/>
      <c r="BP32" s="218"/>
      <c r="BQ32" s="215">
        <v>26</v>
      </c>
      <c r="BR32" s="216"/>
      <c r="BS32" s="1049"/>
      <c r="BT32" s="1050"/>
      <c r="BU32" s="1050"/>
      <c r="BV32" s="1050"/>
      <c r="BW32" s="1050"/>
      <c r="BX32" s="1050"/>
      <c r="BY32" s="1050"/>
      <c r="BZ32" s="1050"/>
      <c r="CA32" s="1050"/>
      <c r="CB32" s="1050"/>
      <c r="CC32" s="1050"/>
      <c r="CD32" s="1050"/>
      <c r="CE32" s="1050"/>
      <c r="CF32" s="1050"/>
      <c r="CG32" s="1051"/>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99"/>
    </row>
    <row r="33" spans="1:131" s="200" customFormat="1" ht="26.25" customHeight="1" x14ac:dyDescent="0.15">
      <c r="A33" s="219">
        <v>6</v>
      </c>
      <c r="B33" s="1072"/>
      <c r="C33" s="1073"/>
      <c r="D33" s="1073"/>
      <c r="E33" s="1073"/>
      <c r="F33" s="1073"/>
      <c r="G33" s="1073"/>
      <c r="H33" s="1073"/>
      <c r="I33" s="1073"/>
      <c r="J33" s="1073"/>
      <c r="K33" s="1073"/>
      <c r="L33" s="1073"/>
      <c r="M33" s="1073"/>
      <c r="N33" s="1073"/>
      <c r="O33" s="1073"/>
      <c r="P33" s="1074"/>
      <c r="Q33" s="1078"/>
      <c r="R33" s="1079"/>
      <c r="S33" s="1079"/>
      <c r="T33" s="1079"/>
      <c r="U33" s="1079"/>
      <c r="V33" s="1079"/>
      <c r="W33" s="1079"/>
      <c r="X33" s="1079"/>
      <c r="Y33" s="1079"/>
      <c r="Z33" s="1079"/>
      <c r="AA33" s="1079"/>
      <c r="AB33" s="1079"/>
      <c r="AC33" s="1079"/>
      <c r="AD33" s="1079"/>
      <c r="AE33" s="1080"/>
      <c r="AF33" s="1054"/>
      <c r="AG33" s="1055"/>
      <c r="AH33" s="1055"/>
      <c r="AI33" s="1055"/>
      <c r="AJ33" s="1056"/>
      <c r="AK33" s="1012"/>
      <c r="AL33" s="1000"/>
      <c r="AM33" s="1000"/>
      <c r="AN33" s="1000"/>
      <c r="AO33" s="1000"/>
      <c r="AP33" s="1000"/>
      <c r="AQ33" s="1000"/>
      <c r="AR33" s="1000"/>
      <c r="AS33" s="1000"/>
      <c r="AT33" s="1000"/>
      <c r="AU33" s="1000"/>
      <c r="AV33" s="1000"/>
      <c r="AW33" s="1000"/>
      <c r="AX33" s="1000"/>
      <c r="AY33" s="1000"/>
      <c r="AZ33" s="1077"/>
      <c r="BA33" s="1077"/>
      <c r="BB33" s="1077"/>
      <c r="BC33" s="1077"/>
      <c r="BD33" s="1077"/>
      <c r="BE33" s="1067"/>
      <c r="BF33" s="1067"/>
      <c r="BG33" s="1067"/>
      <c r="BH33" s="1067"/>
      <c r="BI33" s="1068"/>
      <c r="BJ33" s="205"/>
      <c r="BK33" s="205"/>
      <c r="BL33" s="205"/>
      <c r="BM33" s="205"/>
      <c r="BN33" s="205"/>
      <c r="BO33" s="218"/>
      <c r="BP33" s="218"/>
      <c r="BQ33" s="215">
        <v>27</v>
      </c>
      <c r="BR33" s="216"/>
      <c r="BS33" s="1049"/>
      <c r="BT33" s="1050"/>
      <c r="BU33" s="1050"/>
      <c r="BV33" s="1050"/>
      <c r="BW33" s="1050"/>
      <c r="BX33" s="1050"/>
      <c r="BY33" s="1050"/>
      <c r="BZ33" s="1050"/>
      <c r="CA33" s="1050"/>
      <c r="CB33" s="1050"/>
      <c r="CC33" s="1050"/>
      <c r="CD33" s="1050"/>
      <c r="CE33" s="1050"/>
      <c r="CF33" s="1050"/>
      <c r="CG33" s="1051"/>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99"/>
    </row>
    <row r="34" spans="1:131" s="200" customFormat="1" ht="26.25" customHeight="1" x14ac:dyDescent="0.15">
      <c r="A34" s="219">
        <v>7</v>
      </c>
      <c r="B34" s="1072"/>
      <c r="C34" s="1073"/>
      <c r="D34" s="1073"/>
      <c r="E34" s="1073"/>
      <c r="F34" s="1073"/>
      <c r="G34" s="1073"/>
      <c r="H34" s="1073"/>
      <c r="I34" s="1073"/>
      <c r="J34" s="1073"/>
      <c r="K34" s="1073"/>
      <c r="L34" s="1073"/>
      <c r="M34" s="1073"/>
      <c r="N34" s="1073"/>
      <c r="O34" s="1073"/>
      <c r="P34" s="1074"/>
      <c r="Q34" s="1078"/>
      <c r="R34" s="1079"/>
      <c r="S34" s="1079"/>
      <c r="T34" s="1079"/>
      <c r="U34" s="1079"/>
      <c r="V34" s="1079"/>
      <c r="W34" s="1079"/>
      <c r="X34" s="1079"/>
      <c r="Y34" s="1079"/>
      <c r="Z34" s="1079"/>
      <c r="AA34" s="1079"/>
      <c r="AB34" s="1079"/>
      <c r="AC34" s="1079"/>
      <c r="AD34" s="1079"/>
      <c r="AE34" s="1080"/>
      <c r="AF34" s="1054"/>
      <c r="AG34" s="1055"/>
      <c r="AH34" s="1055"/>
      <c r="AI34" s="1055"/>
      <c r="AJ34" s="1056"/>
      <c r="AK34" s="1012"/>
      <c r="AL34" s="1000"/>
      <c r="AM34" s="1000"/>
      <c r="AN34" s="1000"/>
      <c r="AO34" s="1000"/>
      <c r="AP34" s="1000"/>
      <c r="AQ34" s="1000"/>
      <c r="AR34" s="1000"/>
      <c r="AS34" s="1000"/>
      <c r="AT34" s="1000"/>
      <c r="AU34" s="1000"/>
      <c r="AV34" s="1000"/>
      <c r="AW34" s="1000"/>
      <c r="AX34" s="1000"/>
      <c r="AY34" s="1000"/>
      <c r="AZ34" s="1077"/>
      <c r="BA34" s="1077"/>
      <c r="BB34" s="1077"/>
      <c r="BC34" s="1077"/>
      <c r="BD34" s="1077"/>
      <c r="BE34" s="1067"/>
      <c r="BF34" s="1067"/>
      <c r="BG34" s="1067"/>
      <c r="BH34" s="1067"/>
      <c r="BI34" s="1068"/>
      <c r="BJ34" s="205"/>
      <c r="BK34" s="205"/>
      <c r="BL34" s="205"/>
      <c r="BM34" s="205"/>
      <c r="BN34" s="205"/>
      <c r="BO34" s="218"/>
      <c r="BP34" s="218"/>
      <c r="BQ34" s="215">
        <v>28</v>
      </c>
      <c r="BR34" s="216"/>
      <c r="BS34" s="1049"/>
      <c r="BT34" s="1050"/>
      <c r="BU34" s="1050"/>
      <c r="BV34" s="1050"/>
      <c r="BW34" s="1050"/>
      <c r="BX34" s="1050"/>
      <c r="BY34" s="1050"/>
      <c r="BZ34" s="1050"/>
      <c r="CA34" s="1050"/>
      <c r="CB34" s="1050"/>
      <c r="CC34" s="1050"/>
      <c r="CD34" s="1050"/>
      <c r="CE34" s="1050"/>
      <c r="CF34" s="1050"/>
      <c r="CG34" s="1051"/>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99"/>
    </row>
    <row r="35" spans="1:131" s="200" customFormat="1" ht="26.25" customHeight="1" x14ac:dyDescent="0.15">
      <c r="A35" s="219">
        <v>8</v>
      </c>
      <c r="B35" s="1072"/>
      <c r="C35" s="1073"/>
      <c r="D35" s="1073"/>
      <c r="E35" s="1073"/>
      <c r="F35" s="1073"/>
      <c r="G35" s="1073"/>
      <c r="H35" s="1073"/>
      <c r="I35" s="1073"/>
      <c r="J35" s="1073"/>
      <c r="K35" s="1073"/>
      <c r="L35" s="1073"/>
      <c r="M35" s="1073"/>
      <c r="N35" s="1073"/>
      <c r="O35" s="1073"/>
      <c r="P35" s="1074"/>
      <c r="Q35" s="1078"/>
      <c r="R35" s="1079"/>
      <c r="S35" s="1079"/>
      <c r="T35" s="1079"/>
      <c r="U35" s="1079"/>
      <c r="V35" s="1079"/>
      <c r="W35" s="1079"/>
      <c r="X35" s="1079"/>
      <c r="Y35" s="1079"/>
      <c r="Z35" s="1079"/>
      <c r="AA35" s="1079"/>
      <c r="AB35" s="1079"/>
      <c r="AC35" s="1079"/>
      <c r="AD35" s="1079"/>
      <c r="AE35" s="1080"/>
      <c r="AF35" s="1054"/>
      <c r="AG35" s="1055"/>
      <c r="AH35" s="1055"/>
      <c r="AI35" s="1055"/>
      <c r="AJ35" s="1056"/>
      <c r="AK35" s="1012"/>
      <c r="AL35" s="1000"/>
      <c r="AM35" s="1000"/>
      <c r="AN35" s="1000"/>
      <c r="AO35" s="1000"/>
      <c r="AP35" s="1000"/>
      <c r="AQ35" s="1000"/>
      <c r="AR35" s="1000"/>
      <c r="AS35" s="1000"/>
      <c r="AT35" s="1000"/>
      <c r="AU35" s="1000"/>
      <c r="AV35" s="1000"/>
      <c r="AW35" s="1000"/>
      <c r="AX35" s="1000"/>
      <c r="AY35" s="1000"/>
      <c r="AZ35" s="1077"/>
      <c r="BA35" s="1077"/>
      <c r="BB35" s="1077"/>
      <c r="BC35" s="1077"/>
      <c r="BD35" s="1077"/>
      <c r="BE35" s="1067"/>
      <c r="BF35" s="1067"/>
      <c r="BG35" s="1067"/>
      <c r="BH35" s="1067"/>
      <c r="BI35" s="1068"/>
      <c r="BJ35" s="205"/>
      <c r="BK35" s="205"/>
      <c r="BL35" s="205"/>
      <c r="BM35" s="205"/>
      <c r="BN35" s="205"/>
      <c r="BO35" s="218"/>
      <c r="BP35" s="218"/>
      <c r="BQ35" s="215">
        <v>29</v>
      </c>
      <c r="BR35" s="216"/>
      <c r="BS35" s="1049"/>
      <c r="BT35" s="1050"/>
      <c r="BU35" s="1050"/>
      <c r="BV35" s="1050"/>
      <c r="BW35" s="1050"/>
      <c r="BX35" s="1050"/>
      <c r="BY35" s="1050"/>
      <c r="BZ35" s="1050"/>
      <c r="CA35" s="1050"/>
      <c r="CB35" s="1050"/>
      <c r="CC35" s="1050"/>
      <c r="CD35" s="1050"/>
      <c r="CE35" s="1050"/>
      <c r="CF35" s="1050"/>
      <c r="CG35" s="1051"/>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99"/>
    </row>
    <row r="36" spans="1:131" s="200" customFormat="1" ht="26.25" customHeight="1" x14ac:dyDescent="0.15">
      <c r="A36" s="219">
        <v>9</v>
      </c>
      <c r="B36" s="1072"/>
      <c r="C36" s="1073"/>
      <c r="D36" s="1073"/>
      <c r="E36" s="1073"/>
      <c r="F36" s="1073"/>
      <c r="G36" s="1073"/>
      <c r="H36" s="1073"/>
      <c r="I36" s="1073"/>
      <c r="J36" s="1073"/>
      <c r="K36" s="1073"/>
      <c r="L36" s="1073"/>
      <c r="M36" s="1073"/>
      <c r="N36" s="1073"/>
      <c r="O36" s="1073"/>
      <c r="P36" s="1074"/>
      <c r="Q36" s="1078"/>
      <c r="R36" s="1079"/>
      <c r="S36" s="1079"/>
      <c r="T36" s="1079"/>
      <c r="U36" s="1079"/>
      <c r="V36" s="1079"/>
      <c r="W36" s="1079"/>
      <c r="X36" s="1079"/>
      <c r="Y36" s="1079"/>
      <c r="Z36" s="1079"/>
      <c r="AA36" s="1079"/>
      <c r="AB36" s="1079"/>
      <c r="AC36" s="1079"/>
      <c r="AD36" s="1079"/>
      <c r="AE36" s="1080"/>
      <c r="AF36" s="1054"/>
      <c r="AG36" s="1055"/>
      <c r="AH36" s="1055"/>
      <c r="AI36" s="1055"/>
      <c r="AJ36" s="1056"/>
      <c r="AK36" s="1012"/>
      <c r="AL36" s="1000"/>
      <c r="AM36" s="1000"/>
      <c r="AN36" s="1000"/>
      <c r="AO36" s="1000"/>
      <c r="AP36" s="1000"/>
      <c r="AQ36" s="1000"/>
      <c r="AR36" s="1000"/>
      <c r="AS36" s="1000"/>
      <c r="AT36" s="1000"/>
      <c r="AU36" s="1000"/>
      <c r="AV36" s="1000"/>
      <c r="AW36" s="1000"/>
      <c r="AX36" s="1000"/>
      <c r="AY36" s="1000"/>
      <c r="AZ36" s="1077"/>
      <c r="BA36" s="1077"/>
      <c r="BB36" s="1077"/>
      <c r="BC36" s="1077"/>
      <c r="BD36" s="1077"/>
      <c r="BE36" s="1067"/>
      <c r="BF36" s="1067"/>
      <c r="BG36" s="1067"/>
      <c r="BH36" s="1067"/>
      <c r="BI36" s="1068"/>
      <c r="BJ36" s="205"/>
      <c r="BK36" s="205"/>
      <c r="BL36" s="205"/>
      <c r="BM36" s="205"/>
      <c r="BN36" s="205"/>
      <c r="BO36" s="218"/>
      <c r="BP36" s="218"/>
      <c r="BQ36" s="215">
        <v>30</v>
      </c>
      <c r="BR36" s="216"/>
      <c r="BS36" s="1049"/>
      <c r="BT36" s="1050"/>
      <c r="BU36" s="1050"/>
      <c r="BV36" s="1050"/>
      <c r="BW36" s="1050"/>
      <c r="BX36" s="1050"/>
      <c r="BY36" s="1050"/>
      <c r="BZ36" s="1050"/>
      <c r="CA36" s="1050"/>
      <c r="CB36" s="1050"/>
      <c r="CC36" s="1050"/>
      <c r="CD36" s="1050"/>
      <c r="CE36" s="1050"/>
      <c r="CF36" s="1050"/>
      <c r="CG36" s="1051"/>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99"/>
    </row>
    <row r="37" spans="1:131" s="200" customFormat="1" ht="26.25" customHeight="1" x14ac:dyDescent="0.15">
      <c r="A37" s="219">
        <v>10</v>
      </c>
      <c r="B37" s="1072"/>
      <c r="C37" s="1073"/>
      <c r="D37" s="1073"/>
      <c r="E37" s="1073"/>
      <c r="F37" s="1073"/>
      <c r="G37" s="1073"/>
      <c r="H37" s="1073"/>
      <c r="I37" s="1073"/>
      <c r="J37" s="1073"/>
      <c r="K37" s="1073"/>
      <c r="L37" s="1073"/>
      <c r="M37" s="1073"/>
      <c r="N37" s="1073"/>
      <c r="O37" s="1073"/>
      <c r="P37" s="1074"/>
      <c r="Q37" s="1078"/>
      <c r="R37" s="1079"/>
      <c r="S37" s="1079"/>
      <c r="T37" s="1079"/>
      <c r="U37" s="1079"/>
      <c r="V37" s="1079"/>
      <c r="W37" s="1079"/>
      <c r="X37" s="1079"/>
      <c r="Y37" s="1079"/>
      <c r="Z37" s="1079"/>
      <c r="AA37" s="1079"/>
      <c r="AB37" s="1079"/>
      <c r="AC37" s="1079"/>
      <c r="AD37" s="1079"/>
      <c r="AE37" s="1080"/>
      <c r="AF37" s="1054"/>
      <c r="AG37" s="1055"/>
      <c r="AH37" s="1055"/>
      <c r="AI37" s="1055"/>
      <c r="AJ37" s="1056"/>
      <c r="AK37" s="1012"/>
      <c r="AL37" s="1000"/>
      <c r="AM37" s="1000"/>
      <c r="AN37" s="1000"/>
      <c r="AO37" s="1000"/>
      <c r="AP37" s="1000"/>
      <c r="AQ37" s="1000"/>
      <c r="AR37" s="1000"/>
      <c r="AS37" s="1000"/>
      <c r="AT37" s="1000"/>
      <c r="AU37" s="1000"/>
      <c r="AV37" s="1000"/>
      <c r="AW37" s="1000"/>
      <c r="AX37" s="1000"/>
      <c r="AY37" s="1000"/>
      <c r="AZ37" s="1077"/>
      <c r="BA37" s="1077"/>
      <c r="BB37" s="1077"/>
      <c r="BC37" s="1077"/>
      <c r="BD37" s="1077"/>
      <c r="BE37" s="1067"/>
      <c r="BF37" s="1067"/>
      <c r="BG37" s="1067"/>
      <c r="BH37" s="1067"/>
      <c r="BI37" s="1068"/>
      <c r="BJ37" s="205"/>
      <c r="BK37" s="205"/>
      <c r="BL37" s="205"/>
      <c r="BM37" s="205"/>
      <c r="BN37" s="205"/>
      <c r="BO37" s="218"/>
      <c r="BP37" s="218"/>
      <c r="BQ37" s="215">
        <v>31</v>
      </c>
      <c r="BR37" s="216"/>
      <c r="BS37" s="1049"/>
      <c r="BT37" s="1050"/>
      <c r="BU37" s="1050"/>
      <c r="BV37" s="1050"/>
      <c r="BW37" s="1050"/>
      <c r="BX37" s="1050"/>
      <c r="BY37" s="1050"/>
      <c r="BZ37" s="1050"/>
      <c r="CA37" s="1050"/>
      <c r="CB37" s="1050"/>
      <c r="CC37" s="1050"/>
      <c r="CD37" s="1050"/>
      <c r="CE37" s="1050"/>
      <c r="CF37" s="1050"/>
      <c r="CG37" s="1051"/>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99"/>
    </row>
    <row r="38" spans="1:131" s="200" customFormat="1" ht="26.25" customHeight="1" x14ac:dyDescent="0.15">
      <c r="A38" s="219">
        <v>11</v>
      </c>
      <c r="B38" s="1072"/>
      <c r="C38" s="1073"/>
      <c r="D38" s="1073"/>
      <c r="E38" s="1073"/>
      <c r="F38" s="1073"/>
      <c r="G38" s="1073"/>
      <c r="H38" s="1073"/>
      <c r="I38" s="1073"/>
      <c r="J38" s="1073"/>
      <c r="K38" s="1073"/>
      <c r="L38" s="1073"/>
      <c r="M38" s="1073"/>
      <c r="N38" s="1073"/>
      <c r="O38" s="1073"/>
      <c r="P38" s="1074"/>
      <c r="Q38" s="1078"/>
      <c r="R38" s="1079"/>
      <c r="S38" s="1079"/>
      <c r="T38" s="1079"/>
      <c r="U38" s="1079"/>
      <c r="V38" s="1079"/>
      <c r="W38" s="1079"/>
      <c r="X38" s="1079"/>
      <c r="Y38" s="1079"/>
      <c r="Z38" s="1079"/>
      <c r="AA38" s="1079"/>
      <c r="AB38" s="1079"/>
      <c r="AC38" s="1079"/>
      <c r="AD38" s="1079"/>
      <c r="AE38" s="1080"/>
      <c r="AF38" s="1054"/>
      <c r="AG38" s="1055"/>
      <c r="AH38" s="1055"/>
      <c r="AI38" s="1055"/>
      <c r="AJ38" s="1056"/>
      <c r="AK38" s="1012"/>
      <c r="AL38" s="1000"/>
      <c r="AM38" s="1000"/>
      <c r="AN38" s="1000"/>
      <c r="AO38" s="1000"/>
      <c r="AP38" s="1000"/>
      <c r="AQ38" s="1000"/>
      <c r="AR38" s="1000"/>
      <c r="AS38" s="1000"/>
      <c r="AT38" s="1000"/>
      <c r="AU38" s="1000"/>
      <c r="AV38" s="1000"/>
      <c r="AW38" s="1000"/>
      <c r="AX38" s="1000"/>
      <c r="AY38" s="1000"/>
      <c r="AZ38" s="1077"/>
      <c r="BA38" s="1077"/>
      <c r="BB38" s="1077"/>
      <c r="BC38" s="1077"/>
      <c r="BD38" s="1077"/>
      <c r="BE38" s="1067"/>
      <c r="BF38" s="1067"/>
      <c r="BG38" s="1067"/>
      <c r="BH38" s="1067"/>
      <c r="BI38" s="1068"/>
      <c r="BJ38" s="205"/>
      <c r="BK38" s="205"/>
      <c r="BL38" s="205"/>
      <c r="BM38" s="205"/>
      <c r="BN38" s="205"/>
      <c r="BO38" s="218"/>
      <c r="BP38" s="218"/>
      <c r="BQ38" s="215">
        <v>32</v>
      </c>
      <c r="BR38" s="216"/>
      <c r="BS38" s="1049"/>
      <c r="BT38" s="1050"/>
      <c r="BU38" s="1050"/>
      <c r="BV38" s="1050"/>
      <c r="BW38" s="1050"/>
      <c r="BX38" s="1050"/>
      <c r="BY38" s="1050"/>
      <c r="BZ38" s="1050"/>
      <c r="CA38" s="1050"/>
      <c r="CB38" s="1050"/>
      <c r="CC38" s="1050"/>
      <c r="CD38" s="1050"/>
      <c r="CE38" s="1050"/>
      <c r="CF38" s="1050"/>
      <c r="CG38" s="1051"/>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99"/>
    </row>
    <row r="39" spans="1:131" s="200" customFormat="1" ht="26.25" customHeight="1" x14ac:dyDescent="0.15">
      <c r="A39" s="219">
        <v>12</v>
      </c>
      <c r="B39" s="1072"/>
      <c r="C39" s="1073"/>
      <c r="D39" s="1073"/>
      <c r="E39" s="1073"/>
      <c r="F39" s="1073"/>
      <c r="G39" s="1073"/>
      <c r="H39" s="1073"/>
      <c r="I39" s="1073"/>
      <c r="J39" s="1073"/>
      <c r="K39" s="1073"/>
      <c r="L39" s="1073"/>
      <c r="M39" s="1073"/>
      <c r="N39" s="1073"/>
      <c r="O39" s="1073"/>
      <c r="P39" s="1074"/>
      <c r="Q39" s="1078"/>
      <c r="R39" s="1079"/>
      <c r="S39" s="1079"/>
      <c r="T39" s="1079"/>
      <c r="U39" s="1079"/>
      <c r="V39" s="1079"/>
      <c r="W39" s="1079"/>
      <c r="X39" s="1079"/>
      <c r="Y39" s="1079"/>
      <c r="Z39" s="1079"/>
      <c r="AA39" s="1079"/>
      <c r="AB39" s="1079"/>
      <c r="AC39" s="1079"/>
      <c r="AD39" s="1079"/>
      <c r="AE39" s="1080"/>
      <c r="AF39" s="1054"/>
      <c r="AG39" s="1055"/>
      <c r="AH39" s="1055"/>
      <c r="AI39" s="1055"/>
      <c r="AJ39" s="1056"/>
      <c r="AK39" s="1012"/>
      <c r="AL39" s="1000"/>
      <c r="AM39" s="1000"/>
      <c r="AN39" s="1000"/>
      <c r="AO39" s="1000"/>
      <c r="AP39" s="1000"/>
      <c r="AQ39" s="1000"/>
      <c r="AR39" s="1000"/>
      <c r="AS39" s="1000"/>
      <c r="AT39" s="1000"/>
      <c r="AU39" s="1000"/>
      <c r="AV39" s="1000"/>
      <c r="AW39" s="1000"/>
      <c r="AX39" s="1000"/>
      <c r="AY39" s="1000"/>
      <c r="AZ39" s="1077"/>
      <c r="BA39" s="1077"/>
      <c r="BB39" s="1077"/>
      <c r="BC39" s="1077"/>
      <c r="BD39" s="1077"/>
      <c r="BE39" s="1067"/>
      <c r="BF39" s="1067"/>
      <c r="BG39" s="1067"/>
      <c r="BH39" s="1067"/>
      <c r="BI39" s="1068"/>
      <c r="BJ39" s="205"/>
      <c r="BK39" s="205"/>
      <c r="BL39" s="205"/>
      <c r="BM39" s="205"/>
      <c r="BN39" s="205"/>
      <c r="BO39" s="218"/>
      <c r="BP39" s="218"/>
      <c r="BQ39" s="215">
        <v>33</v>
      </c>
      <c r="BR39" s="216"/>
      <c r="BS39" s="1049"/>
      <c r="BT39" s="1050"/>
      <c r="BU39" s="1050"/>
      <c r="BV39" s="1050"/>
      <c r="BW39" s="1050"/>
      <c r="BX39" s="1050"/>
      <c r="BY39" s="1050"/>
      <c r="BZ39" s="1050"/>
      <c r="CA39" s="1050"/>
      <c r="CB39" s="1050"/>
      <c r="CC39" s="1050"/>
      <c r="CD39" s="1050"/>
      <c r="CE39" s="1050"/>
      <c r="CF39" s="1050"/>
      <c r="CG39" s="1051"/>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99"/>
    </row>
    <row r="40" spans="1:131" s="200" customFormat="1" ht="26.25" customHeight="1" x14ac:dyDescent="0.15">
      <c r="A40" s="214">
        <v>13</v>
      </c>
      <c r="B40" s="1072"/>
      <c r="C40" s="1073"/>
      <c r="D40" s="1073"/>
      <c r="E40" s="1073"/>
      <c r="F40" s="1073"/>
      <c r="G40" s="1073"/>
      <c r="H40" s="1073"/>
      <c r="I40" s="1073"/>
      <c r="J40" s="1073"/>
      <c r="K40" s="1073"/>
      <c r="L40" s="1073"/>
      <c r="M40" s="1073"/>
      <c r="N40" s="1073"/>
      <c r="O40" s="1073"/>
      <c r="P40" s="1074"/>
      <c r="Q40" s="1078"/>
      <c r="R40" s="1079"/>
      <c r="S40" s="1079"/>
      <c r="T40" s="1079"/>
      <c r="U40" s="1079"/>
      <c r="V40" s="1079"/>
      <c r="W40" s="1079"/>
      <c r="X40" s="1079"/>
      <c r="Y40" s="1079"/>
      <c r="Z40" s="1079"/>
      <c r="AA40" s="1079"/>
      <c r="AB40" s="1079"/>
      <c r="AC40" s="1079"/>
      <c r="AD40" s="1079"/>
      <c r="AE40" s="1080"/>
      <c r="AF40" s="1054"/>
      <c r="AG40" s="1055"/>
      <c r="AH40" s="1055"/>
      <c r="AI40" s="1055"/>
      <c r="AJ40" s="1056"/>
      <c r="AK40" s="1012"/>
      <c r="AL40" s="1000"/>
      <c r="AM40" s="1000"/>
      <c r="AN40" s="1000"/>
      <c r="AO40" s="1000"/>
      <c r="AP40" s="1000"/>
      <c r="AQ40" s="1000"/>
      <c r="AR40" s="1000"/>
      <c r="AS40" s="1000"/>
      <c r="AT40" s="1000"/>
      <c r="AU40" s="1000"/>
      <c r="AV40" s="1000"/>
      <c r="AW40" s="1000"/>
      <c r="AX40" s="1000"/>
      <c r="AY40" s="1000"/>
      <c r="AZ40" s="1077"/>
      <c r="BA40" s="1077"/>
      <c r="BB40" s="1077"/>
      <c r="BC40" s="1077"/>
      <c r="BD40" s="1077"/>
      <c r="BE40" s="1067"/>
      <c r="BF40" s="1067"/>
      <c r="BG40" s="1067"/>
      <c r="BH40" s="1067"/>
      <c r="BI40" s="1068"/>
      <c r="BJ40" s="205"/>
      <c r="BK40" s="205"/>
      <c r="BL40" s="205"/>
      <c r="BM40" s="205"/>
      <c r="BN40" s="205"/>
      <c r="BO40" s="218"/>
      <c r="BP40" s="218"/>
      <c r="BQ40" s="215">
        <v>34</v>
      </c>
      <c r="BR40" s="216"/>
      <c r="BS40" s="1049"/>
      <c r="BT40" s="1050"/>
      <c r="BU40" s="1050"/>
      <c r="BV40" s="1050"/>
      <c r="BW40" s="1050"/>
      <c r="BX40" s="1050"/>
      <c r="BY40" s="1050"/>
      <c r="BZ40" s="1050"/>
      <c r="CA40" s="1050"/>
      <c r="CB40" s="1050"/>
      <c r="CC40" s="1050"/>
      <c r="CD40" s="1050"/>
      <c r="CE40" s="1050"/>
      <c r="CF40" s="1050"/>
      <c r="CG40" s="1051"/>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99"/>
    </row>
    <row r="41" spans="1:131" s="200" customFormat="1" ht="26.25" customHeight="1" x14ac:dyDescent="0.15">
      <c r="A41" s="214">
        <v>14</v>
      </c>
      <c r="B41" s="1072"/>
      <c r="C41" s="1073"/>
      <c r="D41" s="1073"/>
      <c r="E41" s="1073"/>
      <c r="F41" s="1073"/>
      <c r="G41" s="1073"/>
      <c r="H41" s="1073"/>
      <c r="I41" s="1073"/>
      <c r="J41" s="1073"/>
      <c r="K41" s="1073"/>
      <c r="L41" s="1073"/>
      <c r="M41" s="1073"/>
      <c r="N41" s="1073"/>
      <c r="O41" s="1073"/>
      <c r="P41" s="1074"/>
      <c r="Q41" s="1078"/>
      <c r="R41" s="1079"/>
      <c r="S41" s="1079"/>
      <c r="T41" s="1079"/>
      <c r="U41" s="1079"/>
      <c r="V41" s="1079"/>
      <c r="W41" s="1079"/>
      <c r="X41" s="1079"/>
      <c r="Y41" s="1079"/>
      <c r="Z41" s="1079"/>
      <c r="AA41" s="1079"/>
      <c r="AB41" s="1079"/>
      <c r="AC41" s="1079"/>
      <c r="AD41" s="1079"/>
      <c r="AE41" s="1080"/>
      <c r="AF41" s="1054"/>
      <c r="AG41" s="1055"/>
      <c r="AH41" s="1055"/>
      <c r="AI41" s="1055"/>
      <c r="AJ41" s="1056"/>
      <c r="AK41" s="1012"/>
      <c r="AL41" s="1000"/>
      <c r="AM41" s="1000"/>
      <c r="AN41" s="1000"/>
      <c r="AO41" s="1000"/>
      <c r="AP41" s="1000"/>
      <c r="AQ41" s="1000"/>
      <c r="AR41" s="1000"/>
      <c r="AS41" s="1000"/>
      <c r="AT41" s="1000"/>
      <c r="AU41" s="1000"/>
      <c r="AV41" s="1000"/>
      <c r="AW41" s="1000"/>
      <c r="AX41" s="1000"/>
      <c r="AY41" s="1000"/>
      <c r="AZ41" s="1077"/>
      <c r="BA41" s="1077"/>
      <c r="BB41" s="1077"/>
      <c r="BC41" s="1077"/>
      <c r="BD41" s="1077"/>
      <c r="BE41" s="1067"/>
      <c r="BF41" s="1067"/>
      <c r="BG41" s="1067"/>
      <c r="BH41" s="1067"/>
      <c r="BI41" s="1068"/>
      <c r="BJ41" s="205"/>
      <c r="BK41" s="205"/>
      <c r="BL41" s="205"/>
      <c r="BM41" s="205"/>
      <c r="BN41" s="205"/>
      <c r="BO41" s="218"/>
      <c r="BP41" s="218"/>
      <c r="BQ41" s="215">
        <v>35</v>
      </c>
      <c r="BR41" s="216"/>
      <c r="BS41" s="1049"/>
      <c r="BT41" s="1050"/>
      <c r="BU41" s="1050"/>
      <c r="BV41" s="1050"/>
      <c r="BW41" s="1050"/>
      <c r="BX41" s="1050"/>
      <c r="BY41" s="1050"/>
      <c r="BZ41" s="1050"/>
      <c r="CA41" s="1050"/>
      <c r="CB41" s="1050"/>
      <c r="CC41" s="1050"/>
      <c r="CD41" s="1050"/>
      <c r="CE41" s="1050"/>
      <c r="CF41" s="1050"/>
      <c r="CG41" s="1051"/>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99"/>
    </row>
    <row r="42" spans="1:131" s="200" customFormat="1" ht="26.25" customHeight="1" x14ac:dyDescent="0.15">
      <c r="A42" s="214">
        <v>15</v>
      </c>
      <c r="B42" s="1072"/>
      <c r="C42" s="1073"/>
      <c r="D42" s="1073"/>
      <c r="E42" s="1073"/>
      <c r="F42" s="1073"/>
      <c r="G42" s="1073"/>
      <c r="H42" s="1073"/>
      <c r="I42" s="1073"/>
      <c r="J42" s="1073"/>
      <c r="K42" s="1073"/>
      <c r="L42" s="1073"/>
      <c r="M42" s="1073"/>
      <c r="N42" s="1073"/>
      <c r="O42" s="1073"/>
      <c r="P42" s="1074"/>
      <c r="Q42" s="1078"/>
      <c r="R42" s="1079"/>
      <c r="S42" s="1079"/>
      <c r="T42" s="1079"/>
      <c r="U42" s="1079"/>
      <c r="V42" s="1079"/>
      <c r="W42" s="1079"/>
      <c r="X42" s="1079"/>
      <c r="Y42" s="1079"/>
      <c r="Z42" s="1079"/>
      <c r="AA42" s="1079"/>
      <c r="AB42" s="1079"/>
      <c r="AC42" s="1079"/>
      <c r="AD42" s="1079"/>
      <c r="AE42" s="1080"/>
      <c r="AF42" s="1054"/>
      <c r="AG42" s="1055"/>
      <c r="AH42" s="1055"/>
      <c r="AI42" s="1055"/>
      <c r="AJ42" s="1056"/>
      <c r="AK42" s="1012"/>
      <c r="AL42" s="1000"/>
      <c r="AM42" s="1000"/>
      <c r="AN42" s="1000"/>
      <c r="AO42" s="1000"/>
      <c r="AP42" s="1000"/>
      <c r="AQ42" s="1000"/>
      <c r="AR42" s="1000"/>
      <c r="AS42" s="1000"/>
      <c r="AT42" s="1000"/>
      <c r="AU42" s="1000"/>
      <c r="AV42" s="1000"/>
      <c r="AW42" s="1000"/>
      <c r="AX42" s="1000"/>
      <c r="AY42" s="1000"/>
      <c r="AZ42" s="1077"/>
      <c r="BA42" s="1077"/>
      <c r="BB42" s="1077"/>
      <c r="BC42" s="1077"/>
      <c r="BD42" s="1077"/>
      <c r="BE42" s="1067"/>
      <c r="BF42" s="1067"/>
      <c r="BG42" s="1067"/>
      <c r="BH42" s="1067"/>
      <c r="BI42" s="1068"/>
      <c r="BJ42" s="205"/>
      <c r="BK42" s="205"/>
      <c r="BL42" s="205"/>
      <c r="BM42" s="205"/>
      <c r="BN42" s="205"/>
      <c r="BO42" s="218"/>
      <c r="BP42" s="218"/>
      <c r="BQ42" s="215">
        <v>36</v>
      </c>
      <c r="BR42" s="216"/>
      <c r="BS42" s="1049"/>
      <c r="BT42" s="1050"/>
      <c r="BU42" s="1050"/>
      <c r="BV42" s="1050"/>
      <c r="BW42" s="1050"/>
      <c r="BX42" s="1050"/>
      <c r="BY42" s="1050"/>
      <c r="BZ42" s="1050"/>
      <c r="CA42" s="1050"/>
      <c r="CB42" s="1050"/>
      <c r="CC42" s="1050"/>
      <c r="CD42" s="1050"/>
      <c r="CE42" s="1050"/>
      <c r="CF42" s="1050"/>
      <c r="CG42" s="1051"/>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99"/>
    </row>
    <row r="43" spans="1:131" s="200" customFormat="1" ht="26.25" customHeight="1" x14ac:dyDescent="0.15">
      <c r="A43" s="214">
        <v>16</v>
      </c>
      <c r="B43" s="1072"/>
      <c r="C43" s="1073"/>
      <c r="D43" s="1073"/>
      <c r="E43" s="1073"/>
      <c r="F43" s="1073"/>
      <c r="G43" s="1073"/>
      <c r="H43" s="1073"/>
      <c r="I43" s="1073"/>
      <c r="J43" s="1073"/>
      <c r="K43" s="1073"/>
      <c r="L43" s="1073"/>
      <c r="M43" s="1073"/>
      <c r="N43" s="1073"/>
      <c r="O43" s="1073"/>
      <c r="P43" s="1074"/>
      <c r="Q43" s="1078"/>
      <c r="R43" s="1079"/>
      <c r="S43" s="1079"/>
      <c r="T43" s="1079"/>
      <c r="U43" s="1079"/>
      <c r="V43" s="1079"/>
      <c r="W43" s="1079"/>
      <c r="X43" s="1079"/>
      <c r="Y43" s="1079"/>
      <c r="Z43" s="1079"/>
      <c r="AA43" s="1079"/>
      <c r="AB43" s="1079"/>
      <c r="AC43" s="1079"/>
      <c r="AD43" s="1079"/>
      <c r="AE43" s="1080"/>
      <c r="AF43" s="1054"/>
      <c r="AG43" s="1055"/>
      <c r="AH43" s="1055"/>
      <c r="AI43" s="1055"/>
      <c r="AJ43" s="1056"/>
      <c r="AK43" s="1012"/>
      <c r="AL43" s="1000"/>
      <c r="AM43" s="1000"/>
      <c r="AN43" s="1000"/>
      <c r="AO43" s="1000"/>
      <c r="AP43" s="1000"/>
      <c r="AQ43" s="1000"/>
      <c r="AR43" s="1000"/>
      <c r="AS43" s="1000"/>
      <c r="AT43" s="1000"/>
      <c r="AU43" s="1000"/>
      <c r="AV43" s="1000"/>
      <c r="AW43" s="1000"/>
      <c r="AX43" s="1000"/>
      <c r="AY43" s="1000"/>
      <c r="AZ43" s="1077"/>
      <c r="BA43" s="1077"/>
      <c r="BB43" s="1077"/>
      <c r="BC43" s="1077"/>
      <c r="BD43" s="1077"/>
      <c r="BE43" s="1067"/>
      <c r="BF43" s="1067"/>
      <c r="BG43" s="1067"/>
      <c r="BH43" s="1067"/>
      <c r="BI43" s="1068"/>
      <c r="BJ43" s="205"/>
      <c r="BK43" s="205"/>
      <c r="BL43" s="205"/>
      <c r="BM43" s="205"/>
      <c r="BN43" s="205"/>
      <c r="BO43" s="218"/>
      <c r="BP43" s="218"/>
      <c r="BQ43" s="215">
        <v>37</v>
      </c>
      <c r="BR43" s="216"/>
      <c r="BS43" s="1049"/>
      <c r="BT43" s="1050"/>
      <c r="BU43" s="1050"/>
      <c r="BV43" s="1050"/>
      <c r="BW43" s="1050"/>
      <c r="BX43" s="1050"/>
      <c r="BY43" s="1050"/>
      <c r="BZ43" s="1050"/>
      <c r="CA43" s="1050"/>
      <c r="CB43" s="1050"/>
      <c r="CC43" s="1050"/>
      <c r="CD43" s="1050"/>
      <c r="CE43" s="1050"/>
      <c r="CF43" s="1050"/>
      <c r="CG43" s="1051"/>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99"/>
    </row>
    <row r="44" spans="1:131" s="200" customFormat="1" ht="26.25" customHeight="1" x14ac:dyDescent="0.15">
      <c r="A44" s="214">
        <v>17</v>
      </c>
      <c r="B44" s="1072"/>
      <c r="C44" s="1073"/>
      <c r="D44" s="1073"/>
      <c r="E44" s="1073"/>
      <c r="F44" s="1073"/>
      <c r="G44" s="1073"/>
      <c r="H44" s="1073"/>
      <c r="I44" s="1073"/>
      <c r="J44" s="1073"/>
      <c r="K44" s="1073"/>
      <c r="L44" s="1073"/>
      <c r="M44" s="1073"/>
      <c r="N44" s="1073"/>
      <c r="O44" s="1073"/>
      <c r="P44" s="1074"/>
      <c r="Q44" s="1078"/>
      <c r="R44" s="1079"/>
      <c r="S44" s="1079"/>
      <c r="T44" s="1079"/>
      <c r="U44" s="1079"/>
      <c r="V44" s="1079"/>
      <c r="W44" s="1079"/>
      <c r="X44" s="1079"/>
      <c r="Y44" s="1079"/>
      <c r="Z44" s="1079"/>
      <c r="AA44" s="1079"/>
      <c r="AB44" s="1079"/>
      <c r="AC44" s="1079"/>
      <c r="AD44" s="1079"/>
      <c r="AE44" s="1080"/>
      <c r="AF44" s="1054"/>
      <c r="AG44" s="1055"/>
      <c r="AH44" s="1055"/>
      <c r="AI44" s="1055"/>
      <c r="AJ44" s="1056"/>
      <c r="AK44" s="1012"/>
      <c r="AL44" s="1000"/>
      <c r="AM44" s="1000"/>
      <c r="AN44" s="1000"/>
      <c r="AO44" s="1000"/>
      <c r="AP44" s="1000"/>
      <c r="AQ44" s="1000"/>
      <c r="AR44" s="1000"/>
      <c r="AS44" s="1000"/>
      <c r="AT44" s="1000"/>
      <c r="AU44" s="1000"/>
      <c r="AV44" s="1000"/>
      <c r="AW44" s="1000"/>
      <c r="AX44" s="1000"/>
      <c r="AY44" s="1000"/>
      <c r="AZ44" s="1077"/>
      <c r="BA44" s="1077"/>
      <c r="BB44" s="1077"/>
      <c r="BC44" s="1077"/>
      <c r="BD44" s="1077"/>
      <c r="BE44" s="1067"/>
      <c r="BF44" s="1067"/>
      <c r="BG44" s="1067"/>
      <c r="BH44" s="1067"/>
      <c r="BI44" s="1068"/>
      <c r="BJ44" s="205"/>
      <c r="BK44" s="205"/>
      <c r="BL44" s="205"/>
      <c r="BM44" s="205"/>
      <c r="BN44" s="205"/>
      <c r="BO44" s="218"/>
      <c r="BP44" s="218"/>
      <c r="BQ44" s="215">
        <v>38</v>
      </c>
      <c r="BR44" s="216"/>
      <c r="BS44" s="1049"/>
      <c r="BT44" s="1050"/>
      <c r="BU44" s="1050"/>
      <c r="BV44" s="1050"/>
      <c r="BW44" s="1050"/>
      <c r="BX44" s="1050"/>
      <c r="BY44" s="1050"/>
      <c r="BZ44" s="1050"/>
      <c r="CA44" s="1050"/>
      <c r="CB44" s="1050"/>
      <c r="CC44" s="1050"/>
      <c r="CD44" s="1050"/>
      <c r="CE44" s="1050"/>
      <c r="CF44" s="1050"/>
      <c r="CG44" s="1051"/>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99"/>
    </row>
    <row r="45" spans="1:131" s="200" customFormat="1" ht="26.25" customHeight="1" x14ac:dyDescent="0.15">
      <c r="A45" s="214">
        <v>18</v>
      </c>
      <c r="B45" s="1072"/>
      <c r="C45" s="1073"/>
      <c r="D45" s="1073"/>
      <c r="E45" s="1073"/>
      <c r="F45" s="1073"/>
      <c r="G45" s="1073"/>
      <c r="H45" s="1073"/>
      <c r="I45" s="1073"/>
      <c r="J45" s="1073"/>
      <c r="K45" s="1073"/>
      <c r="L45" s="1073"/>
      <c r="M45" s="1073"/>
      <c r="N45" s="1073"/>
      <c r="O45" s="1073"/>
      <c r="P45" s="1074"/>
      <c r="Q45" s="1078"/>
      <c r="R45" s="1079"/>
      <c r="S45" s="1079"/>
      <c r="T45" s="1079"/>
      <c r="U45" s="1079"/>
      <c r="V45" s="1079"/>
      <c r="W45" s="1079"/>
      <c r="X45" s="1079"/>
      <c r="Y45" s="1079"/>
      <c r="Z45" s="1079"/>
      <c r="AA45" s="1079"/>
      <c r="AB45" s="1079"/>
      <c r="AC45" s="1079"/>
      <c r="AD45" s="1079"/>
      <c r="AE45" s="1080"/>
      <c r="AF45" s="1054"/>
      <c r="AG45" s="1055"/>
      <c r="AH45" s="1055"/>
      <c r="AI45" s="1055"/>
      <c r="AJ45" s="1056"/>
      <c r="AK45" s="1012"/>
      <c r="AL45" s="1000"/>
      <c r="AM45" s="1000"/>
      <c r="AN45" s="1000"/>
      <c r="AO45" s="1000"/>
      <c r="AP45" s="1000"/>
      <c r="AQ45" s="1000"/>
      <c r="AR45" s="1000"/>
      <c r="AS45" s="1000"/>
      <c r="AT45" s="1000"/>
      <c r="AU45" s="1000"/>
      <c r="AV45" s="1000"/>
      <c r="AW45" s="1000"/>
      <c r="AX45" s="1000"/>
      <c r="AY45" s="1000"/>
      <c r="AZ45" s="1077"/>
      <c r="BA45" s="1077"/>
      <c r="BB45" s="1077"/>
      <c r="BC45" s="1077"/>
      <c r="BD45" s="1077"/>
      <c r="BE45" s="1067"/>
      <c r="BF45" s="1067"/>
      <c r="BG45" s="1067"/>
      <c r="BH45" s="1067"/>
      <c r="BI45" s="1068"/>
      <c r="BJ45" s="205"/>
      <c r="BK45" s="205"/>
      <c r="BL45" s="205"/>
      <c r="BM45" s="205"/>
      <c r="BN45" s="205"/>
      <c r="BO45" s="218"/>
      <c r="BP45" s="218"/>
      <c r="BQ45" s="215">
        <v>39</v>
      </c>
      <c r="BR45" s="216"/>
      <c r="BS45" s="1049"/>
      <c r="BT45" s="1050"/>
      <c r="BU45" s="1050"/>
      <c r="BV45" s="1050"/>
      <c r="BW45" s="1050"/>
      <c r="BX45" s="1050"/>
      <c r="BY45" s="1050"/>
      <c r="BZ45" s="1050"/>
      <c r="CA45" s="1050"/>
      <c r="CB45" s="1050"/>
      <c r="CC45" s="1050"/>
      <c r="CD45" s="1050"/>
      <c r="CE45" s="1050"/>
      <c r="CF45" s="1050"/>
      <c r="CG45" s="1051"/>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99"/>
    </row>
    <row r="46" spans="1:131" s="200" customFormat="1" ht="26.25" customHeight="1" x14ac:dyDescent="0.15">
      <c r="A46" s="214">
        <v>19</v>
      </c>
      <c r="B46" s="1072"/>
      <c r="C46" s="1073"/>
      <c r="D46" s="1073"/>
      <c r="E46" s="1073"/>
      <c r="F46" s="1073"/>
      <c r="G46" s="1073"/>
      <c r="H46" s="1073"/>
      <c r="I46" s="1073"/>
      <c r="J46" s="1073"/>
      <c r="K46" s="1073"/>
      <c r="L46" s="1073"/>
      <c r="M46" s="1073"/>
      <c r="N46" s="1073"/>
      <c r="O46" s="1073"/>
      <c r="P46" s="1074"/>
      <c r="Q46" s="1078"/>
      <c r="R46" s="1079"/>
      <c r="S46" s="1079"/>
      <c r="T46" s="1079"/>
      <c r="U46" s="1079"/>
      <c r="V46" s="1079"/>
      <c r="W46" s="1079"/>
      <c r="X46" s="1079"/>
      <c r="Y46" s="1079"/>
      <c r="Z46" s="1079"/>
      <c r="AA46" s="1079"/>
      <c r="AB46" s="1079"/>
      <c r="AC46" s="1079"/>
      <c r="AD46" s="1079"/>
      <c r="AE46" s="1080"/>
      <c r="AF46" s="1054"/>
      <c r="AG46" s="1055"/>
      <c r="AH46" s="1055"/>
      <c r="AI46" s="1055"/>
      <c r="AJ46" s="1056"/>
      <c r="AK46" s="1012"/>
      <c r="AL46" s="1000"/>
      <c r="AM46" s="1000"/>
      <c r="AN46" s="1000"/>
      <c r="AO46" s="1000"/>
      <c r="AP46" s="1000"/>
      <c r="AQ46" s="1000"/>
      <c r="AR46" s="1000"/>
      <c r="AS46" s="1000"/>
      <c r="AT46" s="1000"/>
      <c r="AU46" s="1000"/>
      <c r="AV46" s="1000"/>
      <c r="AW46" s="1000"/>
      <c r="AX46" s="1000"/>
      <c r="AY46" s="1000"/>
      <c r="AZ46" s="1077"/>
      <c r="BA46" s="1077"/>
      <c r="BB46" s="1077"/>
      <c r="BC46" s="1077"/>
      <c r="BD46" s="1077"/>
      <c r="BE46" s="1067"/>
      <c r="BF46" s="1067"/>
      <c r="BG46" s="1067"/>
      <c r="BH46" s="1067"/>
      <c r="BI46" s="1068"/>
      <c r="BJ46" s="205"/>
      <c r="BK46" s="205"/>
      <c r="BL46" s="205"/>
      <c r="BM46" s="205"/>
      <c r="BN46" s="205"/>
      <c r="BO46" s="218"/>
      <c r="BP46" s="218"/>
      <c r="BQ46" s="215">
        <v>40</v>
      </c>
      <c r="BR46" s="216"/>
      <c r="BS46" s="1049"/>
      <c r="BT46" s="1050"/>
      <c r="BU46" s="1050"/>
      <c r="BV46" s="1050"/>
      <c r="BW46" s="1050"/>
      <c r="BX46" s="1050"/>
      <c r="BY46" s="1050"/>
      <c r="BZ46" s="1050"/>
      <c r="CA46" s="1050"/>
      <c r="CB46" s="1050"/>
      <c r="CC46" s="1050"/>
      <c r="CD46" s="1050"/>
      <c r="CE46" s="1050"/>
      <c r="CF46" s="1050"/>
      <c r="CG46" s="1051"/>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99"/>
    </row>
    <row r="47" spans="1:131" s="200" customFormat="1" ht="26.25" customHeight="1" x14ac:dyDescent="0.15">
      <c r="A47" s="214">
        <v>20</v>
      </c>
      <c r="B47" s="1072"/>
      <c r="C47" s="1073"/>
      <c r="D47" s="1073"/>
      <c r="E47" s="1073"/>
      <c r="F47" s="1073"/>
      <c r="G47" s="1073"/>
      <c r="H47" s="1073"/>
      <c r="I47" s="1073"/>
      <c r="J47" s="1073"/>
      <c r="K47" s="1073"/>
      <c r="L47" s="1073"/>
      <c r="M47" s="1073"/>
      <c r="N47" s="1073"/>
      <c r="O47" s="1073"/>
      <c r="P47" s="1074"/>
      <c r="Q47" s="1078"/>
      <c r="R47" s="1079"/>
      <c r="S47" s="1079"/>
      <c r="T47" s="1079"/>
      <c r="U47" s="1079"/>
      <c r="V47" s="1079"/>
      <c r="W47" s="1079"/>
      <c r="X47" s="1079"/>
      <c r="Y47" s="1079"/>
      <c r="Z47" s="1079"/>
      <c r="AA47" s="1079"/>
      <c r="AB47" s="1079"/>
      <c r="AC47" s="1079"/>
      <c r="AD47" s="1079"/>
      <c r="AE47" s="1080"/>
      <c r="AF47" s="1054"/>
      <c r="AG47" s="1055"/>
      <c r="AH47" s="1055"/>
      <c r="AI47" s="1055"/>
      <c r="AJ47" s="1056"/>
      <c r="AK47" s="1012"/>
      <c r="AL47" s="1000"/>
      <c r="AM47" s="1000"/>
      <c r="AN47" s="1000"/>
      <c r="AO47" s="1000"/>
      <c r="AP47" s="1000"/>
      <c r="AQ47" s="1000"/>
      <c r="AR47" s="1000"/>
      <c r="AS47" s="1000"/>
      <c r="AT47" s="1000"/>
      <c r="AU47" s="1000"/>
      <c r="AV47" s="1000"/>
      <c r="AW47" s="1000"/>
      <c r="AX47" s="1000"/>
      <c r="AY47" s="1000"/>
      <c r="AZ47" s="1077"/>
      <c r="BA47" s="1077"/>
      <c r="BB47" s="1077"/>
      <c r="BC47" s="1077"/>
      <c r="BD47" s="1077"/>
      <c r="BE47" s="1067"/>
      <c r="BF47" s="1067"/>
      <c r="BG47" s="1067"/>
      <c r="BH47" s="1067"/>
      <c r="BI47" s="1068"/>
      <c r="BJ47" s="205"/>
      <c r="BK47" s="205"/>
      <c r="BL47" s="205"/>
      <c r="BM47" s="205"/>
      <c r="BN47" s="205"/>
      <c r="BO47" s="218"/>
      <c r="BP47" s="218"/>
      <c r="BQ47" s="215">
        <v>41</v>
      </c>
      <c r="BR47" s="216"/>
      <c r="BS47" s="1049"/>
      <c r="BT47" s="1050"/>
      <c r="BU47" s="1050"/>
      <c r="BV47" s="1050"/>
      <c r="BW47" s="1050"/>
      <c r="BX47" s="1050"/>
      <c r="BY47" s="1050"/>
      <c r="BZ47" s="1050"/>
      <c r="CA47" s="1050"/>
      <c r="CB47" s="1050"/>
      <c r="CC47" s="1050"/>
      <c r="CD47" s="1050"/>
      <c r="CE47" s="1050"/>
      <c r="CF47" s="1050"/>
      <c r="CG47" s="1051"/>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99"/>
    </row>
    <row r="48" spans="1:131" s="200" customFormat="1" ht="26.25" customHeight="1" x14ac:dyDescent="0.15">
      <c r="A48" s="214">
        <v>21</v>
      </c>
      <c r="B48" s="1072"/>
      <c r="C48" s="1073"/>
      <c r="D48" s="1073"/>
      <c r="E48" s="1073"/>
      <c r="F48" s="1073"/>
      <c r="G48" s="1073"/>
      <c r="H48" s="1073"/>
      <c r="I48" s="1073"/>
      <c r="J48" s="1073"/>
      <c r="K48" s="1073"/>
      <c r="L48" s="1073"/>
      <c r="M48" s="1073"/>
      <c r="N48" s="1073"/>
      <c r="O48" s="1073"/>
      <c r="P48" s="1074"/>
      <c r="Q48" s="1078"/>
      <c r="R48" s="1079"/>
      <c r="S48" s="1079"/>
      <c r="T48" s="1079"/>
      <c r="U48" s="1079"/>
      <c r="V48" s="1079"/>
      <c r="W48" s="1079"/>
      <c r="X48" s="1079"/>
      <c r="Y48" s="1079"/>
      <c r="Z48" s="1079"/>
      <c r="AA48" s="1079"/>
      <c r="AB48" s="1079"/>
      <c r="AC48" s="1079"/>
      <c r="AD48" s="1079"/>
      <c r="AE48" s="1080"/>
      <c r="AF48" s="1054"/>
      <c r="AG48" s="1055"/>
      <c r="AH48" s="1055"/>
      <c r="AI48" s="1055"/>
      <c r="AJ48" s="1056"/>
      <c r="AK48" s="1012"/>
      <c r="AL48" s="1000"/>
      <c r="AM48" s="1000"/>
      <c r="AN48" s="1000"/>
      <c r="AO48" s="1000"/>
      <c r="AP48" s="1000"/>
      <c r="AQ48" s="1000"/>
      <c r="AR48" s="1000"/>
      <c r="AS48" s="1000"/>
      <c r="AT48" s="1000"/>
      <c r="AU48" s="1000"/>
      <c r="AV48" s="1000"/>
      <c r="AW48" s="1000"/>
      <c r="AX48" s="1000"/>
      <c r="AY48" s="1000"/>
      <c r="AZ48" s="1077"/>
      <c r="BA48" s="1077"/>
      <c r="BB48" s="1077"/>
      <c r="BC48" s="1077"/>
      <c r="BD48" s="1077"/>
      <c r="BE48" s="1067"/>
      <c r="BF48" s="1067"/>
      <c r="BG48" s="1067"/>
      <c r="BH48" s="1067"/>
      <c r="BI48" s="1068"/>
      <c r="BJ48" s="205"/>
      <c r="BK48" s="205"/>
      <c r="BL48" s="205"/>
      <c r="BM48" s="205"/>
      <c r="BN48" s="205"/>
      <c r="BO48" s="218"/>
      <c r="BP48" s="218"/>
      <c r="BQ48" s="215">
        <v>42</v>
      </c>
      <c r="BR48" s="216"/>
      <c r="BS48" s="1049"/>
      <c r="BT48" s="1050"/>
      <c r="BU48" s="1050"/>
      <c r="BV48" s="1050"/>
      <c r="BW48" s="1050"/>
      <c r="BX48" s="1050"/>
      <c r="BY48" s="1050"/>
      <c r="BZ48" s="1050"/>
      <c r="CA48" s="1050"/>
      <c r="CB48" s="1050"/>
      <c r="CC48" s="1050"/>
      <c r="CD48" s="1050"/>
      <c r="CE48" s="1050"/>
      <c r="CF48" s="1050"/>
      <c r="CG48" s="1051"/>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99"/>
    </row>
    <row r="49" spans="1:131" s="200" customFormat="1" ht="26.25" customHeight="1" x14ac:dyDescent="0.15">
      <c r="A49" s="214">
        <v>22</v>
      </c>
      <c r="B49" s="1072"/>
      <c r="C49" s="1073"/>
      <c r="D49" s="1073"/>
      <c r="E49" s="1073"/>
      <c r="F49" s="1073"/>
      <c r="G49" s="1073"/>
      <c r="H49" s="1073"/>
      <c r="I49" s="1073"/>
      <c r="J49" s="1073"/>
      <c r="K49" s="1073"/>
      <c r="L49" s="1073"/>
      <c r="M49" s="1073"/>
      <c r="N49" s="1073"/>
      <c r="O49" s="1073"/>
      <c r="P49" s="1074"/>
      <c r="Q49" s="1078"/>
      <c r="R49" s="1079"/>
      <c r="S49" s="1079"/>
      <c r="T49" s="1079"/>
      <c r="U49" s="1079"/>
      <c r="V49" s="1079"/>
      <c r="W49" s="1079"/>
      <c r="X49" s="1079"/>
      <c r="Y49" s="1079"/>
      <c r="Z49" s="1079"/>
      <c r="AA49" s="1079"/>
      <c r="AB49" s="1079"/>
      <c r="AC49" s="1079"/>
      <c r="AD49" s="1079"/>
      <c r="AE49" s="1080"/>
      <c r="AF49" s="1054"/>
      <c r="AG49" s="1055"/>
      <c r="AH49" s="1055"/>
      <c r="AI49" s="1055"/>
      <c r="AJ49" s="1056"/>
      <c r="AK49" s="1012"/>
      <c r="AL49" s="1000"/>
      <c r="AM49" s="1000"/>
      <c r="AN49" s="1000"/>
      <c r="AO49" s="1000"/>
      <c r="AP49" s="1000"/>
      <c r="AQ49" s="1000"/>
      <c r="AR49" s="1000"/>
      <c r="AS49" s="1000"/>
      <c r="AT49" s="1000"/>
      <c r="AU49" s="1000"/>
      <c r="AV49" s="1000"/>
      <c r="AW49" s="1000"/>
      <c r="AX49" s="1000"/>
      <c r="AY49" s="1000"/>
      <c r="AZ49" s="1077"/>
      <c r="BA49" s="1077"/>
      <c r="BB49" s="1077"/>
      <c r="BC49" s="1077"/>
      <c r="BD49" s="1077"/>
      <c r="BE49" s="1067"/>
      <c r="BF49" s="1067"/>
      <c r="BG49" s="1067"/>
      <c r="BH49" s="1067"/>
      <c r="BI49" s="1068"/>
      <c r="BJ49" s="205"/>
      <c r="BK49" s="205"/>
      <c r="BL49" s="205"/>
      <c r="BM49" s="205"/>
      <c r="BN49" s="205"/>
      <c r="BO49" s="218"/>
      <c r="BP49" s="218"/>
      <c r="BQ49" s="215">
        <v>43</v>
      </c>
      <c r="BR49" s="216"/>
      <c r="BS49" s="1049"/>
      <c r="BT49" s="1050"/>
      <c r="BU49" s="1050"/>
      <c r="BV49" s="1050"/>
      <c r="BW49" s="1050"/>
      <c r="BX49" s="1050"/>
      <c r="BY49" s="1050"/>
      <c r="BZ49" s="1050"/>
      <c r="CA49" s="1050"/>
      <c r="CB49" s="1050"/>
      <c r="CC49" s="1050"/>
      <c r="CD49" s="1050"/>
      <c r="CE49" s="1050"/>
      <c r="CF49" s="1050"/>
      <c r="CG49" s="1051"/>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99"/>
    </row>
    <row r="50" spans="1:131" s="200" customFormat="1" ht="26.25" customHeight="1" x14ac:dyDescent="0.15">
      <c r="A50" s="214">
        <v>23</v>
      </c>
      <c r="B50" s="1072"/>
      <c r="C50" s="1073"/>
      <c r="D50" s="1073"/>
      <c r="E50" s="1073"/>
      <c r="F50" s="1073"/>
      <c r="G50" s="1073"/>
      <c r="H50" s="1073"/>
      <c r="I50" s="1073"/>
      <c r="J50" s="1073"/>
      <c r="K50" s="1073"/>
      <c r="L50" s="1073"/>
      <c r="M50" s="1073"/>
      <c r="N50" s="1073"/>
      <c r="O50" s="1073"/>
      <c r="P50" s="1074"/>
      <c r="Q50" s="1075"/>
      <c r="R50" s="1058"/>
      <c r="S50" s="1058"/>
      <c r="T50" s="1058"/>
      <c r="U50" s="1058"/>
      <c r="V50" s="1058"/>
      <c r="W50" s="1058"/>
      <c r="X50" s="1058"/>
      <c r="Y50" s="1058"/>
      <c r="Z50" s="1058"/>
      <c r="AA50" s="1058"/>
      <c r="AB50" s="1058"/>
      <c r="AC50" s="1058"/>
      <c r="AD50" s="1058"/>
      <c r="AE50" s="1076"/>
      <c r="AF50" s="1054"/>
      <c r="AG50" s="1055"/>
      <c r="AH50" s="1055"/>
      <c r="AI50" s="1055"/>
      <c r="AJ50" s="1056"/>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67"/>
      <c r="BF50" s="1067"/>
      <c r="BG50" s="1067"/>
      <c r="BH50" s="1067"/>
      <c r="BI50" s="1068"/>
      <c r="BJ50" s="205"/>
      <c r="BK50" s="205"/>
      <c r="BL50" s="205"/>
      <c r="BM50" s="205"/>
      <c r="BN50" s="205"/>
      <c r="BO50" s="218"/>
      <c r="BP50" s="218"/>
      <c r="BQ50" s="215">
        <v>44</v>
      </c>
      <c r="BR50" s="216"/>
      <c r="BS50" s="1049"/>
      <c r="BT50" s="1050"/>
      <c r="BU50" s="1050"/>
      <c r="BV50" s="1050"/>
      <c r="BW50" s="1050"/>
      <c r="BX50" s="1050"/>
      <c r="BY50" s="1050"/>
      <c r="BZ50" s="1050"/>
      <c r="CA50" s="1050"/>
      <c r="CB50" s="1050"/>
      <c r="CC50" s="1050"/>
      <c r="CD50" s="1050"/>
      <c r="CE50" s="1050"/>
      <c r="CF50" s="1050"/>
      <c r="CG50" s="1051"/>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99"/>
    </row>
    <row r="51" spans="1:131" s="200" customFormat="1" ht="26.25" customHeight="1" x14ac:dyDescent="0.15">
      <c r="A51" s="214">
        <v>24</v>
      </c>
      <c r="B51" s="1072"/>
      <c r="C51" s="1073"/>
      <c r="D51" s="1073"/>
      <c r="E51" s="1073"/>
      <c r="F51" s="1073"/>
      <c r="G51" s="1073"/>
      <c r="H51" s="1073"/>
      <c r="I51" s="1073"/>
      <c r="J51" s="1073"/>
      <c r="K51" s="1073"/>
      <c r="L51" s="1073"/>
      <c r="M51" s="1073"/>
      <c r="N51" s="1073"/>
      <c r="O51" s="1073"/>
      <c r="P51" s="1074"/>
      <c r="Q51" s="1075"/>
      <c r="R51" s="1058"/>
      <c r="S51" s="1058"/>
      <c r="T51" s="1058"/>
      <c r="U51" s="1058"/>
      <c r="V51" s="1058"/>
      <c r="W51" s="1058"/>
      <c r="X51" s="1058"/>
      <c r="Y51" s="1058"/>
      <c r="Z51" s="1058"/>
      <c r="AA51" s="1058"/>
      <c r="AB51" s="1058"/>
      <c r="AC51" s="1058"/>
      <c r="AD51" s="1058"/>
      <c r="AE51" s="1076"/>
      <c r="AF51" s="1054"/>
      <c r="AG51" s="1055"/>
      <c r="AH51" s="1055"/>
      <c r="AI51" s="1055"/>
      <c r="AJ51" s="1056"/>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67"/>
      <c r="BF51" s="1067"/>
      <c r="BG51" s="1067"/>
      <c r="BH51" s="1067"/>
      <c r="BI51" s="1068"/>
      <c r="BJ51" s="205"/>
      <c r="BK51" s="205"/>
      <c r="BL51" s="205"/>
      <c r="BM51" s="205"/>
      <c r="BN51" s="205"/>
      <c r="BO51" s="218"/>
      <c r="BP51" s="218"/>
      <c r="BQ51" s="215">
        <v>45</v>
      </c>
      <c r="BR51" s="216"/>
      <c r="BS51" s="1049"/>
      <c r="BT51" s="1050"/>
      <c r="BU51" s="1050"/>
      <c r="BV51" s="1050"/>
      <c r="BW51" s="1050"/>
      <c r="BX51" s="1050"/>
      <c r="BY51" s="1050"/>
      <c r="BZ51" s="1050"/>
      <c r="CA51" s="1050"/>
      <c r="CB51" s="1050"/>
      <c r="CC51" s="1050"/>
      <c r="CD51" s="1050"/>
      <c r="CE51" s="1050"/>
      <c r="CF51" s="1050"/>
      <c r="CG51" s="1051"/>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99"/>
    </row>
    <row r="52" spans="1:131" s="200" customFormat="1" ht="26.25" customHeight="1" x14ac:dyDescent="0.15">
      <c r="A52" s="214">
        <v>25</v>
      </c>
      <c r="B52" s="1072"/>
      <c r="C52" s="1073"/>
      <c r="D52" s="1073"/>
      <c r="E52" s="1073"/>
      <c r="F52" s="1073"/>
      <c r="G52" s="1073"/>
      <c r="H52" s="1073"/>
      <c r="I52" s="1073"/>
      <c r="J52" s="1073"/>
      <c r="K52" s="1073"/>
      <c r="L52" s="1073"/>
      <c r="M52" s="1073"/>
      <c r="N52" s="1073"/>
      <c r="O52" s="1073"/>
      <c r="P52" s="1074"/>
      <c r="Q52" s="1075"/>
      <c r="R52" s="1058"/>
      <c r="S52" s="1058"/>
      <c r="T52" s="1058"/>
      <c r="U52" s="1058"/>
      <c r="V52" s="1058"/>
      <c r="W52" s="1058"/>
      <c r="X52" s="1058"/>
      <c r="Y52" s="1058"/>
      <c r="Z52" s="1058"/>
      <c r="AA52" s="1058"/>
      <c r="AB52" s="1058"/>
      <c r="AC52" s="1058"/>
      <c r="AD52" s="1058"/>
      <c r="AE52" s="1076"/>
      <c r="AF52" s="1054"/>
      <c r="AG52" s="1055"/>
      <c r="AH52" s="1055"/>
      <c r="AI52" s="1055"/>
      <c r="AJ52" s="1056"/>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67"/>
      <c r="BF52" s="1067"/>
      <c r="BG52" s="1067"/>
      <c r="BH52" s="1067"/>
      <c r="BI52" s="1068"/>
      <c r="BJ52" s="205"/>
      <c r="BK52" s="205"/>
      <c r="BL52" s="205"/>
      <c r="BM52" s="205"/>
      <c r="BN52" s="205"/>
      <c r="BO52" s="218"/>
      <c r="BP52" s="218"/>
      <c r="BQ52" s="215">
        <v>46</v>
      </c>
      <c r="BR52" s="216"/>
      <c r="BS52" s="1049"/>
      <c r="BT52" s="1050"/>
      <c r="BU52" s="1050"/>
      <c r="BV52" s="1050"/>
      <c r="BW52" s="1050"/>
      <c r="BX52" s="1050"/>
      <c r="BY52" s="1050"/>
      <c r="BZ52" s="1050"/>
      <c r="CA52" s="1050"/>
      <c r="CB52" s="1050"/>
      <c r="CC52" s="1050"/>
      <c r="CD52" s="1050"/>
      <c r="CE52" s="1050"/>
      <c r="CF52" s="1050"/>
      <c r="CG52" s="1051"/>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99"/>
    </row>
    <row r="53" spans="1:131" s="200" customFormat="1" ht="26.25" customHeight="1" x14ac:dyDescent="0.15">
      <c r="A53" s="214">
        <v>26</v>
      </c>
      <c r="B53" s="1072"/>
      <c r="C53" s="1073"/>
      <c r="D53" s="1073"/>
      <c r="E53" s="1073"/>
      <c r="F53" s="1073"/>
      <c r="G53" s="1073"/>
      <c r="H53" s="1073"/>
      <c r="I53" s="1073"/>
      <c r="J53" s="1073"/>
      <c r="K53" s="1073"/>
      <c r="L53" s="1073"/>
      <c r="M53" s="1073"/>
      <c r="N53" s="1073"/>
      <c r="O53" s="1073"/>
      <c r="P53" s="1074"/>
      <c r="Q53" s="1075"/>
      <c r="R53" s="1058"/>
      <c r="S53" s="1058"/>
      <c r="T53" s="1058"/>
      <c r="U53" s="1058"/>
      <c r="V53" s="1058"/>
      <c r="W53" s="1058"/>
      <c r="X53" s="1058"/>
      <c r="Y53" s="1058"/>
      <c r="Z53" s="1058"/>
      <c r="AA53" s="1058"/>
      <c r="AB53" s="1058"/>
      <c r="AC53" s="1058"/>
      <c r="AD53" s="1058"/>
      <c r="AE53" s="1076"/>
      <c r="AF53" s="1054"/>
      <c r="AG53" s="1055"/>
      <c r="AH53" s="1055"/>
      <c r="AI53" s="1055"/>
      <c r="AJ53" s="1056"/>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67"/>
      <c r="BF53" s="1067"/>
      <c r="BG53" s="1067"/>
      <c r="BH53" s="1067"/>
      <c r="BI53" s="1068"/>
      <c r="BJ53" s="205"/>
      <c r="BK53" s="205"/>
      <c r="BL53" s="205"/>
      <c r="BM53" s="205"/>
      <c r="BN53" s="205"/>
      <c r="BO53" s="218"/>
      <c r="BP53" s="218"/>
      <c r="BQ53" s="215">
        <v>47</v>
      </c>
      <c r="BR53" s="216"/>
      <c r="BS53" s="1049"/>
      <c r="BT53" s="1050"/>
      <c r="BU53" s="1050"/>
      <c r="BV53" s="1050"/>
      <c r="BW53" s="1050"/>
      <c r="BX53" s="1050"/>
      <c r="BY53" s="1050"/>
      <c r="BZ53" s="1050"/>
      <c r="CA53" s="1050"/>
      <c r="CB53" s="1050"/>
      <c r="CC53" s="1050"/>
      <c r="CD53" s="1050"/>
      <c r="CE53" s="1050"/>
      <c r="CF53" s="1050"/>
      <c r="CG53" s="1051"/>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99"/>
    </row>
    <row r="54" spans="1:131" s="200" customFormat="1" ht="26.25" customHeight="1" x14ac:dyDescent="0.15">
      <c r="A54" s="214">
        <v>27</v>
      </c>
      <c r="B54" s="1072"/>
      <c r="C54" s="1073"/>
      <c r="D54" s="1073"/>
      <c r="E54" s="1073"/>
      <c r="F54" s="1073"/>
      <c r="G54" s="1073"/>
      <c r="H54" s="1073"/>
      <c r="I54" s="1073"/>
      <c r="J54" s="1073"/>
      <c r="K54" s="1073"/>
      <c r="L54" s="1073"/>
      <c r="M54" s="1073"/>
      <c r="N54" s="1073"/>
      <c r="O54" s="1073"/>
      <c r="P54" s="1074"/>
      <c r="Q54" s="1075"/>
      <c r="R54" s="1058"/>
      <c r="S54" s="1058"/>
      <c r="T54" s="1058"/>
      <c r="U54" s="1058"/>
      <c r="V54" s="1058"/>
      <c r="W54" s="1058"/>
      <c r="X54" s="1058"/>
      <c r="Y54" s="1058"/>
      <c r="Z54" s="1058"/>
      <c r="AA54" s="1058"/>
      <c r="AB54" s="1058"/>
      <c r="AC54" s="1058"/>
      <c r="AD54" s="1058"/>
      <c r="AE54" s="1076"/>
      <c r="AF54" s="1054"/>
      <c r="AG54" s="1055"/>
      <c r="AH54" s="1055"/>
      <c r="AI54" s="1055"/>
      <c r="AJ54" s="1056"/>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67"/>
      <c r="BF54" s="1067"/>
      <c r="BG54" s="1067"/>
      <c r="BH54" s="1067"/>
      <c r="BI54" s="1068"/>
      <c r="BJ54" s="205"/>
      <c r="BK54" s="205"/>
      <c r="BL54" s="205"/>
      <c r="BM54" s="205"/>
      <c r="BN54" s="205"/>
      <c r="BO54" s="218"/>
      <c r="BP54" s="218"/>
      <c r="BQ54" s="215">
        <v>48</v>
      </c>
      <c r="BR54" s="216"/>
      <c r="BS54" s="1049"/>
      <c r="BT54" s="1050"/>
      <c r="BU54" s="1050"/>
      <c r="BV54" s="1050"/>
      <c r="BW54" s="1050"/>
      <c r="BX54" s="1050"/>
      <c r="BY54" s="1050"/>
      <c r="BZ54" s="1050"/>
      <c r="CA54" s="1050"/>
      <c r="CB54" s="1050"/>
      <c r="CC54" s="1050"/>
      <c r="CD54" s="1050"/>
      <c r="CE54" s="1050"/>
      <c r="CF54" s="1050"/>
      <c r="CG54" s="1051"/>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99"/>
    </row>
    <row r="55" spans="1:131" s="200" customFormat="1" ht="26.25" customHeight="1" x14ac:dyDescent="0.15">
      <c r="A55" s="214">
        <v>28</v>
      </c>
      <c r="B55" s="1072"/>
      <c r="C55" s="1073"/>
      <c r="D55" s="1073"/>
      <c r="E55" s="1073"/>
      <c r="F55" s="1073"/>
      <c r="G55" s="1073"/>
      <c r="H55" s="1073"/>
      <c r="I55" s="1073"/>
      <c r="J55" s="1073"/>
      <c r="K55" s="1073"/>
      <c r="L55" s="1073"/>
      <c r="M55" s="1073"/>
      <c r="N55" s="1073"/>
      <c r="O55" s="1073"/>
      <c r="P55" s="1074"/>
      <c r="Q55" s="1075"/>
      <c r="R55" s="1058"/>
      <c r="S55" s="1058"/>
      <c r="T55" s="1058"/>
      <c r="U55" s="1058"/>
      <c r="V55" s="1058"/>
      <c r="W55" s="1058"/>
      <c r="X55" s="1058"/>
      <c r="Y55" s="1058"/>
      <c r="Z55" s="1058"/>
      <c r="AA55" s="1058"/>
      <c r="AB55" s="1058"/>
      <c r="AC55" s="1058"/>
      <c r="AD55" s="1058"/>
      <c r="AE55" s="1076"/>
      <c r="AF55" s="1054"/>
      <c r="AG55" s="1055"/>
      <c r="AH55" s="1055"/>
      <c r="AI55" s="1055"/>
      <c r="AJ55" s="1056"/>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67"/>
      <c r="BF55" s="1067"/>
      <c r="BG55" s="1067"/>
      <c r="BH55" s="1067"/>
      <c r="BI55" s="1068"/>
      <c r="BJ55" s="205"/>
      <c r="BK55" s="205"/>
      <c r="BL55" s="205"/>
      <c r="BM55" s="205"/>
      <c r="BN55" s="205"/>
      <c r="BO55" s="218"/>
      <c r="BP55" s="218"/>
      <c r="BQ55" s="215">
        <v>49</v>
      </c>
      <c r="BR55" s="216"/>
      <c r="BS55" s="1049"/>
      <c r="BT55" s="1050"/>
      <c r="BU55" s="1050"/>
      <c r="BV55" s="1050"/>
      <c r="BW55" s="1050"/>
      <c r="BX55" s="1050"/>
      <c r="BY55" s="1050"/>
      <c r="BZ55" s="1050"/>
      <c r="CA55" s="1050"/>
      <c r="CB55" s="1050"/>
      <c r="CC55" s="1050"/>
      <c r="CD55" s="1050"/>
      <c r="CE55" s="1050"/>
      <c r="CF55" s="1050"/>
      <c r="CG55" s="1051"/>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99"/>
    </row>
    <row r="56" spans="1:131" s="200" customFormat="1" ht="26.25" customHeight="1" x14ac:dyDescent="0.15">
      <c r="A56" s="214">
        <v>29</v>
      </c>
      <c r="B56" s="1072"/>
      <c r="C56" s="1073"/>
      <c r="D56" s="1073"/>
      <c r="E56" s="1073"/>
      <c r="F56" s="1073"/>
      <c r="G56" s="1073"/>
      <c r="H56" s="1073"/>
      <c r="I56" s="1073"/>
      <c r="J56" s="1073"/>
      <c r="K56" s="1073"/>
      <c r="L56" s="1073"/>
      <c r="M56" s="1073"/>
      <c r="N56" s="1073"/>
      <c r="O56" s="1073"/>
      <c r="P56" s="1074"/>
      <c r="Q56" s="1075"/>
      <c r="R56" s="1058"/>
      <c r="S56" s="1058"/>
      <c r="T56" s="1058"/>
      <c r="U56" s="1058"/>
      <c r="V56" s="1058"/>
      <c r="W56" s="1058"/>
      <c r="X56" s="1058"/>
      <c r="Y56" s="1058"/>
      <c r="Z56" s="1058"/>
      <c r="AA56" s="1058"/>
      <c r="AB56" s="1058"/>
      <c r="AC56" s="1058"/>
      <c r="AD56" s="1058"/>
      <c r="AE56" s="1076"/>
      <c r="AF56" s="1054"/>
      <c r="AG56" s="1055"/>
      <c r="AH56" s="1055"/>
      <c r="AI56" s="1055"/>
      <c r="AJ56" s="1056"/>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67"/>
      <c r="BF56" s="1067"/>
      <c r="BG56" s="1067"/>
      <c r="BH56" s="1067"/>
      <c r="BI56" s="1068"/>
      <c r="BJ56" s="205"/>
      <c r="BK56" s="205"/>
      <c r="BL56" s="205"/>
      <c r="BM56" s="205"/>
      <c r="BN56" s="205"/>
      <c r="BO56" s="218"/>
      <c r="BP56" s="218"/>
      <c r="BQ56" s="215">
        <v>50</v>
      </c>
      <c r="BR56" s="216"/>
      <c r="BS56" s="1049"/>
      <c r="BT56" s="1050"/>
      <c r="BU56" s="1050"/>
      <c r="BV56" s="1050"/>
      <c r="BW56" s="1050"/>
      <c r="BX56" s="1050"/>
      <c r="BY56" s="1050"/>
      <c r="BZ56" s="1050"/>
      <c r="CA56" s="1050"/>
      <c r="CB56" s="1050"/>
      <c r="CC56" s="1050"/>
      <c r="CD56" s="1050"/>
      <c r="CE56" s="1050"/>
      <c r="CF56" s="1050"/>
      <c r="CG56" s="1051"/>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99"/>
    </row>
    <row r="57" spans="1:131" s="200" customFormat="1" ht="26.25" customHeight="1" x14ac:dyDescent="0.15">
      <c r="A57" s="214">
        <v>30</v>
      </c>
      <c r="B57" s="1072"/>
      <c r="C57" s="1073"/>
      <c r="D57" s="1073"/>
      <c r="E57" s="1073"/>
      <c r="F57" s="1073"/>
      <c r="G57" s="1073"/>
      <c r="H57" s="1073"/>
      <c r="I57" s="1073"/>
      <c r="J57" s="1073"/>
      <c r="K57" s="1073"/>
      <c r="L57" s="1073"/>
      <c r="M57" s="1073"/>
      <c r="N57" s="1073"/>
      <c r="O57" s="1073"/>
      <c r="P57" s="1074"/>
      <c r="Q57" s="1075"/>
      <c r="R57" s="1058"/>
      <c r="S57" s="1058"/>
      <c r="T57" s="1058"/>
      <c r="U57" s="1058"/>
      <c r="V57" s="1058"/>
      <c r="W57" s="1058"/>
      <c r="X57" s="1058"/>
      <c r="Y57" s="1058"/>
      <c r="Z57" s="1058"/>
      <c r="AA57" s="1058"/>
      <c r="AB57" s="1058"/>
      <c r="AC57" s="1058"/>
      <c r="AD57" s="1058"/>
      <c r="AE57" s="1076"/>
      <c r="AF57" s="1054"/>
      <c r="AG57" s="1055"/>
      <c r="AH57" s="1055"/>
      <c r="AI57" s="1055"/>
      <c r="AJ57" s="1056"/>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67"/>
      <c r="BF57" s="1067"/>
      <c r="BG57" s="1067"/>
      <c r="BH57" s="1067"/>
      <c r="BI57" s="1068"/>
      <c r="BJ57" s="205"/>
      <c r="BK57" s="205"/>
      <c r="BL57" s="205"/>
      <c r="BM57" s="205"/>
      <c r="BN57" s="205"/>
      <c r="BO57" s="218"/>
      <c r="BP57" s="218"/>
      <c r="BQ57" s="215">
        <v>51</v>
      </c>
      <c r="BR57" s="216"/>
      <c r="BS57" s="1049"/>
      <c r="BT57" s="1050"/>
      <c r="BU57" s="1050"/>
      <c r="BV57" s="1050"/>
      <c r="BW57" s="1050"/>
      <c r="BX57" s="1050"/>
      <c r="BY57" s="1050"/>
      <c r="BZ57" s="1050"/>
      <c r="CA57" s="1050"/>
      <c r="CB57" s="1050"/>
      <c r="CC57" s="1050"/>
      <c r="CD57" s="1050"/>
      <c r="CE57" s="1050"/>
      <c r="CF57" s="1050"/>
      <c r="CG57" s="1051"/>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99"/>
    </row>
    <row r="58" spans="1:131" s="200" customFormat="1" ht="26.25" customHeight="1" x14ac:dyDescent="0.15">
      <c r="A58" s="214">
        <v>31</v>
      </c>
      <c r="B58" s="1072"/>
      <c r="C58" s="1073"/>
      <c r="D58" s="1073"/>
      <c r="E58" s="1073"/>
      <c r="F58" s="1073"/>
      <c r="G58" s="1073"/>
      <c r="H58" s="1073"/>
      <c r="I58" s="1073"/>
      <c r="J58" s="1073"/>
      <c r="K58" s="1073"/>
      <c r="L58" s="1073"/>
      <c r="M58" s="1073"/>
      <c r="N58" s="1073"/>
      <c r="O58" s="1073"/>
      <c r="P58" s="1074"/>
      <c r="Q58" s="1075"/>
      <c r="R58" s="1058"/>
      <c r="S58" s="1058"/>
      <c r="T58" s="1058"/>
      <c r="U58" s="1058"/>
      <c r="V58" s="1058"/>
      <c r="W58" s="1058"/>
      <c r="X58" s="1058"/>
      <c r="Y58" s="1058"/>
      <c r="Z58" s="1058"/>
      <c r="AA58" s="1058"/>
      <c r="AB58" s="1058"/>
      <c r="AC58" s="1058"/>
      <c r="AD58" s="1058"/>
      <c r="AE58" s="1076"/>
      <c r="AF58" s="1054"/>
      <c r="AG58" s="1055"/>
      <c r="AH58" s="1055"/>
      <c r="AI58" s="1055"/>
      <c r="AJ58" s="1056"/>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67"/>
      <c r="BF58" s="1067"/>
      <c r="BG58" s="1067"/>
      <c r="BH58" s="1067"/>
      <c r="BI58" s="1068"/>
      <c r="BJ58" s="205"/>
      <c r="BK58" s="205"/>
      <c r="BL58" s="205"/>
      <c r="BM58" s="205"/>
      <c r="BN58" s="205"/>
      <c r="BO58" s="218"/>
      <c r="BP58" s="218"/>
      <c r="BQ58" s="215">
        <v>52</v>
      </c>
      <c r="BR58" s="216"/>
      <c r="BS58" s="1049"/>
      <c r="BT58" s="1050"/>
      <c r="BU58" s="1050"/>
      <c r="BV58" s="1050"/>
      <c r="BW58" s="1050"/>
      <c r="BX58" s="1050"/>
      <c r="BY58" s="1050"/>
      <c r="BZ58" s="1050"/>
      <c r="CA58" s="1050"/>
      <c r="CB58" s="1050"/>
      <c r="CC58" s="1050"/>
      <c r="CD58" s="1050"/>
      <c r="CE58" s="1050"/>
      <c r="CF58" s="1050"/>
      <c r="CG58" s="1051"/>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99"/>
    </row>
    <row r="59" spans="1:131" s="200" customFormat="1" ht="26.25" customHeight="1" x14ac:dyDescent="0.15">
      <c r="A59" s="214">
        <v>32</v>
      </c>
      <c r="B59" s="1072"/>
      <c r="C59" s="1073"/>
      <c r="D59" s="1073"/>
      <c r="E59" s="1073"/>
      <c r="F59" s="1073"/>
      <c r="G59" s="1073"/>
      <c r="H59" s="1073"/>
      <c r="I59" s="1073"/>
      <c r="J59" s="1073"/>
      <c r="K59" s="1073"/>
      <c r="L59" s="1073"/>
      <c r="M59" s="1073"/>
      <c r="N59" s="1073"/>
      <c r="O59" s="1073"/>
      <c r="P59" s="1074"/>
      <c r="Q59" s="1075"/>
      <c r="R59" s="1058"/>
      <c r="S59" s="1058"/>
      <c r="T59" s="1058"/>
      <c r="U59" s="1058"/>
      <c r="V59" s="1058"/>
      <c r="W59" s="1058"/>
      <c r="X59" s="1058"/>
      <c r="Y59" s="1058"/>
      <c r="Z59" s="1058"/>
      <c r="AA59" s="1058"/>
      <c r="AB59" s="1058"/>
      <c r="AC59" s="1058"/>
      <c r="AD59" s="1058"/>
      <c r="AE59" s="1076"/>
      <c r="AF59" s="1054"/>
      <c r="AG59" s="1055"/>
      <c r="AH59" s="1055"/>
      <c r="AI59" s="1055"/>
      <c r="AJ59" s="1056"/>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67"/>
      <c r="BF59" s="1067"/>
      <c r="BG59" s="1067"/>
      <c r="BH59" s="1067"/>
      <c r="BI59" s="1068"/>
      <c r="BJ59" s="205"/>
      <c r="BK59" s="205"/>
      <c r="BL59" s="205"/>
      <c r="BM59" s="205"/>
      <c r="BN59" s="205"/>
      <c r="BO59" s="218"/>
      <c r="BP59" s="218"/>
      <c r="BQ59" s="215">
        <v>53</v>
      </c>
      <c r="BR59" s="216"/>
      <c r="BS59" s="1049"/>
      <c r="BT59" s="1050"/>
      <c r="BU59" s="1050"/>
      <c r="BV59" s="1050"/>
      <c r="BW59" s="1050"/>
      <c r="BX59" s="1050"/>
      <c r="BY59" s="1050"/>
      <c r="BZ59" s="1050"/>
      <c r="CA59" s="1050"/>
      <c r="CB59" s="1050"/>
      <c r="CC59" s="1050"/>
      <c r="CD59" s="1050"/>
      <c r="CE59" s="1050"/>
      <c r="CF59" s="1050"/>
      <c r="CG59" s="1051"/>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99"/>
    </row>
    <row r="60" spans="1:131" s="200" customFormat="1" ht="26.25" customHeight="1" x14ac:dyDescent="0.15">
      <c r="A60" s="214">
        <v>33</v>
      </c>
      <c r="B60" s="1072"/>
      <c r="C60" s="1073"/>
      <c r="D60" s="1073"/>
      <c r="E60" s="1073"/>
      <c r="F60" s="1073"/>
      <c r="G60" s="1073"/>
      <c r="H60" s="1073"/>
      <c r="I60" s="1073"/>
      <c r="J60" s="1073"/>
      <c r="K60" s="1073"/>
      <c r="L60" s="1073"/>
      <c r="M60" s="1073"/>
      <c r="N60" s="1073"/>
      <c r="O60" s="1073"/>
      <c r="P60" s="1074"/>
      <c r="Q60" s="1075"/>
      <c r="R60" s="1058"/>
      <c r="S60" s="1058"/>
      <c r="T60" s="1058"/>
      <c r="U60" s="1058"/>
      <c r="V60" s="1058"/>
      <c r="W60" s="1058"/>
      <c r="X60" s="1058"/>
      <c r="Y60" s="1058"/>
      <c r="Z60" s="1058"/>
      <c r="AA60" s="1058"/>
      <c r="AB60" s="1058"/>
      <c r="AC60" s="1058"/>
      <c r="AD60" s="1058"/>
      <c r="AE60" s="1076"/>
      <c r="AF60" s="1054"/>
      <c r="AG60" s="1055"/>
      <c r="AH60" s="1055"/>
      <c r="AI60" s="1055"/>
      <c r="AJ60" s="1056"/>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67"/>
      <c r="BF60" s="1067"/>
      <c r="BG60" s="1067"/>
      <c r="BH60" s="1067"/>
      <c r="BI60" s="1068"/>
      <c r="BJ60" s="205"/>
      <c r="BK60" s="205"/>
      <c r="BL60" s="205"/>
      <c r="BM60" s="205"/>
      <c r="BN60" s="205"/>
      <c r="BO60" s="218"/>
      <c r="BP60" s="218"/>
      <c r="BQ60" s="215">
        <v>54</v>
      </c>
      <c r="BR60" s="216"/>
      <c r="BS60" s="1049"/>
      <c r="BT60" s="1050"/>
      <c r="BU60" s="1050"/>
      <c r="BV60" s="1050"/>
      <c r="BW60" s="1050"/>
      <c r="BX60" s="1050"/>
      <c r="BY60" s="1050"/>
      <c r="BZ60" s="1050"/>
      <c r="CA60" s="1050"/>
      <c r="CB60" s="1050"/>
      <c r="CC60" s="1050"/>
      <c r="CD60" s="1050"/>
      <c r="CE60" s="1050"/>
      <c r="CF60" s="1050"/>
      <c r="CG60" s="1051"/>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99"/>
    </row>
    <row r="61" spans="1:131" s="200" customFormat="1" ht="26.25" customHeight="1" thickBot="1" x14ac:dyDescent="0.2">
      <c r="A61" s="214">
        <v>34</v>
      </c>
      <c r="B61" s="1072"/>
      <c r="C61" s="1073"/>
      <c r="D61" s="1073"/>
      <c r="E61" s="1073"/>
      <c r="F61" s="1073"/>
      <c r="G61" s="1073"/>
      <c r="H61" s="1073"/>
      <c r="I61" s="1073"/>
      <c r="J61" s="1073"/>
      <c r="K61" s="1073"/>
      <c r="L61" s="1073"/>
      <c r="M61" s="1073"/>
      <c r="N61" s="1073"/>
      <c r="O61" s="1073"/>
      <c r="P61" s="1074"/>
      <c r="Q61" s="1075"/>
      <c r="R61" s="1058"/>
      <c r="S61" s="1058"/>
      <c r="T61" s="1058"/>
      <c r="U61" s="1058"/>
      <c r="V61" s="1058"/>
      <c r="W61" s="1058"/>
      <c r="X61" s="1058"/>
      <c r="Y61" s="1058"/>
      <c r="Z61" s="1058"/>
      <c r="AA61" s="1058"/>
      <c r="AB61" s="1058"/>
      <c r="AC61" s="1058"/>
      <c r="AD61" s="1058"/>
      <c r="AE61" s="1076"/>
      <c r="AF61" s="1054"/>
      <c r="AG61" s="1055"/>
      <c r="AH61" s="1055"/>
      <c r="AI61" s="1055"/>
      <c r="AJ61" s="1056"/>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67"/>
      <c r="BF61" s="1067"/>
      <c r="BG61" s="1067"/>
      <c r="BH61" s="1067"/>
      <c r="BI61" s="1068"/>
      <c r="BJ61" s="205"/>
      <c r="BK61" s="205"/>
      <c r="BL61" s="205"/>
      <c r="BM61" s="205"/>
      <c r="BN61" s="205"/>
      <c r="BO61" s="218"/>
      <c r="BP61" s="218"/>
      <c r="BQ61" s="215">
        <v>55</v>
      </c>
      <c r="BR61" s="216"/>
      <c r="BS61" s="1049"/>
      <c r="BT61" s="1050"/>
      <c r="BU61" s="1050"/>
      <c r="BV61" s="1050"/>
      <c r="BW61" s="1050"/>
      <c r="BX61" s="1050"/>
      <c r="BY61" s="1050"/>
      <c r="BZ61" s="1050"/>
      <c r="CA61" s="1050"/>
      <c r="CB61" s="1050"/>
      <c r="CC61" s="1050"/>
      <c r="CD61" s="1050"/>
      <c r="CE61" s="1050"/>
      <c r="CF61" s="1050"/>
      <c r="CG61" s="1051"/>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99"/>
    </row>
    <row r="62" spans="1:131" s="200" customFormat="1" ht="26.25" customHeight="1" x14ac:dyDescent="0.15">
      <c r="A62" s="214">
        <v>35</v>
      </c>
      <c r="B62" s="1072"/>
      <c r="C62" s="1073"/>
      <c r="D62" s="1073"/>
      <c r="E62" s="1073"/>
      <c r="F62" s="1073"/>
      <c r="G62" s="1073"/>
      <c r="H62" s="1073"/>
      <c r="I62" s="1073"/>
      <c r="J62" s="1073"/>
      <c r="K62" s="1073"/>
      <c r="L62" s="1073"/>
      <c r="M62" s="1073"/>
      <c r="N62" s="1073"/>
      <c r="O62" s="1073"/>
      <c r="P62" s="1074"/>
      <c r="Q62" s="1075"/>
      <c r="R62" s="1058"/>
      <c r="S62" s="1058"/>
      <c r="T62" s="1058"/>
      <c r="U62" s="1058"/>
      <c r="V62" s="1058"/>
      <c r="W62" s="1058"/>
      <c r="X62" s="1058"/>
      <c r="Y62" s="1058"/>
      <c r="Z62" s="1058"/>
      <c r="AA62" s="1058"/>
      <c r="AB62" s="1058"/>
      <c r="AC62" s="1058"/>
      <c r="AD62" s="1058"/>
      <c r="AE62" s="1076"/>
      <c r="AF62" s="1054"/>
      <c r="AG62" s="1055"/>
      <c r="AH62" s="1055"/>
      <c r="AI62" s="1055"/>
      <c r="AJ62" s="1056"/>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67"/>
      <c r="BF62" s="1067"/>
      <c r="BG62" s="1067"/>
      <c r="BH62" s="1067"/>
      <c r="BI62" s="1068"/>
      <c r="BJ62" s="1069" t="s">
        <v>385</v>
      </c>
      <c r="BK62" s="1070"/>
      <c r="BL62" s="1070"/>
      <c r="BM62" s="1070"/>
      <c r="BN62" s="1071"/>
      <c r="BO62" s="218"/>
      <c r="BP62" s="218"/>
      <c r="BQ62" s="215">
        <v>56</v>
      </c>
      <c r="BR62" s="216"/>
      <c r="BS62" s="1049"/>
      <c r="BT62" s="1050"/>
      <c r="BU62" s="1050"/>
      <c r="BV62" s="1050"/>
      <c r="BW62" s="1050"/>
      <c r="BX62" s="1050"/>
      <c r="BY62" s="1050"/>
      <c r="BZ62" s="1050"/>
      <c r="CA62" s="1050"/>
      <c r="CB62" s="1050"/>
      <c r="CC62" s="1050"/>
      <c r="CD62" s="1050"/>
      <c r="CE62" s="1050"/>
      <c r="CF62" s="1050"/>
      <c r="CG62" s="1051"/>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99"/>
    </row>
    <row r="63" spans="1:131" s="200" customFormat="1" ht="26.25" customHeight="1" thickBot="1" x14ac:dyDescent="0.2">
      <c r="A63" s="217" t="s">
        <v>368</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3"/>
      <c r="AF63" s="1064">
        <v>4638</v>
      </c>
      <c r="AG63" s="988"/>
      <c r="AH63" s="988"/>
      <c r="AI63" s="988"/>
      <c r="AJ63" s="1065"/>
      <c r="AK63" s="1066"/>
      <c r="AL63" s="992"/>
      <c r="AM63" s="992"/>
      <c r="AN63" s="992"/>
      <c r="AO63" s="992"/>
      <c r="AP63" s="988">
        <v>25791</v>
      </c>
      <c r="AQ63" s="988"/>
      <c r="AR63" s="988"/>
      <c r="AS63" s="988"/>
      <c r="AT63" s="988"/>
      <c r="AU63" s="988">
        <v>7542</v>
      </c>
      <c r="AV63" s="988"/>
      <c r="AW63" s="988"/>
      <c r="AX63" s="988"/>
      <c r="AY63" s="988"/>
      <c r="AZ63" s="1060"/>
      <c r="BA63" s="1060"/>
      <c r="BB63" s="1060"/>
      <c r="BC63" s="1060"/>
      <c r="BD63" s="1060"/>
      <c r="BE63" s="989"/>
      <c r="BF63" s="989"/>
      <c r="BG63" s="989"/>
      <c r="BH63" s="989"/>
      <c r="BI63" s="990"/>
      <c r="BJ63" s="1061" t="s">
        <v>387</v>
      </c>
      <c r="BK63" s="980"/>
      <c r="BL63" s="980"/>
      <c r="BM63" s="980"/>
      <c r="BN63" s="1062"/>
      <c r="BO63" s="218"/>
      <c r="BP63" s="218"/>
      <c r="BQ63" s="215">
        <v>57</v>
      </c>
      <c r="BR63" s="216"/>
      <c r="BS63" s="1049"/>
      <c r="BT63" s="1050"/>
      <c r="BU63" s="1050"/>
      <c r="BV63" s="1050"/>
      <c r="BW63" s="1050"/>
      <c r="BX63" s="1050"/>
      <c r="BY63" s="1050"/>
      <c r="BZ63" s="1050"/>
      <c r="CA63" s="1050"/>
      <c r="CB63" s="1050"/>
      <c r="CC63" s="1050"/>
      <c r="CD63" s="1050"/>
      <c r="CE63" s="1050"/>
      <c r="CF63" s="1050"/>
      <c r="CG63" s="1051"/>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9"/>
      <c r="BT64" s="1050"/>
      <c r="BU64" s="1050"/>
      <c r="BV64" s="1050"/>
      <c r="BW64" s="1050"/>
      <c r="BX64" s="1050"/>
      <c r="BY64" s="1050"/>
      <c r="BZ64" s="1050"/>
      <c r="CA64" s="1050"/>
      <c r="CB64" s="1050"/>
      <c r="CC64" s="1050"/>
      <c r="CD64" s="1050"/>
      <c r="CE64" s="1050"/>
      <c r="CF64" s="1050"/>
      <c r="CG64" s="1051"/>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9"/>
      <c r="BT65" s="1050"/>
      <c r="BU65" s="1050"/>
      <c r="BV65" s="1050"/>
      <c r="BW65" s="1050"/>
      <c r="BX65" s="1050"/>
      <c r="BY65" s="1050"/>
      <c r="BZ65" s="1050"/>
      <c r="CA65" s="1050"/>
      <c r="CB65" s="1050"/>
      <c r="CC65" s="1050"/>
      <c r="CD65" s="1050"/>
      <c r="CE65" s="1050"/>
      <c r="CF65" s="1050"/>
      <c r="CG65" s="1051"/>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99"/>
    </row>
    <row r="66" spans="1:131" s="200" customFormat="1" ht="26.25" customHeight="1" x14ac:dyDescent="0.15">
      <c r="A66" s="1030" t="s">
        <v>389</v>
      </c>
      <c r="B66" s="1031"/>
      <c r="C66" s="1031"/>
      <c r="D66" s="1031"/>
      <c r="E66" s="1031"/>
      <c r="F66" s="1031"/>
      <c r="G66" s="1031"/>
      <c r="H66" s="1031"/>
      <c r="I66" s="1031"/>
      <c r="J66" s="1031"/>
      <c r="K66" s="1031"/>
      <c r="L66" s="1031"/>
      <c r="M66" s="1031"/>
      <c r="N66" s="1031"/>
      <c r="O66" s="1031"/>
      <c r="P66" s="1032"/>
      <c r="Q66" s="1036" t="s">
        <v>390</v>
      </c>
      <c r="R66" s="1037"/>
      <c r="S66" s="1037"/>
      <c r="T66" s="1037"/>
      <c r="U66" s="1038"/>
      <c r="V66" s="1036" t="s">
        <v>391</v>
      </c>
      <c r="W66" s="1037"/>
      <c r="X66" s="1037"/>
      <c r="Y66" s="1037"/>
      <c r="Z66" s="1038"/>
      <c r="AA66" s="1036" t="s">
        <v>392</v>
      </c>
      <c r="AB66" s="1037"/>
      <c r="AC66" s="1037"/>
      <c r="AD66" s="1037"/>
      <c r="AE66" s="1038"/>
      <c r="AF66" s="1042" t="s">
        <v>393</v>
      </c>
      <c r="AG66" s="1043"/>
      <c r="AH66" s="1043"/>
      <c r="AI66" s="1043"/>
      <c r="AJ66" s="1044"/>
      <c r="AK66" s="1036" t="s">
        <v>394</v>
      </c>
      <c r="AL66" s="1031"/>
      <c r="AM66" s="1031"/>
      <c r="AN66" s="1031"/>
      <c r="AO66" s="1032"/>
      <c r="AP66" s="1036" t="s">
        <v>395</v>
      </c>
      <c r="AQ66" s="1037"/>
      <c r="AR66" s="1037"/>
      <c r="AS66" s="1037"/>
      <c r="AT66" s="1038"/>
      <c r="AU66" s="1036" t="s">
        <v>396</v>
      </c>
      <c r="AV66" s="1037"/>
      <c r="AW66" s="1037"/>
      <c r="AX66" s="1037"/>
      <c r="AY66" s="1038"/>
      <c r="AZ66" s="1036" t="s">
        <v>356</v>
      </c>
      <c r="BA66" s="1037"/>
      <c r="BB66" s="1037"/>
      <c r="BC66" s="1037"/>
      <c r="BD66" s="1052"/>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39"/>
      <c r="R67" s="1040"/>
      <c r="S67" s="1040"/>
      <c r="T67" s="1040"/>
      <c r="U67" s="1041"/>
      <c r="V67" s="1039"/>
      <c r="W67" s="1040"/>
      <c r="X67" s="1040"/>
      <c r="Y67" s="1040"/>
      <c r="Z67" s="1041"/>
      <c r="AA67" s="1039"/>
      <c r="AB67" s="1040"/>
      <c r="AC67" s="1040"/>
      <c r="AD67" s="1040"/>
      <c r="AE67" s="1041"/>
      <c r="AF67" s="1045"/>
      <c r="AG67" s="1046"/>
      <c r="AH67" s="1046"/>
      <c r="AI67" s="1046"/>
      <c r="AJ67" s="1047"/>
      <c r="AK67" s="1048"/>
      <c r="AL67" s="1034"/>
      <c r="AM67" s="1034"/>
      <c r="AN67" s="1034"/>
      <c r="AO67" s="1035"/>
      <c r="AP67" s="1039"/>
      <c r="AQ67" s="1040"/>
      <c r="AR67" s="1040"/>
      <c r="AS67" s="1040"/>
      <c r="AT67" s="1041"/>
      <c r="AU67" s="1039"/>
      <c r="AV67" s="1040"/>
      <c r="AW67" s="1040"/>
      <c r="AX67" s="1040"/>
      <c r="AY67" s="1041"/>
      <c r="AZ67" s="1039"/>
      <c r="BA67" s="1040"/>
      <c r="BB67" s="1040"/>
      <c r="BC67" s="1040"/>
      <c r="BD67" s="1053"/>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20" t="s">
        <v>548</v>
      </c>
      <c r="C68" s="1021"/>
      <c r="D68" s="1021"/>
      <c r="E68" s="1021"/>
      <c r="F68" s="1021"/>
      <c r="G68" s="1021"/>
      <c r="H68" s="1021"/>
      <c r="I68" s="1021"/>
      <c r="J68" s="1021"/>
      <c r="K68" s="1021"/>
      <c r="L68" s="1021"/>
      <c r="M68" s="1021"/>
      <c r="N68" s="1021"/>
      <c r="O68" s="1021"/>
      <c r="P68" s="1022"/>
      <c r="Q68" s="1023">
        <v>3932</v>
      </c>
      <c r="R68" s="1017"/>
      <c r="S68" s="1017"/>
      <c r="T68" s="1017"/>
      <c r="U68" s="1017"/>
      <c r="V68" s="1017">
        <v>3885</v>
      </c>
      <c r="W68" s="1017"/>
      <c r="X68" s="1017"/>
      <c r="Y68" s="1017"/>
      <c r="Z68" s="1017"/>
      <c r="AA68" s="1017">
        <v>47</v>
      </c>
      <c r="AB68" s="1017"/>
      <c r="AC68" s="1017"/>
      <c r="AD68" s="1017"/>
      <c r="AE68" s="1017"/>
      <c r="AF68" s="1017">
        <v>47</v>
      </c>
      <c r="AG68" s="1017"/>
      <c r="AH68" s="1017"/>
      <c r="AI68" s="1017"/>
      <c r="AJ68" s="1017"/>
      <c r="AK68" s="1017" t="s">
        <v>559</v>
      </c>
      <c r="AL68" s="1017"/>
      <c r="AM68" s="1017"/>
      <c r="AN68" s="1017"/>
      <c r="AO68" s="1017"/>
      <c r="AP68" s="1017">
        <v>1244</v>
      </c>
      <c r="AQ68" s="1017"/>
      <c r="AR68" s="1017"/>
      <c r="AS68" s="1017"/>
      <c r="AT68" s="1017"/>
      <c r="AU68" s="1017">
        <v>666</v>
      </c>
      <c r="AV68" s="1017"/>
      <c r="AW68" s="1017"/>
      <c r="AX68" s="1017"/>
      <c r="AY68" s="1017"/>
      <c r="AZ68" s="1018"/>
      <c r="BA68" s="1018"/>
      <c r="BB68" s="1018"/>
      <c r="BC68" s="1018"/>
      <c r="BD68" s="1019"/>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14" t="s">
        <v>562</v>
      </c>
      <c r="C69" s="1015"/>
      <c r="D69" s="1015"/>
      <c r="E69" s="1015"/>
      <c r="F69" s="1015"/>
      <c r="G69" s="1015"/>
      <c r="H69" s="1015"/>
      <c r="I69" s="1015"/>
      <c r="J69" s="1015"/>
      <c r="K69" s="1015"/>
      <c r="L69" s="1015"/>
      <c r="M69" s="1015"/>
      <c r="N69" s="1015"/>
      <c r="O69" s="1015"/>
      <c r="P69" s="1016"/>
      <c r="Q69" s="1006">
        <v>63588</v>
      </c>
      <c r="R69" s="1000"/>
      <c r="S69" s="1000"/>
      <c r="T69" s="1000"/>
      <c r="U69" s="1000"/>
      <c r="V69" s="1000">
        <v>61392</v>
      </c>
      <c r="W69" s="1000"/>
      <c r="X69" s="1000"/>
      <c r="Y69" s="1000"/>
      <c r="Z69" s="1000"/>
      <c r="AA69" s="1000">
        <v>2196</v>
      </c>
      <c r="AB69" s="1000"/>
      <c r="AC69" s="1000"/>
      <c r="AD69" s="1000"/>
      <c r="AE69" s="1000"/>
      <c r="AF69" s="1000">
        <v>8191</v>
      </c>
      <c r="AG69" s="1000"/>
      <c r="AH69" s="1000"/>
      <c r="AI69" s="1000"/>
      <c r="AJ69" s="1000"/>
      <c r="AK69" s="1000">
        <v>5845</v>
      </c>
      <c r="AL69" s="1000"/>
      <c r="AM69" s="1000"/>
      <c r="AN69" s="1000"/>
      <c r="AO69" s="1000"/>
      <c r="AP69" s="1000" t="s">
        <v>560</v>
      </c>
      <c r="AQ69" s="1000"/>
      <c r="AR69" s="1000"/>
      <c r="AS69" s="1000"/>
      <c r="AT69" s="1000"/>
      <c r="AU69" s="1000" t="s">
        <v>560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14" t="s">
        <v>549</v>
      </c>
      <c r="C70" s="1015"/>
      <c r="D70" s="1015"/>
      <c r="E70" s="1015"/>
      <c r="F70" s="1015"/>
      <c r="G70" s="1015"/>
      <c r="H70" s="1015"/>
      <c r="I70" s="1015"/>
      <c r="J70" s="1015"/>
      <c r="K70" s="1015"/>
      <c r="L70" s="1015"/>
      <c r="M70" s="1015"/>
      <c r="N70" s="1015"/>
      <c r="O70" s="1015"/>
      <c r="P70" s="1016"/>
      <c r="Q70" s="1006">
        <v>28492</v>
      </c>
      <c r="R70" s="1000"/>
      <c r="S70" s="1000"/>
      <c r="T70" s="1000"/>
      <c r="U70" s="1000"/>
      <c r="V70" s="1000">
        <v>27554</v>
      </c>
      <c r="W70" s="1000"/>
      <c r="X70" s="1000"/>
      <c r="Y70" s="1000"/>
      <c r="Z70" s="1000"/>
      <c r="AA70" s="1000">
        <v>938</v>
      </c>
      <c r="AB70" s="1000"/>
      <c r="AC70" s="1000"/>
      <c r="AD70" s="1000"/>
      <c r="AE70" s="1000"/>
      <c r="AF70" s="1000">
        <v>938</v>
      </c>
      <c r="AG70" s="1000"/>
      <c r="AH70" s="1000"/>
      <c r="AI70" s="1000"/>
      <c r="AJ70" s="1000"/>
      <c r="AK70" s="1000" t="s">
        <v>560</v>
      </c>
      <c r="AL70" s="1000"/>
      <c r="AM70" s="1000"/>
      <c r="AN70" s="1000"/>
      <c r="AO70" s="1000"/>
      <c r="AP70" s="1000">
        <v>132</v>
      </c>
      <c r="AQ70" s="1000"/>
      <c r="AR70" s="1000"/>
      <c r="AS70" s="1000"/>
      <c r="AT70" s="1000"/>
      <c r="AU70" s="1000" t="s">
        <v>560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14" t="s">
        <v>550</v>
      </c>
      <c r="C71" s="1015"/>
      <c r="D71" s="1015"/>
      <c r="E71" s="1015"/>
      <c r="F71" s="1015"/>
      <c r="G71" s="1015"/>
      <c r="H71" s="1015"/>
      <c r="I71" s="1015"/>
      <c r="J71" s="1015"/>
      <c r="K71" s="1015"/>
      <c r="L71" s="1015"/>
      <c r="M71" s="1015"/>
      <c r="N71" s="1015"/>
      <c r="O71" s="1015"/>
      <c r="P71" s="1016"/>
      <c r="Q71" s="1006">
        <v>284</v>
      </c>
      <c r="R71" s="1000"/>
      <c r="S71" s="1000"/>
      <c r="T71" s="1000"/>
      <c r="U71" s="1000"/>
      <c r="V71" s="1000">
        <v>227</v>
      </c>
      <c r="W71" s="1000"/>
      <c r="X71" s="1000"/>
      <c r="Y71" s="1000"/>
      <c r="Z71" s="1000"/>
      <c r="AA71" s="1000">
        <v>57</v>
      </c>
      <c r="AB71" s="1000"/>
      <c r="AC71" s="1000"/>
      <c r="AD71" s="1000"/>
      <c r="AE71" s="1000"/>
      <c r="AF71" s="1000">
        <v>57</v>
      </c>
      <c r="AG71" s="1000"/>
      <c r="AH71" s="1000"/>
      <c r="AI71" s="1000"/>
      <c r="AJ71" s="1000"/>
      <c r="AK71" s="1000" t="s">
        <v>560</v>
      </c>
      <c r="AL71" s="1000"/>
      <c r="AM71" s="1000"/>
      <c r="AN71" s="1000"/>
      <c r="AO71" s="1000"/>
      <c r="AP71" s="1000" t="s">
        <v>558</v>
      </c>
      <c r="AQ71" s="1000"/>
      <c r="AR71" s="1000"/>
      <c r="AS71" s="1000"/>
      <c r="AT71" s="1000"/>
      <c r="AU71" s="1000" t="s">
        <v>561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14" t="s">
        <v>551</v>
      </c>
      <c r="C72" s="1015"/>
      <c r="D72" s="1015"/>
      <c r="E72" s="1015"/>
      <c r="F72" s="1015"/>
      <c r="G72" s="1015"/>
      <c r="H72" s="1015"/>
      <c r="I72" s="1015"/>
      <c r="J72" s="1015"/>
      <c r="K72" s="1015"/>
      <c r="L72" s="1015"/>
      <c r="M72" s="1015"/>
      <c r="N72" s="1015"/>
      <c r="O72" s="1015"/>
      <c r="P72" s="1016"/>
      <c r="Q72" s="1006">
        <v>344</v>
      </c>
      <c r="R72" s="1000"/>
      <c r="S72" s="1000"/>
      <c r="T72" s="1000"/>
      <c r="U72" s="1000"/>
      <c r="V72" s="1000">
        <v>308</v>
      </c>
      <c r="W72" s="1000"/>
      <c r="X72" s="1000"/>
      <c r="Y72" s="1000"/>
      <c r="Z72" s="1000"/>
      <c r="AA72" s="1000">
        <v>36</v>
      </c>
      <c r="AB72" s="1000"/>
      <c r="AC72" s="1000"/>
      <c r="AD72" s="1000"/>
      <c r="AE72" s="1000"/>
      <c r="AF72" s="1000">
        <v>36</v>
      </c>
      <c r="AG72" s="1000"/>
      <c r="AH72" s="1000"/>
      <c r="AI72" s="1000"/>
      <c r="AJ72" s="1000"/>
      <c r="AK72" s="1000" t="s">
        <v>561</v>
      </c>
      <c r="AL72" s="1000"/>
      <c r="AM72" s="1000"/>
      <c r="AN72" s="1000"/>
      <c r="AO72" s="1000"/>
      <c r="AP72" s="1000" t="s">
        <v>558</v>
      </c>
      <c r="AQ72" s="1000"/>
      <c r="AR72" s="1000"/>
      <c r="AS72" s="1000"/>
      <c r="AT72" s="1000"/>
      <c r="AU72" s="1000" t="s">
        <v>560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14" t="s">
        <v>552</v>
      </c>
      <c r="C73" s="1015"/>
      <c r="D73" s="1015"/>
      <c r="E73" s="1015"/>
      <c r="F73" s="1015"/>
      <c r="G73" s="1015"/>
      <c r="H73" s="1015"/>
      <c r="I73" s="1015"/>
      <c r="J73" s="1015"/>
      <c r="K73" s="1015"/>
      <c r="L73" s="1015"/>
      <c r="M73" s="1015"/>
      <c r="N73" s="1015"/>
      <c r="O73" s="1015"/>
      <c r="P73" s="1016"/>
      <c r="Q73" s="1006">
        <v>208</v>
      </c>
      <c r="R73" s="1000"/>
      <c r="S73" s="1000"/>
      <c r="T73" s="1000"/>
      <c r="U73" s="1000"/>
      <c r="V73" s="1000">
        <v>187</v>
      </c>
      <c r="W73" s="1000"/>
      <c r="X73" s="1000"/>
      <c r="Y73" s="1000"/>
      <c r="Z73" s="1000"/>
      <c r="AA73" s="1000">
        <v>21</v>
      </c>
      <c r="AB73" s="1000"/>
      <c r="AC73" s="1000"/>
      <c r="AD73" s="1000"/>
      <c r="AE73" s="1000"/>
      <c r="AF73" s="1000">
        <v>21</v>
      </c>
      <c r="AG73" s="1000"/>
      <c r="AH73" s="1000"/>
      <c r="AI73" s="1000"/>
      <c r="AJ73" s="1000"/>
      <c r="AK73" s="1000" t="s">
        <v>557</v>
      </c>
      <c r="AL73" s="1000"/>
      <c r="AM73" s="1000"/>
      <c r="AN73" s="1000"/>
      <c r="AO73" s="1000"/>
      <c r="AP73" s="1000" t="s">
        <v>558</v>
      </c>
      <c r="AQ73" s="1000"/>
      <c r="AR73" s="1000"/>
      <c r="AS73" s="1000"/>
      <c r="AT73" s="1000"/>
      <c r="AU73" s="1000" t="s">
        <v>546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14" t="s">
        <v>553</v>
      </c>
      <c r="C74" s="1015"/>
      <c r="D74" s="1015"/>
      <c r="E74" s="1015"/>
      <c r="F74" s="1015"/>
      <c r="G74" s="1015"/>
      <c r="H74" s="1015"/>
      <c r="I74" s="1015"/>
      <c r="J74" s="1015"/>
      <c r="K74" s="1015"/>
      <c r="L74" s="1015"/>
      <c r="M74" s="1015"/>
      <c r="N74" s="1015"/>
      <c r="O74" s="1015"/>
      <c r="P74" s="1016"/>
      <c r="Q74" s="1006">
        <v>1080473</v>
      </c>
      <c r="R74" s="1000"/>
      <c r="S74" s="1000"/>
      <c r="T74" s="1000"/>
      <c r="U74" s="1000"/>
      <c r="V74" s="1000">
        <v>1052361</v>
      </c>
      <c r="W74" s="1000"/>
      <c r="X74" s="1000"/>
      <c r="Y74" s="1000"/>
      <c r="Z74" s="1000"/>
      <c r="AA74" s="1000">
        <v>28112</v>
      </c>
      <c r="AB74" s="1000"/>
      <c r="AC74" s="1000"/>
      <c r="AD74" s="1000"/>
      <c r="AE74" s="1000"/>
      <c r="AF74" s="1000">
        <v>28112</v>
      </c>
      <c r="AG74" s="1000"/>
      <c r="AH74" s="1000"/>
      <c r="AI74" s="1000"/>
      <c r="AJ74" s="1000"/>
      <c r="AK74" s="1000">
        <v>14163</v>
      </c>
      <c r="AL74" s="1000"/>
      <c r="AM74" s="1000"/>
      <c r="AN74" s="1000"/>
      <c r="AO74" s="1000"/>
      <c r="AP74" s="1000" t="s">
        <v>557</v>
      </c>
      <c r="AQ74" s="1000"/>
      <c r="AR74" s="1000"/>
      <c r="AS74" s="1000"/>
      <c r="AT74" s="1000"/>
      <c r="AU74" s="1000" t="s">
        <v>558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14" t="s">
        <v>554</v>
      </c>
      <c r="C75" s="1015"/>
      <c r="D75" s="1015"/>
      <c r="E75" s="1015"/>
      <c r="F75" s="1015"/>
      <c r="G75" s="1015"/>
      <c r="H75" s="1015"/>
      <c r="I75" s="1015"/>
      <c r="J75" s="1015"/>
      <c r="K75" s="1015"/>
      <c r="L75" s="1015"/>
      <c r="M75" s="1015"/>
      <c r="N75" s="1015"/>
      <c r="O75" s="1015"/>
      <c r="P75" s="1016"/>
      <c r="Q75" s="1010">
        <v>313</v>
      </c>
      <c r="R75" s="1011"/>
      <c r="S75" s="1011"/>
      <c r="T75" s="1011"/>
      <c r="U75" s="1012"/>
      <c r="V75" s="1013">
        <v>295</v>
      </c>
      <c r="W75" s="1011"/>
      <c r="X75" s="1011"/>
      <c r="Y75" s="1011"/>
      <c r="Z75" s="1012"/>
      <c r="AA75" s="1013">
        <v>18</v>
      </c>
      <c r="AB75" s="1011"/>
      <c r="AC75" s="1011"/>
      <c r="AD75" s="1011"/>
      <c r="AE75" s="1012"/>
      <c r="AF75" s="1013">
        <v>3</v>
      </c>
      <c r="AG75" s="1011"/>
      <c r="AH75" s="1011"/>
      <c r="AI75" s="1011"/>
      <c r="AJ75" s="1012"/>
      <c r="AK75" s="1013">
        <v>155</v>
      </c>
      <c r="AL75" s="1011"/>
      <c r="AM75" s="1011"/>
      <c r="AN75" s="1011"/>
      <c r="AO75" s="1012"/>
      <c r="AP75" s="1013" t="s">
        <v>558</v>
      </c>
      <c r="AQ75" s="1011"/>
      <c r="AR75" s="1011"/>
      <c r="AS75" s="1011"/>
      <c r="AT75" s="1012"/>
      <c r="AU75" s="1013" t="s">
        <v>560</v>
      </c>
      <c r="AV75" s="1011"/>
      <c r="AW75" s="1011"/>
      <c r="AX75" s="1011"/>
      <c r="AY75" s="1012"/>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7" t="s">
        <v>555</v>
      </c>
      <c r="C76" s="1008"/>
      <c r="D76" s="1008"/>
      <c r="E76" s="1008"/>
      <c r="F76" s="1008"/>
      <c r="G76" s="1008"/>
      <c r="H76" s="1008"/>
      <c r="I76" s="1008"/>
      <c r="J76" s="1008"/>
      <c r="K76" s="1008"/>
      <c r="L76" s="1008"/>
      <c r="M76" s="1008"/>
      <c r="N76" s="1008"/>
      <c r="O76" s="1008"/>
      <c r="P76" s="1009"/>
      <c r="Q76" s="1010">
        <v>41779</v>
      </c>
      <c r="R76" s="1011"/>
      <c r="S76" s="1011"/>
      <c r="T76" s="1011"/>
      <c r="U76" s="1012"/>
      <c r="V76" s="1013">
        <v>34294</v>
      </c>
      <c r="W76" s="1011"/>
      <c r="X76" s="1011"/>
      <c r="Y76" s="1011"/>
      <c r="Z76" s="1012"/>
      <c r="AA76" s="1013">
        <v>7485</v>
      </c>
      <c r="AB76" s="1011"/>
      <c r="AC76" s="1011"/>
      <c r="AD76" s="1011"/>
      <c r="AE76" s="1012"/>
      <c r="AF76" s="1013">
        <v>23182</v>
      </c>
      <c r="AG76" s="1011"/>
      <c r="AH76" s="1011"/>
      <c r="AI76" s="1011"/>
      <c r="AJ76" s="1012"/>
      <c r="AK76" s="1013" t="s">
        <v>558</v>
      </c>
      <c r="AL76" s="1011"/>
      <c r="AM76" s="1011"/>
      <c r="AN76" s="1011"/>
      <c r="AO76" s="1012"/>
      <c r="AP76" s="1013">
        <v>136632</v>
      </c>
      <c r="AQ76" s="1011"/>
      <c r="AR76" s="1011"/>
      <c r="AS76" s="1011"/>
      <c r="AT76" s="1012"/>
      <c r="AU76" s="1013" t="s">
        <v>558</v>
      </c>
      <c r="AV76" s="1011"/>
      <c r="AW76" s="1011"/>
      <c r="AX76" s="1011"/>
      <c r="AY76" s="1012"/>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7" t="s">
        <v>556</v>
      </c>
      <c r="C77" s="1008"/>
      <c r="D77" s="1008"/>
      <c r="E77" s="1008"/>
      <c r="F77" s="1008"/>
      <c r="G77" s="1008"/>
      <c r="H77" s="1008"/>
      <c r="I77" s="1008"/>
      <c r="J77" s="1008"/>
      <c r="K77" s="1008"/>
      <c r="L77" s="1008"/>
      <c r="M77" s="1008"/>
      <c r="N77" s="1008"/>
      <c r="O77" s="1008"/>
      <c r="P77" s="1009"/>
      <c r="Q77" s="1010">
        <v>7740</v>
      </c>
      <c r="R77" s="1011"/>
      <c r="S77" s="1011"/>
      <c r="T77" s="1011"/>
      <c r="U77" s="1012"/>
      <c r="V77" s="1013">
        <v>5794</v>
      </c>
      <c r="W77" s="1011"/>
      <c r="X77" s="1011"/>
      <c r="Y77" s="1011"/>
      <c r="Z77" s="1012"/>
      <c r="AA77" s="1013">
        <v>1946</v>
      </c>
      <c r="AB77" s="1011"/>
      <c r="AC77" s="1011"/>
      <c r="AD77" s="1011"/>
      <c r="AE77" s="1012"/>
      <c r="AF77" s="1013">
        <v>18566</v>
      </c>
      <c r="AG77" s="1011"/>
      <c r="AH77" s="1011"/>
      <c r="AI77" s="1011"/>
      <c r="AJ77" s="1012"/>
      <c r="AK77" s="1013" t="s">
        <v>558</v>
      </c>
      <c r="AL77" s="1011"/>
      <c r="AM77" s="1011"/>
      <c r="AN77" s="1011"/>
      <c r="AO77" s="1012"/>
      <c r="AP77" s="1013">
        <v>17196</v>
      </c>
      <c r="AQ77" s="1011"/>
      <c r="AR77" s="1011"/>
      <c r="AS77" s="1011"/>
      <c r="AT77" s="1012"/>
      <c r="AU77" s="1013" t="s">
        <v>558</v>
      </c>
      <c r="AV77" s="1011"/>
      <c r="AW77" s="1011"/>
      <c r="AX77" s="1011"/>
      <c r="AY77" s="1012"/>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79153</v>
      </c>
      <c r="AG88" s="988"/>
      <c r="AH88" s="988"/>
      <c r="AI88" s="988"/>
      <c r="AJ88" s="988"/>
      <c r="AK88" s="992"/>
      <c r="AL88" s="992"/>
      <c r="AM88" s="992"/>
      <c r="AN88" s="992"/>
      <c r="AO88" s="992"/>
      <c r="AP88" s="988">
        <v>155204</v>
      </c>
      <c r="AQ88" s="988"/>
      <c r="AR88" s="988"/>
      <c r="AS88" s="988"/>
      <c r="AT88" s="988"/>
      <c r="AU88" s="988">
        <v>666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932</v>
      </c>
      <c r="CS102" s="980"/>
      <c r="CT102" s="980"/>
      <c r="CU102" s="980"/>
      <c r="CV102" s="981"/>
      <c r="CW102" s="979">
        <v>3</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5244403</v>
      </c>
      <c r="AB110" s="916"/>
      <c r="AC110" s="916"/>
      <c r="AD110" s="916"/>
      <c r="AE110" s="917"/>
      <c r="AF110" s="918">
        <v>5338140</v>
      </c>
      <c r="AG110" s="916"/>
      <c r="AH110" s="916"/>
      <c r="AI110" s="916"/>
      <c r="AJ110" s="917"/>
      <c r="AK110" s="918">
        <v>5672574</v>
      </c>
      <c r="AL110" s="916"/>
      <c r="AM110" s="916"/>
      <c r="AN110" s="916"/>
      <c r="AO110" s="917"/>
      <c r="AP110" s="919">
        <v>20.7</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58834979</v>
      </c>
      <c r="BR110" s="863"/>
      <c r="BS110" s="863"/>
      <c r="BT110" s="863"/>
      <c r="BU110" s="863"/>
      <c r="BV110" s="863">
        <v>61343321</v>
      </c>
      <c r="BW110" s="863"/>
      <c r="BX110" s="863"/>
      <c r="BY110" s="863"/>
      <c r="BZ110" s="863"/>
      <c r="CA110" s="863">
        <v>60839740</v>
      </c>
      <c r="CB110" s="863"/>
      <c r="CC110" s="863"/>
      <c r="CD110" s="863"/>
      <c r="CE110" s="863"/>
      <c r="CF110" s="887">
        <v>221.5</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8722127</v>
      </c>
      <c r="BR112" s="835"/>
      <c r="BS112" s="835"/>
      <c r="BT112" s="835"/>
      <c r="BU112" s="835"/>
      <c r="BV112" s="835">
        <v>7897730</v>
      </c>
      <c r="BW112" s="835"/>
      <c r="BX112" s="835"/>
      <c r="BY112" s="835"/>
      <c r="BZ112" s="835"/>
      <c r="CA112" s="835">
        <v>7541402</v>
      </c>
      <c r="CB112" s="835"/>
      <c r="CC112" s="835"/>
      <c r="CD112" s="835"/>
      <c r="CE112" s="835"/>
      <c r="CF112" s="896">
        <v>27.5</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1122040</v>
      </c>
      <c r="AB113" s="944"/>
      <c r="AC113" s="944"/>
      <c r="AD113" s="944"/>
      <c r="AE113" s="945"/>
      <c r="AF113" s="946">
        <v>764947</v>
      </c>
      <c r="AG113" s="944"/>
      <c r="AH113" s="944"/>
      <c r="AI113" s="944"/>
      <c r="AJ113" s="945"/>
      <c r="AK113" s="946">
        <v>809959</v>
      </c>
      <c r="AL113" s="944"/>
      <c r="AM113" s="944"/>
      <c r="AN113" s="944"/>
      <c r="AO113" s="945"/>
      <c r="AP113" s="947">
        <v>2.9</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705142</v>
      </c>
      <c r="BR113" s="835"/>
      <c r="BS113" s="835"/>
      <c r="BT113" s="835"/>
      <c r="BU113" s="835"/>
      <c r="BV113" s="835">
        <v>661117</v>
      </c>
      <c r="BW113" s="835"/>
      <c r="BX113" s="835"/>
      <c r="BY113" s="835"/>
      <c r="BZ113" s="835"/>
      <c r="CA113" s="835">
        <v>665624</v>
      </c>
      <c r="CB113" s="835"/>
      <c r="CC113" s="835"/>
      <c r="CD113" s="835"/>
      <c r="CE113" s="835"/>
      <c r="CF113" s="896">
        <v>2.4</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61606</v>
      </c>
      <c r="AB114" s="798"/>
      <c r="AC114" s="798"/>
      <c r="AD114" s="798"/>
      <c r="AE114" s="799"/>
      <c r="AF114" s="800">
        <v>117050</v>
      </c>
      <c r="AG114" s="798"/>
      <c r="AH114" s="798"/>
      <c r="AI114" s="798"/>
      <c r="AJ114" s="799"/>
      <c r="AK114" s="800">
        <v>117654</v>
      </c>
      <c r="AL114" s="798"/>
      <c r="AM114" s="798"/>
      <c r="AN114" s="798"/>
      <c r="AO114" s="799"/>
      <c r="AP114" s="845">
        <v>0.4</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7214422</v>
      </c>
      <c r="BR114" s="835"/>
      <c r="BS114" s="835"/>
      <c r="BT114" s="835"/>
      <c r="BU114" s="835"/>
      <c r="BV114" s="835">
        <v>6495502</v>
      </c>
      <c r="BW114" s="835"/>
      <c r="BX114" s="835"/>
      <c r="BY114" s="835"/>
      <c r="BZ114" s="835"/>
      <c r="CA114" s="835">
        <v>6206882</v>
      </c>
      <c r="CB114" s="835"/>
      <c r="CC114" s="835"/>
      <c r="CD114" s="835"/>
      <c r="CE114" s="835"/>
      <c r="CF114" s="896">
        <v>22.6</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114</v>
      </c>
      <c r="AB115" s="944"/>
      <c r="AC115" s="944"/>
      <c r="AD115" s="944"/>
      <c r="AE115" s="945"/>
      <c r="AF115" s="946" t="s">
        <v>114</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4275</v>
      </c>
      <c r="AB116" s="798"/>
      <c r="AC116" s="798"/>
      <c r="AD116" s="798"/>
      <c r="AE116" s="799"/>
      <c r="AF116" s="800" t="s">
        <v>114</v>
      </c>
      <c r="AG116" s="798"/>
      <c r="AH116" s="798"/>
      <c r="AI116" s="798"/>
      <c r="AJ116" s="799"/>
      <c r="AK116" s="800">
        <v>582</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6432324</v>
      </c>
      <c r="AB117" s="930"/>
      <c r="AC117" s="930"/>
      <c r="AD117" s="930"/>
      <c r="AE117" s="931"/>
      <c r="AF117" s="932">
        <v>6220137</v>
      </c>
      <c r="AG117" s="930"/>
      <c r="AH117" s="930"/>
      <c r="AI117" s="930"/>
      <c r="AJ117" s="931"/>
      <c r="AK117" s="932">
        <v>6600769</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75476670</v>
      </c>
      <c r="BR119" s="866"/>
      <c r="BS119" s="866"/>
      <c r="BT119" s="866"/>
      <c r="BU119" s="866"/>
      <c r="BV119" s="866">
        <v>76397670</v>
      </c>
      <c r="BW119" s="866"/>
      <c r="BX119" s="866"/>
      <c r="BY119" s="866"/>
      <c r="BZ119" s="866"/>
      <c r="CA119" s="866">
        <v>75253648</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4481391</v>
      </c>
      <c r="BR120" s="863"/>
      <c r="BS120" s="863"/>
      <c r="BT120" s="863"/>
      <c r="BU120" s="863"/>
      <c r="BV120" s="863">
        <v>5349153</v>
      </c>
      <c r="BW120" s="863"/>
      <c r="BX120" s="863"/>
      <c r="BY120" s="863"/>
      <c r="BZ120" s="863"/>
      <c r="CA120" s="863">
        <v>6411567</v>
      </c>
      <c r="CB120" s="863"/>
      <c r="CC120" s="863"/>
      <c r="CD120" s="863"/>
      <c r="CE120" s="863"/>
      <c r="CF120" s="887">
        <v>23.3</v>
      </c>
      <c r="CG120" s="888"/>
      <c r="CH120" s="888"/>
      <c r="CI120" s="888"/>
      <c r="CJ120" s="888"/>
      <c r="CK120" s="889" t="s">
        <v>441</v>
      </c>
      <c r="CL120" s="873"/>
      <c r="CM120" s="873"/>
      <c r="CN120" s="873"/>
      <c r="CO120" s="874"/>
      <c r="CP120" s="893" t="s">
        <v>442</v>
      </c>
      <c r="CQ120" s="894"/>
      <c r="CR120" s="894"/>
      <c r="CS120" s="894"/>
      <c r="CT120" s="894"/>
      <c r="CU120" s="894"/>
      <c r="CV120" s="894"/>
      <c r="CW120" s="894"/>
      <c r="CX120" s="894"/>
      <c r="CY120" s="894"/>
      <c r="CZ120" s="894"/>
      <c r="DA120" s="894"/>
      <c r="DB120" s="894"/>
      <c r="DC120" s="894"/>
      <c r="DD120" s="894"/>
      <c r="DE120" s="894"/>
      <c r="DF120" s="895"/>
      <c r="DG120" s="882" t="s">
        <v>114</v>
      </c>
      <c r="DH120" s="863"/>
      <c r="DI120" s="863"/>
      <c r="DJ120" s="863"/>
      <c r="DK120" s="863"/>
      <c r="DL120" s="863">
        <v>7885769</v>
      </c>
      <c r="DM120" s="863"/>
      <c r="DN120" s="863"/>
      <c r="DO120" s="863"/>
      <c r="DP120" s="863"/>
      <c r="DQ120" s="863">
        <v>7529766</v>
      </c>
      <c r="DR120" s="863"/>
      <c r="DS120" s="863"/>
      <c r="DT120" s="863"/>
      <c r="DU120" s="863"/>
      <c r="DV120" s="864">
        <v>27.4</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10415620</v>
      </c>
      <c r="BR121" s="835"/>
      <c r="BS121" s="835"/>
      <c r="BT121" s="835"/>
      <c r="BU121" s="835"/>
      <c r="BV121" s="835">
        <v>9301179</v>
      </c>
      <c r="BW121" s="835"/>
      <c r="BX121" s="835"/>
      <c r="BY121" s="835"/>
      <c r="BZ121" s="835"/>
      <c r="CA121" s="835">
        <v>8757221</v>
      </c>
      <c r="CB121" s="835"/>
      <c r="CC121" s="835"/>
      <c r="CD121" s="835"/>
      <c r="CE121" s="835"/>
      <c r="CF121" s="896">
        <v>31.9</v>
      </c>
      <c r="CG121" s="897"/>
      <c r="CH121" s="897"/>
      <c r="CI121" s="897"/>
      <c r="CJ121" s="897"/>
      <c r="CK121" s="890"/>
      <c r="CL121" s="876"/>
      <c r="CM121" s="876"/>
      <c r="CN121" s="876"/>
      <c r="CO121" s="877"/>
      <c r="CP121" s="856" t="s">
        <v>445</v>
      </c>
      <c r="CQ121" s="857"/>
      <c r="CR121" s="857"/>
      <c r="CS121" s="857"/>
      <c r="CT121" s="857"/>
      <c r="CU121" s="857"/>
      <c r="CV121" s="857"/>
      <c r="CW121" s="857"/>
      <c r="CX121" s="857"/>
      <c r="CY121" s="857"/>
      <c r="CZ121" s="857"/>
      <c r="DA121" s="857"/>
      <c r="DB121" s="857"/>
      <c r="DC121" s="857"/>
      <c r="DD121" s="857"/>
      <c r="DE121" s="857"/>
      <c r="DF121" s="858"/>
      <c r="DG121" s="834">
        <v>36807</v>
      </c>
      <c r="DH121" s="835"/>
      <c r="DI121" s="835"/>
      <c r="DJ121" s="835"/>
      <c r="DK121" s="835"/>
      <c r="DL121" s="835">
        <v>11961</v>
      </c>
      <c r="DM121" s="835"/>
      <c r="DN121" s="835"/>
      <c r="DO121" s="835"/>
      <c r="DP121" s="835"/>
      <c r="DQ121" s="835">
        <v>11636</v>
      </c>
      <c r="DR121" s="835"/>
      <c r="DS121" s="835"/>
      <c r="DT121" s="835"/>
      <c r="DU121" s="835"/>
      <c r="DV121" s="812">
        <v>0</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39739764</v>
      </c>
      <c r="BR122" s="866"/>
      <c r="BS122" s="866"/>
      <c r="BT122" s="866"/>
      <c r="BU122" s="866"/>
      <c r="BV122" s="866">
        <v>41558752</v>
      </c>
      <c r="BW122" s="866"/>
      <c r="BX122" s="866"/>
      <c r="BY122" s="866"/>
      <c r="BZ122" s="866"/>
      <c r="CA122" s="866">
        <v>42066620</v>
      </c>
      <c r="CB122" s="866"/>
      <c r="CC122" s="866"/>
      <c r="CD122" s="866"/>
      <c r="CE122" s="866"/>
      <c r="CF122" s="867">
        <v>153.1</v>
      </c>
      <c r="CG122" s="868"/>
      <c r="CH122" s="868"/>
      <c r="CI122" s="868"/>
      <c r="CJ122" s="868"/>
      <c r="CK122" s="890"/>
      <c r="CL122" s="876"/>
      <c r="CM122" s="876"/>
      <c r="CN122" s="876"/>
      <c r="CO122" s="877"/>
      <c r="CP122" s="856" t="s">
        <v>447</v>
      </c>
      <c r="CQ122" s="857"/>
      <c r="CR122" s="857"/>
      <c r="CS122" s="857"/>
      <c r="CT122" s="857"/>
      <c r="CU122" s="857"/>
      <c r="CV122" s="857"/>
      <c r="CW122" s="857"/>
      <c r="CX122" s="857"/>
      <c r="CY122" s="857"/>
      <c r="CZ122" s="857"/>
      <c r="DA122" s="857"/>
      <c r="DB122" s="857"/>
      <c r="DC122" s="857"/>
      <c r="DD122" s="857"/>
      <c r="DE122" s="857"/>
      <c r="DF122" s="858"/>
      <c r="DG122" s="834" t="s">
        <v>114</v>
      </c>
      <c r="DH122" s="835"/>
      <c r="DI122" s="835"/>
      <c r="DJ122" s="835"/>
      <c r="DK122" s="835"/>
      <c r="DL122" s="835" t="s">
        <v>114</v>
      </c>
      <c r="DM122" s="835"/>
      <c r="DN122" s="835"/>
      <c r="DO122" s="835"/>
      <c r="DP122" s="835"/>
      <c r="DQ122" s="835" t="s">
        <v>114</v>
      </c>
      <c r="DR122" s="835"/>
      <c r="DS122" s="835"/>
      <c r="DT122" s="835"/>
      <c r="DU122" s="835"/>
      <c r="DV122" s="812" t="s">
        <v>114</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54636775</v>
      </c>
      <c r="BR123" s="854"/>
      <c r="BS123" s="854"/>
      <c r="BT123" s="854"/>
      <c r="BU123" s="854"/>
      <c r="BV123" s="854">
        <v>56209084</v>
      </c>
      <c r="BW123" s="854"/>
      <c r="BX123" s="854"/>
      <c r="BY123" s="854"/>
      <c r="BZ123" s="854"/>
      <c r="CA123" s="854">
        <v>57235408</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76.7</v>
      </c>
      <c r="BR124" s="852"/>
      <c r="BS124" s="852"/>
      <c r="BT124" s="852"/>
      <c r="BU124" s="852"/>
      <c r="BV124" s="852">
        <v>72.599999999999994</v>
      </c>
      <c r="BW124" s="852"/>
      <c r="BX124" s="852"/>
      <c r="BY124" s="852"/>
      <c r="BZ124" s="852"/>
      <c r="CA124" s="852">
        <v>65.5</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8685320</v>
      </c>
      <c r="DH124" s="781"/>
      <c r="DI124" s="781"/>
      <c r="DJ124" s="781"/>
      <c r="DK124" s="782"/>
      <c r="DL124" s="783" t="s">
        <v>451</v>
      </c>
      <c r="DM124" s="781"/>
      <c r="DN124" s="781"/>
      <c r="DO124" s="781"/>
      <c r="DP124" s="782"/>
      <c r="DQ124" s="783" t="s">
        <v>451</v>
      </c>
      <c r="DR124" s="781"/>
      <c r="DS124" s="781"/>
      <c r="DT124" s="781"/>
      <c r="DU124" s="782"/>
      <c r="DV124" s="869" t="s">
        <v>451</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451</v>
      </c>
      <c r="AB125" s="798"/>
      <c r="AC125" s="798"/>
      <c r="AD125" s="798"/>
      <c r="AE125" s="799"/>
      <c r="AF125" s="800" t="s">
        <v>451</v>
      </c>
      <c r="AG125" s="798"/>
      <c r="AH125" s="798"/>
      <c r="AI125" s="798"/>
      <c r="AJ125" s="799"/>
      <c r="AK125" s="800" t="s">
        <v>451</v>
      </c>
      <c r="AL125" s="798"/>
      <c r="AM125" s="798"/>
      <c r="AN125" s="798"/>
      <c r="AO125" s="799"/>
      <c r="AP125" s="845" t="s">
        <v>451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451</v>
      </c>
      <c r="DH125" s="863"/>
      <c r="DI125" s="863"/>
      <c r="DJ125" s="863"/>
      <c r="DK125" s="863"/>
      <c r="DL125" s="863" t="s">
        <v>451</v>
      </c>
      <c r="DM125" s="863"/>
      <c r="DN125" s="863"/>
      <c r="DO125" s="863"/>
      <c r="DP125" s="863"/>
      <c r="DQ125" s="863" t="s">
        <v>451</v>
      </c>
      <c r="DR125" s="863"/>
      <c r="DS125" s="863"/>
      <c r="DT125" s="863"/>
      <c r="DU125" s="863"/>
      <c r="DV125" s="864" t="s">
        <v>451</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451</v>
      </c>
      <c r="AB126" s="798"/>
      <c r="AC126" s="798"/>
      <c r="AD126" s="798"/>
      <c r="AE126" s="799"/>
      <c r="AF126" s="800" t="s">
        <v>451</v>
      </c>
      <c r="AG126" s="798"/>
      <c r="AH126" s="798"/>
      <c r="AI126" s="798"/>
      <c r="AJ126" s="799"/>
      <c r="AK126" s="800" t="s">
        <v>451</v>
      </c>
      <c r="AL126" s="798"/>
      <c r="AM126" s="798"/>
      <c r="AN126" s="798"/>
      <c r="AO126" s="799"/>
      <c r="AP126" s="845" t="s">
        <v>451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451</v>
      </c>
      <c r="DH126" s="835"/>
      <c r="DI126" s="835"/>
      <c r="DJ126" s="835"/>
      <c r="DK126" s="835"/>
      <c r="DL126" s="835" t="s">
        <v>451</v>
      </c>
      <c r="DM126" s="835"/>
      <c r="DN126" s="835"/>
      <c r="DO126" s="835"/>
      <c r="DP126" s="835"/>
      <c r="DQ126" s="835" t="s">
        <v>451</v>
      </c>
      <c r="DR126" s="835"/>
      <c r="DS126" s="835"/>
      <c r="DT126" s="835"/>
      <c r="DU126" s="835"/>
      <c r="DV126" s="812" t="s">
        <v>451</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451</v>
      </c>
      <c r="AB127" s="798"/>
      <c r="AC127" s="798"/>
      <c r="AD127" s="798"/>
      <c r="AE127" s="799"/>
      <c r="AF127" s="800" t="s">
        <v>451</v>
      </c>
      <c r="AG127" s="798"/>
      <c r="AH127" s="798"/>
      <c r="AI127" s="798"/>
      <c r="AJ127" s="799"/>
      <c r="AK127" s="800" t="s">
        <v>451</v>
      </c>
      <c r="AL127" s="798"/>
      <c r="AM127" s="798"/>
      <c r="AN127" s="798"/>
      <c r="AO127" s="799"/>
      <c r="AP127" s="845" t="s">
        <v>451</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451</v>
      </c>
      <c r="DH127" s="835"/>
      <c r="DI127" s="835"/>
      <c r="DJ127" s="835"/>
      <c r="DK127" s="835"/>
      <c r="DL127" s="835" t="s">
        <v>451</v>
      </c>
      <c r="DM127" s="835"/>
      <c r="DN127" s="835"/>
      <c r="DO127" s="835"/>
      <c r="DP127" s="835"/>
      <c r="DQ127" s="835" t="s">
        <v>451</v>
      </c>
      <c r="DR127" s="835"/>
      <c r="DS127" s="835"/>
      <c r="DT127" s="835"/>
      <c r="DU127" s="835"/>
      <c r="DV127" s="812" t="s">
        <v>451</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1438953</v>
      </c>
      <c r="AB128" s="819"/>
      <c r="AC128" s="819"/>
      <c r="AD128" s="819"/>
      <c r="AE128" s="820"/>
      <c r="AF128" s="821">
        <v>1043933</v>
      </c>
      <c r="AG128" s="819"/>
      <c r="AH128" s="819"/>
      <c r="AI128" s="819"/>
      <c r="AJ128" s="820"/>
      <c r="AK128" s="821">
        <v>1049889</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114</v>
      </c>
      <c r="BG128" s="805"/>
      <c r="BH128" s="805"/>
      <c r="BI128" s="805"/>
      <c r="BJ128" s="805"/>
      <c r="BK128" s="805"/>
      <c r="BL128" s="828"/>
      <c r="BM128" s="804">
        <v>11.77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30431937</v>
      </c>
      <c r="AB129" s="798"/>
      <c r="AC129" s="798"/>
      <c r="AD129" s="798"/>
      <c r="AE129" s="799"/>
      <c r="AF129" s="800">
        <v>31087985</v>
      </c>
      <c r="AG129" s="798"/>
      <c r="AH129" s="798"/>
      <c r="AI129" s="798"/>
      <c r="AJ129" s="799"/>
      <c r="AK129" s="800">
        <v>30796884</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114</v>
      </c>
      <c r="BG129" s="788"/>
      <c r="BH129" s="788"/>
      <c r="BI129" s="788"/>
      <c r="BJ129" s="788"/>
      <c r="BK129" s="788"/>
      <c r="BL129" s="789"/>
      <c r="BM129" s="787">
        <v>16.77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3273143</v>
      </c>
      <c r="AB130" s="798"/>
      <c r="AC130" s="798"/>
      <c r="AD130" s="798"/>
      <c r="AE130" s="799"/>
      <c r="AF130" s="800">
        <v>3287445</v>
      </c>
      <c r="AG130" s="798"/>
      <c r="AH130" s="798"/>
      <c r="AI130" s="798"/>
      <c r="AJ130" s="799"/>
      <c r="AK130" s="800">
        <v>3328713</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27158794</v>
      </c>
      <c r="AB131" s="781"/>
      <c r="AC131" s="781"/>
      <c r="AD131" s="781"/>
      <c r="AE131" s="782"/>
      <c r="AF131" s="783">
        <v>27800540</v>
      </c>
      <c r="AG131" s="781"/>
      <c r="AH131" s="781"/>
      <c r="AI131" s="781"/>
      <c r="AJ131" s="782"/>
      <c r="AK131" s="783">
        <v>27468171</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v>65.5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6.3339631350000003</v>
      </c>
      <c r="AB132" s="761"/>
      <c r="AC132" s="761"/>
      <c r="AD132" s="761"/>
      <c r="AE132" s="762"/>
      <c r="AF132" s="763">
        <v>6.7939651530000003</v>
      </c>
      <c r="AG132" s="761"/>
      <c r="AH132" s="761"/>
      <c r="AI132" s="761"/>
      <c r="AJ132" s="762"/>
      <c r="AK132" s="763">
        <v>8.0899707519999993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7.6</v>
      </c>
      <c r="AB133" s="740"/>
      <c r="AC133" s="740"/>
      <c r="AD133" s="740"/>
      <c r="AE133" s="741"/>
      <c r="AF133" s="739">
        <v>7.1</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8" t="s">
        <v>477</v>
      </c>
      <c r="L7" s="256"/>
      <c r="M7" s="257" t="s">
        <v>478</v>
      </c>
      <c r="N7" s="258"/>
    </row>
    <row r="8" spans="1:16" x14ac:dyDescent="0.15">
      <c r="A8" s="250"/>
      <c r="B8" s="246"/>
      <c r="C8" s="246"/>
      <c r="D8" s="246"/>
      <c r="E8" s="246"/>
      <c r="F8" s="246"/>
      <c r="G8" s="259"/>
      <c r="H8" s="260"/>
      <c r="I8" s="260"/>
      <c r="J8" s="261"/>
      <c r="K8" s="1159"/>
      <c r="L8" s="262" t="s">
        <v>479</v>
      </c>
      <c r="M8" s="263" t="s">
        <v>480</v>
      </c>
      <c r="N8" s="264" t="s">
        <v>481</v>
      </c>
    </row>
    <row r="9" spans="1:16" x14ac:dyDescent="0.15">
      <c r="A9" s="250"/>
      <c r="B9" s="246"/>
      <c r="C9" s="246"/>
      <c r="D9" s="246"/>
      <c r="E9" s="246"/>
      <c r="F9" s="246"/>
      <c r="G9" s="1172" t="s">
        <v>482</v>
      </c>
      <c r="H9" s="1173"/>
      <c r="I9" s="1173"/>
      <c r="J9" s="1174"/>
      <c r="K9" s="265">
        <v>7917173</v>
      </c>
      <c r="L9" s="266">
        <v>54987</v>
      </c>
      <c r="M9" s="267">
        <v>56511</v>
      </c>
      <c r="N9" s="268">
        <v>-2.7</v>
      </c>
    </row>
    <row r="10" spans="1:16" x14ac:dyDescent="0.15">
      <c r="A10" s="250"/>
      <c r="B10" s="246"/>
      <c r="C10" s="246"/>
      <c r="D10" s="246"/>
      <c r="E10" s="246"/>
      <c r="F10" s="246"/>
      <c r="G10" s="1172" t="s">
        <v>483</v>
      </c>
      <c r="H10" s="1173"/>
      <c r="I10" s="1173"/>
      <c r="J10" s="1174"/>
      <c r="K10" s="269">
        <v>484911</v>
      </c>
      <c r="L10" s="270">
        <v>3368</v>
      </c>
      <c r="M10" s="271">
        <v>3634</v>
      </c>
      <c r="N10" s="272">
        <v>-7.3</v>
      </c>
    </row>
    <row r="11" spans="1:16" ht="13.5" customHeight="1" x14ac:dyDescent="0.15">
      <c r="A11" s="250"/>
      <c r="B11" s="246"/>
      <c r="C11" s="246"/>
      <c r="D11" s="246"/>
      <c r="E11" s="246"/>
      <c r="F11" s="246"/>
      <c r="G11" s="1172" t="s">
        <v>484</v>
      </c>
      <c r="H11" s="1173"/>
      <c r="I11" s="1173"/>
      <c r="J11" s="1174"/>
      <c r="K11" s="269">
        <v>1703100</v>
      </c>
      <c r="L11" s="270">
        <v>11828</v>
      </c>
      <c r="M11" s="271">
        <v>3413</v>
      </c>
      <c r="N11" s="272">
        <v>246.6</v>
      </c>
    </row>
    <row r="12" spans="1:16" ht="13.5" customHeight="1" x14ac:dyDescent="0.15">
      <c r="A12" s="250"/>
      <c r="B12" s="246"/>
      <c r="C12" s="246"/>
      <c r="D12" s="246"/>
      <c r="E12" s="246"/>
      <c r="F12" s="246"/>
      <c r="G12" s="1172" t="s">
        <v>485</v>
      </c>
      <c r="H12" s="1173"/>
      <c r="I12" s="1173"/>
      <c r="J12" s="1174"/>
      <c r="K12" s="269">
        <v>45378</v>
      </c>
      <c r="L12" s="270">
        <v>315</v>
      </c>
      <c r="M12" s="271">
        <v>498</v>
      </c>
      <c r="N12" s="272">
        <v>-36.700000000000003</v>
      </c>
    </row>
    <row r="13" spans="1:16" ht="13.5" customHeight="1" x14ac:dyDescent="0.15">
      <c r="A13" s="250"/>
      <c r="B13" s="246"/>
      <c r="C13" s="246"/>
      <c r="D13" s="246"/>
      <c r="E13" s="246"/>
      <c r="F13" s="246"/>
      <c r="G13" s="1172" t="s">
        <v>486</v>
      </c>
      <c r="H13" s="1173"/>
      <c r="I13" s="1173"/>
      <c r="J13" s="1174"/>
      <c r="K13" s="269" t="s">
        <v>487</v>
      </c>
      <c r="L13" s="270" t="s">
        <v>487</v>
      </c>
      <c r="M13" s="271">
        <v>0</v>
      </c>
      <c r="N13" s="272" t="s">
        <v>487</v>
      </c>
    </row>
    <row r="14" spans="1:16" ht="13.5" customHeight="1" x14ac:dyDescent="0.15">
      <c r="A14" s="250"/>
      <c r="B14" s="246"/>
      <c r="C14" s="246"/>
      <c r="D14" s="246"/>
      <c r="E14" s="246"/>
      <c r="F14" s="246"/>
      <c r="G14" s="1172" t="s">
        <v>488</v>
      </c>
      <c r="H14" s="1173"/>
      <c r="I14" s="1173"/>
      <c r="J14" s="1174"/>
      <c r="K14" s="269">
        <v>284718</v>
      </c>
      <c r="L14" s="270">
        <v>1977</v>
      </c>
      <c r="M14" s="271">
        <v>2520</v>
      </c>
      <c r="N14" s="272">
        <v>-21.5</v>
      </c>
    </row>
    <row r="15" spans="1:16" ht="13.5" customHeight="1" x14ac:dyDescent="0.15">
      <c r="A15" s="250"/>
      <c r="B15" s="246"/>
      <c r="C15" s="246"/>
      <c r="D15" s="246"/>
      <c r="E15" s="246"/>
      <c r="F15" s="246"/>
      <c r="G15" s="1172" t="s">
        <v>489</v>
      </c>
      <c r="H15" s="1173"/>
      <c r="I15" s="1173"/>
      <c r="J15" s="1174"/>
      <c r="K15" s="269">
        <v>156204</v>
      </c>
      <c r="L15" s="270">
        <v>1085</v>
      </c>
      <c r="M15" s="271">
        <v>1086</v>
      </c>
      <c r="N15" s="272">
        <v>-0.1</v>
      </c>
    </row>
    <row r="16" spans="1:16" x14ac:dyDescent="0.15">
      <c r="A16" s="250"/>
      <c r="B16" s="246"/>
      <c r="C16" s="246"/>
      <c r="D16" s="246"/>
      <c r="E16" s="246"/>
      <c r="F16" s="246"/>
      <c r="G16" s="1175" t="s">
        <v>490</v>
      </c>
      <c r="H16" s="1176"/>
      <c r="I16" s="1176"/>
      <c r="J16" s="1177"/>
      <c r="K16" s="270">
        <v>-742635</v>
      </c>
      <c r="L16" s="270">
        <v>-5158</v>
      </c>
      <c r="M16" s="271">
        <v>-4875</v>
      </c>
      <c r="N16" s="272">
        <v>5.8</v>
      </c>
    </row>
    <row r="17" spans="1:16" x14ac:dyDescent="0.15">
      <c r="A17" s="250"/>
      <c r="B17" s="246"/>
      <c r="C17" s="246"/>
      <c r="D17" s="246"/>
      <c r="E17" s="246"/>
      <c r="F17" s="246"/>
      <c r="G17" s="1175" t="s">
        <v>171</v>
      </c>
      <c r="H17" s="1176"/>
      <c r="I17" s="1176"/>
      <c r="J17" s="1177"/>
      <c r="K17" s="270">
        <v>9848849</v>
      </c>
      <c r="L17" s="270">
        <v>68403</v>
      </c>
      <c r="M17" s="271">
        <v>62786</v>
      </c>
      <c r="N17" s="272">
        <v>8.9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9" t="s">
        <v>495</v>
      </c>
      <c r="H21" s="1170"/>
      <c r="I21" s="1170"/>
      <c r="J21" s="1171"/>
      <c r="K21" s="282">
        <v>5</v>
      </c>
      <c r="L21" s="283">
        <v>5.97</v>
      </c>
      <c r="M21" s="284">
        <v>-0.97</v>
      </c>
      <c r="N21" s="251"/>
      <c r="O21" s="285"/>
      <c r="P21" s="281"/>
    </row>
    <row r="22" spans="1:16" s="286" customFormat="1" x14ac:dyDescent="0.15">
      <c r="A22" s="281"/>
      <c r="B22" s="251"/>
      <c r="C22" s="251"/>
      <c r="D22" s="251"/>
      <c r="E22" s="251"/>
      <c r="F22" s="251"/>
      <c r="G22" s="1169" t="s">
        <v>496</v>
      </c>
      <c r="H22" s="1170"/>
      <c r="I22" s="1170"/>
      <c r="J22" s="1171"/>
      <c r="K22" s="287">
        <v>98.7</v>
      </c>
      <c r="L22" s="288">
        <v>99.8</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8" t="s">
        <v>477</v>
      </c>
      <c r="L30" s="256"/>
      <c r="M30" s="257" t="s">
        <v>478</v>
      </c>
      <c r="N30" s="258"/>
    </row>
    <row r="31" spans="1:16" x14ac:dyDescent="0.15">
      <c r="A31" s="250"/>
      <c r="B31" s="246"/>
      <c r="C31" s="246"/>
      <c r="D31" s="246"/>
      <c r="E31" s="246"/>
      <c r="F31" s="246"/>
      <c r="G31" s="259"/>
      <c r="H31" s="260"/>
      <c r="I31" s="260"/>
      <c r="J31" s="261"/>
      <c r="K31" s="1159"/>
      <c r="L31" s="262" t="s">
        <v>479</v>
      </c>
      <c r="M31" s="263" t="s">
        <v>480</v>
      </c>
      <c r="N31" s="264" t="s">
        <v>481</v>
      </c>
    </row>
    <row r="32" spans="1:16" ht="27" customHeight="1" x14ac:dyDescent="0.15">
      <c r="A32" s="250"/>
      <c r="B32" s="246"/>
      <c r="C32" s="246"/>
      <c r="D32" s="246"/>
      <c r="E32" s="246"/>
      <c r="F32" s="246"/>
      <c r="G32" s="1160" t="s">
        <v>500</v>
      </c>
      <c r="H32" s="1161"/>
      <c r="I32" s="1161"/>
      <c r="J32" s="1162"/>
      <c r="K32" s="296">
        <v>5672574</v>
      </c>
      <c r="L32" s="296">
        <v>39398</v>
      </c>
      <c r="M32" s="297">
        <v>33036</v>
      </c>
      <c r="N32" s="298">
        <v>19.3</v>
      </c>
    </row>
    <row r="33" spans="1:16" ht="13.5" customHeight="1" x14ac:dyDescent="0.15">
      <c r="A33" s="250"/>
      <c r="B33" s="246"/>
      <c r="C33" s="246"/>
      <c r="D33" s="246"/>
      <c r="E33" s="246"/>
      <c r="F33" s="246"/>
      <c r="G33" s="1160" t="s">
        <v>501</v>
      </c>
      <c r="H33" s="1161"/>
      <c r="I33" s="1161"/>
      <c r="J33" s="1162"/>
      <c r="K33" s="296" t="s">
        <v>487</v>
      </c>
      <c r="L33" s="296" t="s">
        <v>487</v>
      </c>
      <c r="M33" s="297" t="s">
        <v>487</v>
      </c>
      <c r="N33" s="298" t="s">
        <v>487</v>
      </c>
    </row>
    <row r="34" spans="1:16" ht="27" customHeight="1" x14ac:dyDescent="0.15">
      <c r="A34" s="250"/>
      <c r="B34" s="246"/>
      <c r="C34" s="246"/>
      <c r="D34" s="246"/>
      <c r="E34" s="246"/>
      <c r="F34" s="246"/>
      <c r="G34" s="1160" t="s">
        <v>502</v>
      </c>
      <c r="H34" s="1161"/>
      <c r="I34" s="1161"/>
      <c r="J34" s="1162"/>
      <c r="K34" s="296" t="s">
        <v>487</v>
      </c>
      <c r="L34" s="296" t="s">
        <v>487</v>
      </c>
      <c r="M34" s="297">
        <v>44</v>
      </c>
      <c r="N34" s="298" t="s">
        <v>487</v>
      </c>
    </row>
    <row r="35" spans="1:16" ht="27" customHeight="1" x14ac:dyDescent="0.15">
      <c r="A35" s="250"/>
      <c r="B35" s="246"/>
      <c r="C35" s="246"/>
      <c r="D35" s="246"/>
      <c r="E35" s="246"/>
      <c r="F35" s="246"/>
      <c r="G35" s="1160" t="s">
        <v>503</v>
      </c>
      <c r="H35" s="1161"/>
      <c r="I35" s="1161"/>
      <c r="J35" s="1162"/>
      <c r="K35" s="296">
        <v>809959</v>
      </c>
      <c r="L35" s="296">
        <v>5625</v>
      </c>
      <c r="M35" s="297">
        <v>7207</v>
      </c>
      <c r="N35" s="298">
        <v>-22</v>
      </c>
    </row>
    <row r="36" spans="1:16" ht="27" customHeight="1" x14ac:dyDescent="0.15">
      <c r="A36" s="250"/>
      <c r="B36" s="246"/>
      <c r="C36" s="246"/>
      <c r="D36" s="246"/>
      <c r="E36" s="246"/>
      <c r="F36" s="246"/>
      <c r="G36" s="1160" t="s">
        <v>504</v>
      </c>
      <c r="H36" s="1161"/>
      <c r="I36" s="1161"/>
      <c r="J36" s="1162"/>
      <c r="K36" s="296">
        <v>117654</v>
      </c>
      <c r="L36" s="296">
        <v>817</v>
      </c>
      <c r="M36" s="297">
        <v>1383</v>
      </c>
      <c r="N36" s="298">
        <v>-40.9</v>
      </c>
    </row>
    <row r="37" spans="1:16" ht="13.5" customHeight="1" x14ac:dyDescent="0.15">
      <c r="A37" s="250"/>
      <c r="B37" s="246"/>
      <c r="C37" s="246"/>
      <c r="D37" s="246"/>
      <c r="E37" s="246"/>
      <c r="F37" s="246"/>
      <c r="G37" s="1160" t="s">
        <v>505</v>
      </c>
      <c r="H37" s="1161"/>
      <c r="I37" s="1161"/>
      <c r="J37" s="1162"/>
      <c r="K37" s="296" t="s">
        <v>487</v>
      </c>
      <c r="L37" s="296" t="s">
        <v>487</v>
      </c>
      <c r="M37" s="297">
        <v>788</v>
      </c>
      <c r="N37" s="298" t="s">
        <v>487</v>
      </c>
    </row>
    <row r="38" spans="1:16" ht="27" customHeight="1" x14ac:dyDescent="0.15">
      <c r="A38" s="250"/>
      <c r="B38" s="246"/>
      <c r="C38" s="246"/>
      <c r="D38" s="246"/>
      <c r="E38" s="246"/>
      <c r="F38" s="246"/>
      <c r="G38" s="1163" t="s">
        <v>506</v>
      </c>
      <c r="H38" s="1164"/>
      <c r="I38" s="1164"/>
      <c r="J38" s="1165"/>
      <c r="K38" s="299">
        <v>582</v>
      </c>
      <c r="L38" s="299">
        <v>4</v>
      </c>
      <c r="M38" s="300">
        <v>1</v>
      </c>
      <c r="N38" s="301">
        <v>300</v>
      </c>
      <c r="O38" s="295"/>
    </row>
    <row r="39" spans="1:16" x14ac:dyDescent="0.15">
      <c r="A39" s="250"/>
      <c r="B39" s="246"/>
      <c r="C39" s="246"/>
      <c r="D39" s="246"/>
      <c r="E39" s="246"/>
      <c r="F39" s="246"/>
      <c r="G39" s="1163" t="s">
        <v>507</v>
      </c>
      <c r="H39" s="1164"/>
      <c r="I39" s="1164"/>
      <c r="J39" s="1165"/>
      <c r="K39" s="302">
        <v>-1049889</v>
      </c>
      <c r="L39" s="302">
        <v>-7292</v>
      </c>
      <c r="M39" s="303">
        <v>-7012</v>
      </c>
      <c r="N39" s="304">
        <v>4</v>
      </c>
      <c r="O39" s="295"/>
    </row>
    <row r="40" spans="1:16" ht="27" customHeight="1" x14ac:dyDescent="0.15">
      <c r="A40" s="250"/>
      <c r="B40" s="246"/>
      <c r="C40" s="246"/>
      <c r="D40" s="246"/>
      <c r="E40" s="246"/>
      <c r="F40" s="246"/>
      <c r="G40" s="1160" t="s">
        <v>508</v>
      </c>
      <c r="H40" s="1161"/>
      <c r="I40" s="1161"/>
      <c r="J40" s="1162"/>
      <c r="K40" s="302">
        <v>-3328713</v>
      </c>
      <c r="L40" s="302">
        <v>-23119</v>
      </c>
      <c r="M40" s="303">
        <v>-26691</v>
      </c>
      <c r="N40" s="304">
        <v>-13.4</v>
      </c>
      <c r="O40" s="295"/>
    </row>
    <row r="41" spans="1:16" x14ac:dyDescent="0.15">
      <c r="A41" s="250"/>
      <c r="B41" s="246"/>
      <c r="C41" s="246"/>
      <c r="D41" s="246"/>
      <c r="E41" s="246"/>
      <c r="F41" s="246"/>
      <c r="G41" s="1166" t="s">
        <v>282</v>
      </c>
      <c r="H41" s="1167"/>
      <c r="I41" s="1167"/>
      <c r="J41" s="1168"/>
      <c r="K41" s="296">
        <v>2222167</v>
      </c>
      <c r="L41" s="302">
        <v>15434</v>
      </c>
      <c r="M41" s="303">
        <v>8756</v>
      </c>
      <c r="N41" s="304">
        <v>76.3</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3" t="s">
        <v>477</v>
      </c>
      <c r="J49" s="1155" t="s">
        <v>512</v>
      </c>
      <c r="K49" s="1156"/>
      <c r="L49" s="1156"/>
      <c r="M49" s="1156"/>
      <c r="N49" s="1157"/>
    </row>
    <row r="50" spans="1:14" x14ac:dyDescent="0.15">
      <c r="A50" s="250"/>
      <c r="B50" s="246"/>
      <c r="C50" s="246"/>
      <c r="D50" s="246"/>
      <c r="E50" s="246"/>
      <c r="F50" s="246"/>
      <c r="G50" s="314"/>
      <c r="H50" s="315"/>
      <c r="I50" s="1154"/>
      <c r="J50" s="316" t="s">
        <v>513</v>
      </c>
      <c r="K50" s="317" t="s">
        <v>514</v>
      </c>
      <c r="L50" s="318" t="s">
        <v>515</v>
      </c>
      <c r="M50" s="319" t="s">
        <v>516</v>
      </c>
      <c r="N50" s="320" t="s">
        <v>517</v>
      </c>
    </row>
    <row r="51" spans="1:14" x14ac:dyDescent="0.15">
      <c r="A51" s="250"/>
      <c r="B51" s="246"/>
      <c r="C51" s="246"/>
      <c r="D51" s="246"/>
      <c r="E51" s="246"/>
      <c r="F51" s="246"/>
      <c r="G51" s="312" t="s">
        <v>518</v>
      </c>
      <c r="H51" s="313"/>
      <c r="I51" s="321">
        <v>1909637</v>
      </c>
      <c r="J51" s="322">
        <v>13096</v>
      </c>
      <c r="K51" s="323">
        <v>0.9</v>
      </c>
      <c r="L51" s="324">
        <v>43493</v>
      </c>
      <c r="M51" s="325">
        <v>5</v>
      </c>
      <c r="N51" s="326">
        <v>-4.0999999999999996</v>
      </c>
    </row>
    <row r="52" spans="1:14" x14ac:dyDescent="0.15">
      <c r="A52" s="250"/>
      <c r="B52" s="246"/>
      <c r="C52" s="246"/>
      <c r="D52" s="246"/>
      <c r="E52" s="246"/>
      <c r="F52" s="246"/>
      <c r="G52" s="327"/>
      <c r="H52" s="328" t="s">
        <v>519</v>
      </c>
      <c r="I52" s="329">
        <v>1119678</v>
      </c>
      <c r="J52" s="330">
        <v>7678</v>
      </c>
      <c r="K52" s="331">
        <v>71.599999999999994</v>
      </c>
      <c r="L52" s="332">
        <v>23254</v>
      </c>
      <c r="M52" s="333">
        <v>4</v>
      </c>
      <c r="N52" s="334">
        <v>67.599999999999994</v>
      </c>
    </row>
    <row r="53" spans="1:14" x14ac:dyDescent="0.15">
      <c r="A53" s="250"/>
      <c r="B53" s="246"/>
      <c r="C53" s="246"/>
      <c r="D53" s="246"/>
      <c r="E53" s="246"/>
      <c r="F53" s="246"/>
      <c r="G53" s="312" t="s">
        <v>520</v>
      </c>
      <c r="H53" s="313"/>
      <c r="I53" s="321">
        <v>7210392</v>
      </c>
      <c r="J53" s="322">
        <v>49556</v>
      </c>
      <c r="K53" s="323">
        <v>278.39999999999998</v>
      </c>
      <c r="L53" s="324">
        <v>50840</v>
      </c>
      <c r="M53" s="325">
        <v>16.899999999999999</v>
      </c>
      <c r="N53" s="326">
        <v>261.5</v>
      </c>
    </row>
    <row r="54" spans="1:14" x14ac:dyDescent="0.15">
      <c r="A54" s="250"/>
      <c r="B54" s="246"/>
      <c r="C54" s="246"/>
      <c r="D54" s="246"/>
      <c r="E54" s="246"/>
      <c r="F54" s="246"/>
      <c r="G54" s="327"/>
      <c r="H54" s="328" t="s">
        <v>519</v>
      </c>
      <c r="I54" s="329">
        <v>3169663</v>
      </c>
      <c r="J54" s="330">
        <v>21784</v>
      </c>
      <c r="K54" s="331">
        <v>183.7</v>
      </c>
      <c r="L54" s="332">
        <v>25367</v>
      </c>
      <c r="M54" s="333">
        <v>9.1</v>
      </c>
      <c r="N54" s="334">
        <v>174.6</v>
      </c>
    </row>
    <row r="55" spans="1:14" x14ac:dyDescent="0.15">
      <c r="A55" s="250"/>
      <c r="B55" s="246"/>
      <c r="C55" s="246"/>
      <c r="D55" s="246"/>
      <c r="E55" s="246"/>
      <c r="F55" s="246"/>
      <c r="G55" s="312" t="s">
        <v>521</v>
      </c>
      <c r="H55" s="313"/>
      <c r="I55" s="321">
        <v>11727139</v>
      </c>
      <c r="J55" s="322">
        <v>80856</v>
      </c>
      <c r="K55" s="323">
        <v>63.2</v>
      </c>
      <c r="L55" s="324">
        <v>53605</v>
      </c>
      <c r="M55" s="325">
        <v>5.4</v>
      </c>
      <c r="N55" s="326">
        <v>57.8</v>
      </c>
    </row>
    <row r="56" spans="1:14" x14ac:dyDescent="0.15">
      <c r="A56" s="250"/>
      <c r="B56" s="246"/>
      <c r="C56" s="246"/>
      <c r="D56" s="246"/>
      <c r="E56" s="246"/>
      <c r="F56" s="246"/>
      <c r="G56" s="327"/>
      <c r="H56" s="328" t="s">
        <v>519</v>
      </c>
      <c r="I56" s="329">
        <v>7975067</v>
      </c>
      <c r="J56" s="330">
        <v>54986</v>
      </c>
      <c r="K56" s="331">
        <v>152.4</v>
      </c>
      <c r="L56" s="332">
        <v>28343</v>
      </c>
      <c r="M56" s="333">
        <v>11.7</v>
      </c>
      <c r="N56" s="334">
        <v>140.69999999999999</v>
      </c>
    </row>
    <row r="57" spans="1:14" x14ac:dyDescent="0.15">
      <c r="A57" s="250"/>
      <c r="B57" s="246"/>
      <c r="C57" s="246"/>
      <c r="D57" s="246"/>
      <c r="E57" s="246"/>
      <c r="F57" s="246"/>
      <c r="G57" s="312" t="s">
        <v>522</v>
      </c>
      <c r="H57" s="313"/>
      <c r="I57" s="321">
        <v>6952587</v>
      </c>
      <c r="J57" s="322">
        <v>48077</v>
      </c>
      <c r="K57" s="323">
        <v>-40.5</v>
      </c>
      <c r="L57" s="324">
        <v>58051</v>
      </c>
      <c r="M57" s="325">
        <v>8.3000000000000007</v>
      </c>
      <c r="N57" s="326">
        <v>-48.8</v>
      </c>
    </row>
    <row r="58" spans="1:14" x14ac:dyDescent="0.15">
      <c r="A58" s="250"/>
      <c r="B58" s="246"/>
      <c r="C58" s="246"/>
      <c r="D58" s="246"/>
      <c r="E58" s="246"/>
      <c r="F58" s="246"/>
      <c r="G58" s="327"/>
      <c r="H58" s="328" t="s">
        <v>519</v>
      </c>
      <c r="I58" s="329">
        <v>3206685</v>
      </c>
      <c r="J58" s="330">
        <v>22174</v>
      </c>
      <c r="K58" s="331">
        <v>-59.7</v>
      </c>
      <c r="L58" s="332">
        <v>32143</v>
      </c>
      <c r="M58" s="333">
        <v>13.4</v>
      </c>
      <c r="N58" s="334">
        <v>-73.099999999999994</v>
      </c>
    </row>
    <row r="59" spans="1:14" x14ac:dyDescent="0.15">
      <c r="A59" s="250"/>
      <c r="B59" s="246"/>
      <c r="C59" s="246"/>
      <c r="D59" s="246"/>
      <c r="E59" s="246"/>
      <c r="F59" s="246"/>
      <c r="G59" s="312" t="s">
        <v>523</v>
      </c>
      <c r="H59" s="313"/>
      <c r="I59" s="321">
        <v>5428800</v>
      </c>
      <c r="J59" s="322">
        <v>37704</v>
      </c>
      <c r="K59" s="323">
        <v>-21.6</v>
      </c>
      <c r="L59" s="324">
        <v>40879</v>
      </c>
      <c r="M59" s="325">
        <v>-29.6</v>
      </c>
      <c r="N59" s="326">
        <v>8</v>
      </c>
    </row>
    <row r="60" spans="1:14" x14ac:dyDescent="0.15">
      <c r="A60" s="250"/>
      <c r="B60" s="246"/>
      <c r="C60" s="246"/>
      <c r="D60" s="246"/>
      <c r="E60" s="246"/>
      <c r="F60" s="246"/>
      <c r="G60" s="327"/>
      <c r="H60" s="328" t="s">
        <v>519</v>
      </c>
      <c r="I60" s="335">
        <v>3067154</v>
      </c>
      <c r="J60" s="330">
        <v>21302</v>
      </c>
      <c r="K60" s="331">
        <v>-3.9</v>
      </c>
      <c r="L60" s="332">
        <v>24087</v>
      </c>
      <c r="M60" s="333">
        <v>-25.1</v>
      </c>
      <c r="N60" s="334">
        <v>21.2</v>
      </c>
    </row>
    <row r="61" spans="1:14" x14ac:dyDescent="0.15">
      <c r="A61" s="250"/>
      <c r="B61" s="246"/>
      <c r="C61" s="246"/>
      <c r="D61" s="246"/>
      <c r="E61" s="246"/>
      <c r="F61" s="246"/>
      <c r="G61" s="312" t="s">
        <v>524</v>
      </c>
      <c r="H61" s="336"/>
      <c r="I61" s="337">
        <v>6645711</v>
      </c>
      <c r="J61" s="338">
        <v>45858</v>
      </c>
      <c r="K61" s="339">
        <v>56.1</v>
      </c>
      <c r="L61" s="340">
        <v>49374</v>
      </c>
      <c r="M61" s="341">
        <v>1.2</v>
      </c>
      <c r="N61" s="326">
        <v>54.9</v>
      </c>
    </row>
    <row r="62" spans="1:14" x14ac:dyDescent="0.15">
      <c r="A62" s="250"/>
      <c r="B62" s="246"/>
      <c r="C62" s="246"/>
      <c r="D62" s="246"/>
      <c r="E62" s="246"/>
      <c r="F62" s="246"/>
      <c r="G62" s="327"/>
      <c r="H62" s="328" t="s">
        <v>519</v>
      </c>
      <c r="I62" s="329">
        <v>3707649</v>
      </c>
      <c r="J62" s="330">
        <v>25585</v>
      </c>
      <c r="K62" s="331">
        <v>68.8</v>
      </c>
      <c r="L62" s="332">
        <v>26639</v>
      </c>
      <c r="M62" s="333">
        <v>2.6</v>
      </c>
      <c r="N62" s="334">
        <v>66.2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8" t="s">
        <v>3</v>
      </c>
      <c r="D47" s="1178"/>
      <c r="E47" s="1179"/>
      <c r="F47" s="11">
        <v>0.81</v>
      </c>
      <c r="G47" s="12">
        <v>2.48</v>
      </c>
      <c r="H47" s="12">
        <v>3.78</v>
      </c>
      <c r="I47" s="12">
        <v>5.63</v>
      </c>
      <c r="J47" s="13">
        <v>6.7</v>
      </c>
    </row>
    <row r="48" spans="2:10" ht="57.75" customHeight="1" x14ac:dyDescent="0.15">
      <c r="B48" s="14"/>
      <c r="C48" s="1180" t="s">
        <v>4</v>
      </c>
      <c r="D48" s="1180"/>
      <c r="E48" s="1181"/>
      <c r="F48" s="15">
        <v>3.2</v>
      </c>
      <c r="G48" s="16">
        <v>5.38</v>
      </c>
      <c r="H48" s="16">
        <v>3.38</v>
      </c>
      <c r="I48" s="16">
        <v>6.15</v>
      </c>
      <c r="J48" s="17">
        <v>1.24</v>
      </c>
    </row>
    <row r="49" spans="2:10" ht="57.75" customHeight="1" thickBot="1" x14ac:dyDescent="0.2">
      <c r="B49" s="18"/>
      <c r="C49" s="1182" t="s">
        <v>5</v>
      </c>
      <c r="D49" s="1182"/>
      <c r="E49" s="1183"/>
      <c r="F49" s="19">
        <v>1.91</v>
      </c>
      <c r="G49" s="20">
        <v>2.2000000000000002</v>
      </c>
      <c r="H49" s="20" t="s">
        <v>531</v>
      </c>
      <c r="I49" s="20">
        <v>2.83</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2018-03-23T07:27:21Z</cp:lastPrinted>
  <dcterms:created xsi:type="dcterms:W3CDTF">2018-01-24T05:30:31Z</dcterms:created>
  <dcterms:modified xsi:type="dcterms:W3CDTF">2018-11-27T00:56:03Z</dcterms:modified>
  <cp:category/>
</cp:coreProperties>
</file>