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tabRatio="8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autoNoTable" iterate="1" iterateCount="1" iterateDelta="0"/>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l="1"/>
  <c r="BE34" i="9" l="1"/>
  <c r="BW34" i="9" s="1"/>
  <c r="BW35" i="9" s="1"/>
  <c r="BW36" i="9" s="1"/>
  <c r="BW37" i="9" s="1"/>
  <c r="BW38" i="9" s="1"/>
  <c r="BW39" i="9" s="1"/>
  <c r="CO34" i="9" l="1"/>
</calcChain>
</file>

<file path=xl/sharedStrings.xml><?xml version="1.0" encoding="utf-8"?>
<sst xmlns="http://schemas.openxmlformats.org/spreadsheetml/2006/main" count="1013" uniqueCount="556">
  <si>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</si>
  <si>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</si>
  <si>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</si>
  <si>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</si>
  <si>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</si>
  <si>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</si>
  <si>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</si>
  <si>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</si>
  <si>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</si>
  <si>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</si>
  <si>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</si>
  <si>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</si>
  <si>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</si>
  <si>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</si>
  <si>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</si>
  <si>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</si>
  <si>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</si>
  <si>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</si>
  <si>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</si>
  <si>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</si>
  <si>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</si>
  <si>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</si>
  <si>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</si>
  <si>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</si>
  <si>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</si>
  <si>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</si>
  <si>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</si>
  <si>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</si>
  <si>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</si>
  <si>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</si>
  <si>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</si>
  <si>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</si>
  <si>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</si>
  <si>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</si>
  <si>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</si>
  <si>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</si>
  <si>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</si>
  <si>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</si>
  <si>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</si>
  <si>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</si>
  <si>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</si>
  <si>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</si>
  <si>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</si>
  <si>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</si>
  <si>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</si>
  <si>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</si>
  <si>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</si>
  <si>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</si>
  <si>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</si>
  <si>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</si>
  <si>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</si>
  <si>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</si>
  <si>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</si>
  <si>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</si>
  <si>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</si>
  <si>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</si>
  <si>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</si>
  <si>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</si>
  <si>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</si>
  <si>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</si>
  <si>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</si>
  <si>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</si>
  <si>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</si>
  <si>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</si>
  <si>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</si>
  <si>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</si>
  <si>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</si>
  <si>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</si>
  <si>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</si>
  <si>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</si>
  <si>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</si>
  <si>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</si>
  <si>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</si>
  <si>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</si>
  <si>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</si>
  <si>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</si>
  <si>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</si>
  <si>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</si>
  <si>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</si>
  <si>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</si>
  <si>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</si>
  <si>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</si>
  <si>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貝塚市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</si>
  <si>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</si>
  <si>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</si>
  <si>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</si>
  <si>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</si>
  <si>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</si>
  <si>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</si>
  <si>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</si>
  <si>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</si>
  <si>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</si>
  <si>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</si>
  <si>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</si>
  <si>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</si>
  <si>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</si>
  <si>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</si>
  <si>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</si>
  <si>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</si>
  <si>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</si>
  <si>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</si>
  <si>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</si>
  <si>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</si>
  <si>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</si>
  <si>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</si>
  <si>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</si>
  <si>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</si>
  <si>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</si>
  <si>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</si>
  <si>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</si>
  <si>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</si>
  <si>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</si>
  <si>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</si>
  <si>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</si>
  <si>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</si>
  <si>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</si>
  <si>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</si>
  <si>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</si>
  <si>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</si>
  <si>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</si>
  <si>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</si>
  <si>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</si>
  <si>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</si>
  <si>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</si>
  <si>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</si>
  <si>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</si>
  <si>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</si>
  <si>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</si>
  <si>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</si>
  <si>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</si>
  <si>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</si>
  <si>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</si>
  <si>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</si>
  <si>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</si>
  <si>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</si>
  <si>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</si>
  <si>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</si>
  <si>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</si>
  <si>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</si>
  <si>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</si>
  <si>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</si>
  <si>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</si>
  <si>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</si>
  <si>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</si>
  <si>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</si>
  <si>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</si>
  <si>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</si>
  <si>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</si>
  <si>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</si>
  <si>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</si>
  <si>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</si>
  <si>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</si>
  <si>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</si>
  <si>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</si>
  <si>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</si>
  <si>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</si>
  <si>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</si>
  <si>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</si>
  <si>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</si>
  <si>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</si>
  <si>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</si>
  <si>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</si>
  <si>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</si>
  <si>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</si>
  <si>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</si>
  <si>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</si>
  <si>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</si>
  <si>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</si>
  <si>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</si>
  <si>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</si>
  <si>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</si>
  <si>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</si>
  <si>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</si>
  <si>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</si>
  <si>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</si>
  <si>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</si>
  <si>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</si>
  <si>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</si>
  <si>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</si>
  <si>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</si>
  <si>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</si>
  <si>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</si>
  <si>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</si>
  <si>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</si>
  <si>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</si>
  <si>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</si>
  <si>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</si>
  <si>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</si>
  <si>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</si>
  <si>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</si>
  <si>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</si>
  <si>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</si>
  <si>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</si>
  <si>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</si>
  <si>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</si>
  <si>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</si>
  <si>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</si>
  <si>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</si>
  <si>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</si>
  <si>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</si>
  <si>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</si>
  <si>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</si>
  <si>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</si>
  <si>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</si>
  <si>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</si>
  <si>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</si>
  <si>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</si>
  <si>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</si>
  <si>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</si>
  <si>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</si>
  <si>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</si>
  <si>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</si>
  <si>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</si>
  <si>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</si>
  <si>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</si>
  <si>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</si>
  <si>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</si>
  <si>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</si>
  <si>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</si>
  <si>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</si>
  <si>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</si>
  <si>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</si>
  <si>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</si>
  <si>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</si>
  <si>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</si>
  <si>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</si>
  <si>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</si>
  <si>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</si>
  <si>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</si>
  <si>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</si>
  <si>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</si>
  <si>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</si>
  <si>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</si>
  <si>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</si>
  <si>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</si>
  <si>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</si>
  <si>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</si>
  <si>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</si>
  <si>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</si>
  <si>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</si>
  <si>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</si>
  <si>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</si>
  <si>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</si>
  <si>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</si>
  <si>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</si>
  <si>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</si>
  <si>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</si>
  <si>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</si>
  <si>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</si>
  <si>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</si>
  <si>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</si>
  <si>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</si>
  <si>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</si>
  <si>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</si>
  <si>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</si>
  <si>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</si>
  <si>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</si>
  <si>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</si>
  <si>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</si>
  <si>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</si>
  <si>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</si>
  <si>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</si>
  <si>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</si>
  <si>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</si>
  <si>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</si>
  <si>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</si>
  <si>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</si>
  <si>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</si>
  <si>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</si>
  <si>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</si>
  <si>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</si>
  <si>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</si>
  <si>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</si>
  <si>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</si>
  <si>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</si>
  <si>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</si>
  <si>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</si>
  <si>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</si>
  <si>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</si>
  <si>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</si>
  <si>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</si>
  <si>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</si>
  <si>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</si>
  <si>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</si>
  <si>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</si>
  <si>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</si>
  <si>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</si>
  <si>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</si>
  <si>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</si>
  <si>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</si>
  <si>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</si>
  <si>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</si>
  <si>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</si>
  <si>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</si>
  <si>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</si>
  <si>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</si>
  <si>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</si>
  <si>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</si>
  <si>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</si>
  <si>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</si>
  <si>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</si>
  <si>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</si>
  <si>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</si>
  <si>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</si>
  <si>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</si>
  <si>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</si>
  <si>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</si>
  <si>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</si>
  <si>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</si>
  <si>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</si>
  <si>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</si>
  <si>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</si>
  <si>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</si>
  <si>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</si>
  <si>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</si>
  <si>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</si>
  <si>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</si>
  <si>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</si>
  <si>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</si>
  <si>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</si>
  <si>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</si>
  <si>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</si>
  <si>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</si>
  <si>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</si>
  <si>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</si>
  <si>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</si>
  <si>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</si>
  <si>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</si>
  <si>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</si>
  <si>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</si>
  <si>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</si>
  <si>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</si>
  <si>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</si>
  <si>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</si>
  <si>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</si>
  <si>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</si>
  <si>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</si>
  <si>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</si>
  <si>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</si>
  <si>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</si>
  <si>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</si>
  <si>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</si>
  <si>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</si>
  <si>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</si>
  <si>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</si>
  <si>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</si>
  <si>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</si>
  <si>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</si>
  <si>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</si>
  <si>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</si>
  <si>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</si>
  <si>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</si>
  <si>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</si>
  <si>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</si>
  <si>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</si>
  <si>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</si>
  <si>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</si>
  <si>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</si>
  <si>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</si>
  <si>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</si>
  <si>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</si>
  <si>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</si>
  <si>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</si>
  <si>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</si>
  <si>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</si>
  <si>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</si>
  <si>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</si>
  <si>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</si>
  <si>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</si>
  <si>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</si>
  <si>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</si>
  <si>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</si>
  <si>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</si>
  <si>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</si>
  <si>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</si>
  <si>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</si>
  <si>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</si>
  <si>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</si>
  <si>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</si>
  <si>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</si>
  <si>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</si>
  <si>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</si>
  <si>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</si>
  <si>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</si>
  <si>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</si>
  <si>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</si>
  <si>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</si>
  <si>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</si>
  <si>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</si>
  <si>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</si>
  <si>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</si>
  <si>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</si>
  <si>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</si>
  <si>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</si>
  <si>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</si>
  <si>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</si>
  <si>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</si>
  <si>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</si>
  <si>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</si>
  <si>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</si>
  <si>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</si>
  <si>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</si>
  <si>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</si>
  <si>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</si>
  <si>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</si>
  <si>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</si>
  <si>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</si>
  <si>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</si>
  <si>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</si>
  <si>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</si>
  <si>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</si>
  <si>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</si>
  <si>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</si>
  <si>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</si>
  <si>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</si>
  <si>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</si>
  <si>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</si>
  <si>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</si>
  <si>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</si>
  <si>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</si>
  <si>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</si>
  <si>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</si>
  <si>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</si>
  <si>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</si>
  <si>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</si>
  <si>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</si>
  <si>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</si>
  <si>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</si>
  <si>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</si>
  <si>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</si>
  <si>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</si>
  <si>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</si>
  <si>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</si>
  <si>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</si>
  <si>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</si>
  <si>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</si>
  <si>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</si>
  <si>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</si>
  <si>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</si>
  <si>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</si>
  <si>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</si>
  <si>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</si>
  <si>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</si>
  <si>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</si>
  <si>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</si>
  <si>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</si>
  <si>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</si>
  <si>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</si>
  <si>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</si>
  <si>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</si>
  <si>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</si>
  <si>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</si>
  <si>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</si>
  <si>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</si>
  <si>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</si>
  <si>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</si>
  <si>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</si>
  <si>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</si>
  <si>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</si>
  <si>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</si>
  <si>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</si>
  <si>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</si>
  <si>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</si>
  <si>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</si>
  <si>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</si>
  <si>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</si>
  <si>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</si>
  <si>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</si>
  <si>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</si>
  <si>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</si>
  <si>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</si>
  <si>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</si>
  <si>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</si>
  <si>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</si>
  <si>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</si>
  <si>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</si>
  <si>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</si>
  <si>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</si>
  <si>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</si>
  <si>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</si>
  <si>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</si>
  <si>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</si>
  <si>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</si>
  <si>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</si>
  <si>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</si>
  <si>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</si>
  <si>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</si>
  <si>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</si>
  <si>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</si>
  <si>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</si>
  <si>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</si>
  <si>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</si>
  <si>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</si>
  <si>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</si>
  <si>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</si>
  <si>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</si>
  <si>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</si>
  <si>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</si>
  <si>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</si>
  <si>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</si>
  <si>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</si>
  <si>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</si>
  <si>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</si>
  <si>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</si>
  <si>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</si>
  <si>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</si>
  <si>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</si>
  <si>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</si>
  <si>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</si>
  <si>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</si>
  <si>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</si>
  <si>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</si>
  <si>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</si>
  <si>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</si>
  <si>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</si>
  <si>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</si>
  <si>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</si>
  <si>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</si>
  <si>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</si>
  <si>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</si>
  <si>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</si>
  <si>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</si>
  <si>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</si>
  <si>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</si>
  <si>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0.12</t>
  </si>
  <si>
    <t>▲ 0.67</t>
  </si>
  <si>
    <t>水道事業会計</t>
  </si>
  <si>
    <t>病院事業会計</t>
  </si>
  <si>
    <t>介護保険事業特別会計</t>
  </si>
  <si>
    <t>国民健康保険事業特別会計</t>
  </si>
  <si>
    <t>一般会計</t>
  </si>
  <si>
    <t>下水道特別会計</t>
  </si>
  <si>
    <t>後期高齢者医療事業特別会計</t>
  </si>
  <si>
    <t>その他会計（赤字）</t>
  </si>
  <si>
    <t>その他会計（黒字）</t>
  </si>
  <si>
    <t>岸和田市貝塚市清掃施設組合</t>
    <rPh sb="0" eb="4">
      <t>キシワダシ</t>
    </rPh>
    <rPh sb="4" eb="7">
      <t>カイヅカシ</t>
    </rPh>
    <rPh sb="7" eb="9">
      <t>セイソウ</t>
    </rPh>
    <rPh sb="9" eb="11">
      <t>シセツ</t>
    </rPh>
    <rPh sb="11" eb="13">
      <t>クミアイ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</si>
  <si>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</si>
  <si>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</si>
  <si>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</si>
  <si>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1">
      <t>スイ</t>
    </rPh>
    <rPh sb="11" eb="12">
      <t>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</si>
  <si>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</si>
  <si>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貝塚市文化振興事業団</t>
    <rPh sb="0" eb="3">
      <t>カイヅカシ</t>
    </rPh>
    <rPh sb="3" eb="5">
      <t>ブンカ</t>
    </rPh>
    <rPh sb="5" eb="7">
      <t>シンコウ</t>
    </rPh>
    <rPh sb="7" eb="9">
      <t>ジギョウ</t>
    </rPh>
    <rPh sb="9" eb="10">
      <t>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</si>
  <si>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</si>
  <si>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</si>
  <si>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</si>
  <si>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</si>
  <si>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</si>
  <si>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</si>
  <si>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</si>
  <si>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</si>
  <si>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</si>
  <si>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</si>
  <si>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</si>
  <si>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すると将来負担比率、実質公債費比率ともに高い水準にある。これは、下水道特別会計への繰入金や岸和田市貝塚市清掃施設組合への組合負担金が類似団体と比較して大きいことが要因である。将来負担比率、実質公債費比率とも低下傾向が続いていたが、将来負担比率については平成28年度に岸和田市貝塚市清掃施設組合の建設公債費に充当するため公共施設等整備基金を取崩した影響により上昇に転じた。しかし、岸和田市貝塚市清掃施設組合及び病院事業会計の公債費残高が着実に減少していること並びに下水道事業会計において資本費平準化債を発行したことにより、一般会計からの繰入金や負担金が減少していることから、今後も将来負担比率、実質公債費比率とも低下傾向が続くと予想される。一方で、公共施設の老朽化が進行し、庁舎の建替えを含めた施設の更新が今後予想されることから、両比率の上昇を抑制すべく地方債の新規発行の抑制に努める。</t>
    <rPh sb="141" eb="145">
      <t>キシワダシ</t>
    </rPh>
    <rPh sb="145" eb="148">
      <t>カイヅカシ</t>
    </rPh>
    <rPh sb="148" eb="150">
      <t>セイソウ</t>
    </rPh>
    <rPh sb="150" eb="152">
      <t>シセツ</t>
    </rPh>
    <rPh sb="152" eb="154">
      <t>クミアイ</t>
    </rPh>
    <rPh sb="155" eb="157">
      <t>ケンセツ</t>
    </rPh>
    <rPh sb="157" eb="160">
      <t>コウサイヒ</t>
    </rPh>
    <rPh sb="161" eb="163">
      <t>ジュウトウ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</si>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</sst>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15CD-4DCE-9BD0-05978BEADE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13829</c:v>
                </c:pt>
                <c:pt idx="1">
                  <c:v>14829</c:v>
                </c:pt>
                <c:pt idx="2">
                  <c:v>25392</c:v>
                </c:pt>
                <c:pt idx="3">
                  <c:v>20312</c:v>
                </c:pt>
                <c:pt idx="4">
                  <c:v>15688</c:v>
                </c:pt>
              </c:numCache>
            </c:numRef>
          </c:val>
          <c:smooth val="0"/>
          <c:extLst>
            <c:ext xmlns:c16="http://schemas.microsoft.com/office/drawing/2014/chart" uri="{C3380CC4-5D6E-409C-BE32-E72D297353CC}">
              <c16:uniqueId val="{00000001-15CD-4DCE-9BD0-05978BEADE1C}"/>
            </c:ext>
          </c:extLst>
        </c:ser>
        <c:dLbls>
          <c:showLegendKey val="0"/>
          <c:showVal val="0"/>
          <c:showCatName val="0"/>
          <c:showSerName val="0"/>
          <c:showPercent val="0"/>
          <c:showBubbleSize val="0"/>
        </c:dLbls>
        <c:marker val="1"/>
        <c:smooth val="0"/>
        <c:axId val="100943744"/>
        <c:axId val="100954112"/>
      </c:lineChart>
      <c:catAx>
        <c:axId val="10094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54112"/>
        <c:crosses val="autoZero"/>
        <c:auto val="1"/>
        <c:lblAlgn val="ctr"/>
        <c:lblOffset val="100"/>
        <c:tickLblSkip val="1"/>
        <c:tickMarkSkip val="1"/>
        <c:noMultiLvlLbl val="0"/>
      </c:catAx>
      <c:valAx>
        <c:axId val="100954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4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0.46</c:v>
                </c:pt>
                <c:pt idx="1">
                  <c:v>0.11</c:v>
                </c:pt>
                <c:pt idx="2">
                  <c:v>0.36</c:v>
                </c:pt>
                <c:pt idx="3">
                  <c:v>0.43</c:v>
                </c:pt>
                <c:pt idx="4">
                  <c:v>0.38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6.4</c:v>
                </c:pt>
                <c:pt idx="1">
                  <c:v>6.61</c:v>
                </c:pt>
                <c:pt idx="2">
                  <c:v>6.68</c:v>
                </c:pt>
                <c:pt idx="3">
                  <c:v>7.65</c:v>
                </c:pt>
                <c:pt idx="4">
                  <c:v>7.05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935040"/>
        <c:axId val="10894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1.1399999999999999</c:v>
                </c:pt>
                <c:pt idx="1">
                  <c:v>-0.12</c:v>
                </c:pt>
                <c:pt idx="2">
                  <c:v>0.31</c:v>
                </c:pt>
                <c:pt idx="3">
                  <c:v>1.17</c:v>
                </c:pt>
                <c:pt idx="4">
                  <c:v>-0.67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935040"/>
        <c:axId val="108949504"/>
      </c:lineChart>
      <c:catAx>
        <c:axId val="1089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49504"/>
        <c:crosses val="autoZero"/>
        <c:auto val="1"/>
        <c:lblAlgn val="ctr"/>
        <c:lblOffset val="100"/>
        <c:tickLblSkip val="1"/>
        <c:tickMarkSkip val="1"/>
        <c:noMultiLvlLbl val="0"/>
      </c:catAx>
      <c:valAx>
        <c:axId val="10894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0.04</c:v>
                </c:pt>
                <c:pt idx="4">
                  <c:v>#N/A</c:v>
                </c:pt>
                <c:pt idx="5">
                  <c:v>0.01</c:v>
                </c:pt>
                <c:pt idx="6">
                  <c:v>#N/A</c:v>
                </c:pt>
                <c:pt idx="7">
                  <c:v>0.02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0.04</c:v>
                </c:pt>
                <c:pt idx="6">
                  <c:v>#N/A</c:v>
                </c:pt>
                <c:pt idx="7">
                  <c:v>0.04</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0.45</c:v>
                </c:pt>
                <c:pt idx="2">
                  <c:v>#N/A</c:v>
                </c:pt>
                <c:pt idx="3">
                  <c:v>0.1</c:v>
                </c:pt>
                <c:pt idx="4">
                  <c:v>#N/A</c:v>
                </c:pt>
                <c:pt idx="5">
                  <c:v>0.36</c:v>
                </c:pt>
                <c:pt idx="6">
                  <c:v>#N/A</c:v>
                </c:pt>
                <c:pt idx="7">
                  <c:v>0.42</c:v>
                </c:pt>
                <c:pt idx="8">
                  <c:v>#N/A</c:v>
                </c:pt>
                <c:pt idx="9">
                  <c:v>0.37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2.21</c:v>
                </c:pt>
                <c:pt idx="2">
                  <c:v>#N/A</c:v>
                </c:pt>
                <c:pt idx="3">
                  <c:v>1.03</c:v>
                </c:pt>
                <c:pt idx="4">
                  <c:v>#N/A</c:v>
                </c:pt>
                <c:pt idx="5">
                  <c:v>0.03</c:v>
                </c:pt>
                <c:pt idx="6">
                  <c:v>#N/A</c:v>
                </c:pt>
                <c:pt idx="7">
                  <c:v>0.02</c:v>
                </c:pt>
                <c:pt idx="8">
                  <c:v>#N/A</c:v>
                </c:pt>
                <c:pt idx="9">
                  <c:v>0.57999999999999996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c:v>
                </c:pt>
                <c:pt idx="2">
                  <c:v>#N/A</c:v>
                </c:pt>
                <c:pt idx="3">
                  <c:v>0.48</c:v>
                </c:pt>
                <c:pt idx="4">
                  <c:v>#N/A</c:v>
                </c:pt>
                <c:pt idx="5">
                  <c:v>0.83</c:v>
                </c:pt>
                <c:pt idx="6">
                  <c:v>#N/A</c:v>
                </c:pt>
                <c:pt idx="7">
                  <c:v>0.44</c:v>
                </c:pt>
                <c:pt idx="8">
                  <c:v>#N/A</c:v>
                </c:pt>
                <c:pt idx="9">
                  <c:v>1.1100000000000001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0.89</c:v>
                </c:pt>
                <c:pt idx="2">
                  <c:v>#N/A</c:v>
                </c:pt>
                <c:pt idx="3">
                  <c:v>2.54</c:v>
                </c:pt>
                <c:pt idx="4">
                  <c:v>#N/A</c:v>
                </c:pt>
                <c:pt idx="5">
                  <c:v>2.42</c:v>
                </c:pt>
                <c:pt idx="6">
                  <c:v>#N/A</c:v>
                </c:pt>
                <c:pt idx="7">
                  <c:v>2.29</c:v>
                </c:pt>
                <c:pt idx="8">
                  <c:v>#N/A</c:v>
                </c:pt>
                <c:pt idx="9">
                  <c:v>1.76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16.57</c:v>
                </c:pt>
                <c:pt idx="2">
                  <c:v>#N/A</c:v>
                </c:pt>
                <c:pt idx="3">
                  <c:v>18.55</c:v>
                </c:pt>
                <c:pt idx="4">
                  <c:v>#N/A</c:v>
                </c:pt>
                <c:pt idx="5">
                  <c:v>19.75</c:v>
                </c:pt>
                <c:pt idx="6">
                  <c:v>#N/A</c:v>
                </c:pt>
                <c:pt idx="7">
                  <c:v>14.27</c:v>
                </c:pt>
                <c:pt idx="8">
                  <c:v>#N/A</c:v>
                </c:pt>
                <c:pt idx="9">
                  <c:v>11.54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2540288"/>
        <c:axId val="92546176"/>
      </c:barChart>
      <c:catAx>
        <c:axId val="925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46176"/>
        <c:crosses val="autoZero"/>
        <c:auto val="1"/>
        <c:lblAlgn val="ctr"/>
        <c:lblOffset val="100"/>
        <c:tickLblSkip val="1"/>
        <c:tickMarkSkip val="1"/>
        <c:noMultiLvlLbl val="0"/>
      </c:catAx>
      <c:valAx>
        <c:axId val="9254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4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3167</c:v>
                </c:pt>
                <c:pt idx="5">
                  <c:v>3171</c:v>
                </c:pt>
                <c:pt idx="8">
                  <c:v>3247</c:v>
                </c:pt>
                <c:pt idx="11">
                  <c:v>3176</c:v>
                </c:pt>
                <c:pt idx="14">
                  <c:v>3266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159</c:v>
                </c:pt>
                <c:pt idx="3">
                  <c:v>158</c:v>
                </c:pt>
                <c:pt idx="6">
                  <c:v>157</c:v>
                </c:pt>
                <c:pt idx="9">
                  <c:v>156</c:v>
                </c:pt>
                <c:pt idx="12">
                  <c:v>77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840</c:v>
                </c:pt>
                <c:pt idx="3">
                  <c:v>840</c:v>
                </c:pt>
                <c:pt idx="6">
                  <c:v>833</c:v>
                </c:pt>
                <c:pt idx="9">
                  <c:v>605</c:v>
                </c:pt>
                <c:pt idx="12">
                  <c:v>725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1535</c:v>
                </c:pt>
                <c:pt idx="3">
                  <c:v>1505</c:v>
                </c:pt>
                <c:pt idx="6">
                  <c:v>1331</c:v>
                </c:pt>
                <c:pt idx="9">
                  <c:v>1346</c:v>
                </c:pt>
                <c:pt idx="12">
                  <c:v>1450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2769</c:v>
                </c:pt>
                <c:pt idx="3">
                  <c:v>2785</c:v>
                </c:pt>
                <c:pt idx="6">
                  <c:v>2597</c:v>
                </c:pt>
                <c:pt idx="9">
                  <c:v>2474</c:v>
                </c:pt>
                <c:pt idx="12">
                  <c:v>2339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444096"/>
        <c:axId val="10342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2136</c:v>
                </c:pt>
                <c:pt idx="2">
                  <c:v>#N/A</c:v>
                </c:pt>
                <c:pt idx="3">
                  <c:v>#N/A</c:v>
                </c:pt>
                <c:pt idx="4">
                  <c:v>2117</c:v>
                </c:pt>
                <c:pt idx="5">
                  <c:v>#N/A</c:v>
                </c:pt>
                <c:pt idx="6">
                  <c:v>#N/A</c:v>
                </c:pt>
                <c:pt idx="7">
                  <c:v>1672</c:v>
                </c:pt>
                <c:pt idx="8">
                  <c:v>#N/A</c:v>
                </c:pt>
                <c:pt idx="9">
                  <c:v>#N/A</c:v>
                </c:pt>
                <c:pt idx="10">
                  <c:v>1405</c:v>
                </c:pt>
                <c:pt idx="11">
                  <c:v>#N/A</c:v>
                </c:pt>
                <c:pt idx="12">
                  <c:v>#N/A</c:v>
                </c:pt>
                <c:pt idx="13">
                  <c:v>1325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444096"/>
        <c:axId val="103420288"/>
      </c:lineChart>
      <c:catAx>
        <c:axId val="1094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20288"/>
        <c:crosses val="autoZero"/>
        <c:auto val="1"/>
        <c:lblAlgn val="ctr"/>
        <c:lblOffset val="100"/>
        <c:tickLblSkip val="1"/>
        <c:tickMarkSkip val="1"/>
        <c:noMultiLvlLbl val="0"/>
      </c:catAx>
      <c:valAx>
        <c:axId val="10342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31103</c:v>
                </c:pt>
                <c:pt idx="5">
                  <c:v>31622</c:v>
                </c:pt>
                <c:pt idx="8">
                  <c:v>31935</c:v>
                </c:pt>
                <c:pt idx="11">
                  <c:v>32386</c:v>
                </c:pt>
                <c:pt idx="14">
                  <c:v>32175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8991</c:v>
                </c:pt>
                <c:pt idx="5">
                  <c:v>8500</c:v>
                </c:pt>
                <c:pt idx="8">
                  <c:v>8995</c:v>
                </c:pt>
                <c:pt idx="11">
                  <c:v>7879</c:v>
                </c:pt>
                <c:pt idx="14">
                  <c:v>6971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3594</c:v>
                </c:pt>
                <c:pt idx="5">
                  <c:v>3324</c:v>
                </c:pt>
                <c:pt idx="8">
                  <c:v>3100</c:v>
                </c:pt>
                <c:pt idx="11">
                  <c:v>3209</c:v>
                </c:pt>
                <c:pt idx="14">
                  <c:v>2897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4983</c:v>
                </c:pt>
                <c:pt idx="3">
                  <c:v>4739</c:v>
                </c:pt>
                <c:pt idx="6">
                  <c:v>4465</c:v>
                </c:pt>
                <c:pt idx="9">
                  <c:v>4404</c:v>
                </c:pt>
                <c:pt idx="12">
                  <c:v>4368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5248</c:v>
                </c:pt>
                <c:pt idx="3">
                  <c:v>4501</c:v>
                </c:pt>
                <c:pt idx="6">
                  <c:v>3754</c:v>
                </c:pt>
                <c:pt idx="9">
                  <c:v>3045</c:v>
                </c:pt>
                <c:pt idx="12">
                  <c:v>2345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19856</c:v>
                </c:pt>
                <c:pt idx="3">
                  <c:v>19355</c:v>
                </c:pt>
                <c:pt idx="6">
                  <c:v>18989</c:v>
                </c:pt>
                <c:pt idx="9">
                  <c:v>18399</c:v>
                </c:pt>
                <c:pt idx="12">
                  <c:v>18132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939</c:v>
                </c:pt>
                <c:pt idx="3">
                  <c:v>796</c:v>
                </c:pt>
                <c:pt idx="6">
                  <c:v>652</c:v>
                </c:pt>
                <c:pt idx="9">
                  <c:v>507</c:v>
                </c:pt>
                <c:pt idx="12">
                  <c:v>438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26425</c:v>
                </c:pt>
                <c:pt idx="3">
                  <c:v>26297</c:v>
                </c:pt>
                <c:pt idx="6">
                  <c:v>26714</c:v>
                </c:pt>
                <c:pt idx="9">
                  <c:v>26979</c:v>
                </c:pt>
                <c:pt idx="12">
                  <c:v>26911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087552"/>
        <c:axId val="11009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13762</c:v>
                </c:pt>
                <c:pt idx="2">
                  <c:v>#N/A</c:v>
                </c:pt>
                <c:pt idx="3">
                  <c:v>#N/A</c:v>
                </c:pt>
                <c:pt idx="4">
                  <c:v>12242</c:v>
                </c:pt>
                <c:pt idx="5">
                  <c:v>#N/A</c:v>
                </c:pt>
                <c:pt idx="6">
                  <c:v>#N/A</c:v>
                </c:pt>
                <c:pt idx="7">
                  <c:v>10544</c:v>
                </c:pt>
                <c:pt idx="8">
                  <c:v>#N/A</c:v>
                </c:pt>
                <c:pt idx="9">
                  <c:v>#N/A</c:v>
                </c:pt>
                <c:pt idx="10">
                  <c:v>9860</c:v>
                </c:pt>
                <c:pt idx="11">
                  <c:v>#N/A</c:v>
                </c:pt>
                <c:pt idx="12">
                  <c:v>#N/A</c:v>
                </c:pt>
                <c:pt idx="13">
                  <c:v>10151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087552"/>
        <c:axId val="110097920"/>
      </c:lineChart>
      <c:catAx>
        <c:axId val="11008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97920"/>
        <c:crosses val="autoZero"/>
        <c:auto val="1"/>
        <c:lblAlgn val="ctr"/>
        <c:lblOffset val="100"/>
        <c:tickLblSkip val="1"/>
        <c:tickMarkSkip val="1"/>
        <c:noMultiLvlLbl val="0"/>
      </c:catAx>
      <c:valAx>
        <c:axId val="11009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8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{42D3C73E-7F12-44C7-8D90-50188779F95F}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196-4D93-B3E5-8C797D19FF3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{40A2F002-AFF5-4C55-B023-C0641490B0FA}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196-4D93-B3E5-8C797D19FF3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{59BA1CAA-EF30-4CDB-978A-4EF9B9E837E2}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196-4D93-B3E5-8C797D19FF3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{8C2FA79F-35CA-47C8-B9F9-95893359F0C4}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196-4D93-B3E5-8C797D19FF3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{BCCE92AF-4AEC-4F7F-8E93-B844272A759D}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196-4D93-B3E5-8C797D19FF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196-4D93-B3E5-8C797D19FF3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{F5F695CE-4249-47A5-9E6A-496479974DCA}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196-4D93-B3E5-8C797D19FF3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{64F75EDA-45AD-4D7D-974F-DFD5FCE771D8}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196-4D93-B3E5-8C797D19FF3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{0BE3D3A3-1185-4A20-BD0A-906B038859D0}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196-4D93-B3E5-8C797D19FF3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{EAB3E9E0-8CB9-4A14-BDA8-FDCC213A309A}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196-4D93-B3E5-8C797D19FF3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{BA5C6FD5-F06D-4229-B458-4D36116C3990}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196-4D93-B3E5-8C797D19FF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196-4D93-B3E5-8C797D19FF35}"/>
            </c:ext>
          </c:extLst>
        </c:ser>
        <c:dLbls>
          <c:showLegendKey val="0"/>
          <c:showVal val="0"/>
          <c:showCatName val="0"/>
          <c:showSerName val="0"/>
          <c:showPercent val="0"/>
          <c:showBubbleSize val="0"/>
        </c:dLbls>
        <c:axId val="214701448"/>
        <c:axId val="214701840"/>
      </c:scatterChart>
      <c:valAx>
        <c:axId val="214701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701840"/>
        <c:crosses val="autoZero"/>
        <c:crossBetween val="midCat"/>
      </c:valAx>
      <c:valAx>
        <c:axId val="214701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701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{0C33B107-D707-4291-89B5-9A93744F009A}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8B0-4019-A231-289C6EC462A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{19DEDFA3-EB9E-4CE9-924C-FEF86B2735B2}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8B0-4019-A231-289C6EC462A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{D256B604-BB67-4DE6-943B-3A2F7BC01B85}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8B0-4019-A231-289C6EC462A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{FC72613A-307E-4BC3-B837-C99835353865}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8B0-4019-A231-289C6EC462A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{B125FD8B-4890-4CD1-A2AE-3AB601FC5A8D}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8B0-4019-A231-289C6EC462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13.7</c:v>
                </c:pt>
                <c:pt idx="2">
                  <c:v>12.9</c:v>
                </c:pt>
                <c:pt idx="3">
                  <c:v>11.2</c:v>
                </c:pt>
                <c:pt idx="4">
                  <c:v>9.4</c:v>
                </c:pt>
              </c:numCache>
            </c:numRef>
          </c:xVal>
          <c:yVal>
            <c:numRef>
              <c:f>公会計指標分析・財政指標組合せ分析表!$K$73:$O$73</c:f>
              <c:numCache>
                <c:formatCode>#,##0.0;"▲ "#,##0.0</c:formatCode>
                <c:ptCount val="5"/>
                <c:pt idx="0">
                  <c:v>90.1</c:v>
                </c:pt>
                <c:pt idx="1">
                  <c:v>79.8</c:v>
                </c:pt>
                <c:pt idx="2">
                  <c:v>69.099999999999994</c:v>
                </c:pt>
                <c:pt idx="3">
                  <c:v>62.9</c:v>
                </c:pt>
                <c:pt idx="4">
                  <c:v>65.099999999999994</c:v>
                </c:pt>
              </c:numCache>
            </c:numRef>
          </c:yVal>
          <c:smooth val="0"/>
          <c:extLst>
            <c:ext xmlns:c16="http://schemas.microsoft.com/office/drawing/2014/chart" uri="{C3380CC4-5D6E-409C-BE32-E72D297353CC}">
              <c16:uniqueId val="{00000005-F8B0-4019-A231-289C6EC462A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{D73E3D65-CF29-422B-B069-9870C1D2559C}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8B0-4019-A231-289C6EC462A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{9495B23C-7BC1-48C4-91C3-1AFA46FB91CD}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8B0-4019-A231-289C6EC462A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{366B7D23-9884-441E-A7E0-0B3F41CE4D76}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8B0-4019-A231-289C6EC462A0}"/>
                </c:ext>
              </c:extLst>
            </c:dLbl>
            <c:dLbl>
              <c:idx val="3"/>
              <c:layout>
                <c:manualLayout>
                  <c:x val="-2.353386401255246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{7D540DC2-6D60-48C5-808E-AFBFE7A3A8C1}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8B0-4019-A231-289C6EC462A0}"/>
                </c:ext>
              </c:extLst>
            </c:dLbl>
            <c:dLbl>
              <c:idx val="4"/>
              <c:layout>
                <c:manualLayout>
                  <c:x val="-3.987706051107496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{D8C06859-BF3C-4491-B6E6-82D55986228A}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8B0-4019-A231-289C6EC462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F8B0-4019-A231-289C6EC462A0}"/>
            </c:ext>
          </c:extLst>
        </c:ser>
        <c:dLbls>
          <c:showLegendKey val="0"/>
          <c:showVal val="0"/>
          <c:showCatName val="0"/>
          <c:showSerName val="0"/>
          <c:showPercent val="0"/>
          <c:showBubbleSize val="0"/>
        </c:dLbls>
        <c:axId val="214702624"/>
        <c:axId val="214703016"/>
      </c:scatterChart>
      <c:valAx>
        <c:axId val="214702624"/>
        <c:scaling>
          <c:orientation val="minMax"/>
          <c:max val="14.4"/>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703016"/>
        <c:crosses val="autoZero"/>
        <c:crossBetween val="midCat"/>
      </c:valAx>
      <c:valAx>
        <c:axId val="214703016"/>
        <c:scaling>
          <c:orientation val="minMax"/>
          <c:max val="10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702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元利償還金については、近年の投資事業の抑制により減少傾向が続いている。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公営企業債の元利償還金に対する繰入金は、平成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年度に下水道資本費平準化債の発行額を増額したことにより減少し、平成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年度も発行額が前年度と同額であったため、ほぼ横ばいで推移した。平成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年度も下水道資本費平準化債の発行は同額であったものの、使用料収入が減少したため下水道事業の繰入金全体が増加したことにより、公営企業債の元利償還金に対する繰入金は増加した。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組合等が起こした地方債の元利償還金に対する負担金は、岸和田市貝塚市清掃施設組合において、翌年度繰越金を圧縮したことで、平成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年度に減少した。平成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年度は清掃施設組合の充当一般財源に占める公債費の割合が増加したため、組合等が起こした地方債の元利償還金に対する負担金は増加した。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算入公債費等は、臨時財政対策債の公債費算入が増加し続けていることから、平成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年度も増加した。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今後も投資事業を抑制し、元利償還金の極端な増加が生じないように努める。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latin typeface="ＭＳ ゴシック" pitchFamily="49" charset="-128"/>
              <a:ea typeface="ＭＳ ゴシック" pitchFamily="49" charset="-128"/>
            </a:rPr>
            <a:t>　一般会計等に係る地方債の現在高は、平成</a:t>
          </a:r>
          <a:r>
            <a:rPr kumimoji="1" lang="en-US" altLang="ja-JP" sz="1050" baseline="0">
              <a:latin typeface="ＭＳ ゴシック" pitchFamily="49" charset="-128"/>
              <a:ea typeface="ＭＳ ゴシック" pitchFamily="49" charset="-128"/>
            </a:rPr>
            <a:t>25</a:t>
          </a:r>
          <a:r>
            <a:rPr kumimoji="1" lang="ja-JP" altLang="en-US" sz="1050" baseline="0">
              <a:latin typeface="ＭＳ ゴシック" pitchFamily="49" charset="-128"/>
              <a:ea typeface="ＭＳ ゴシック" pitchFamily="49" charset="-128"/>
            </a:rPr>
            <a:t>年度まで減少傾向にあったものの、小・中学校の耐震補強等に係る投資事業の増加もあり、平成</a:t>
          </a:r>
          <a:r>
            <a:rPr kumimoji="1" lang="en-US" altLang="ja-JP" sz="1050" baseline="0">
              <a:latin typeface="ＭＳ ゴシック" pitchFamily="49" charset="-128"/>
              <a:ea typeface="ＭＳ ゴシック" pitchFamily="49" charset="-128"/>
            </a:rPr>
            <a:t>26</a:t>
          </a:r>
          <a:r>
            <a:rPr kumimoji="1" lang="ja-JP" altLang="en-US" sz="1050" baseline="0">
              <a:latin typeface="ＭＳ ゴシック" pitchFamily="49" charset="-128"/>
              <a:ea typeface="ＭＳ ゴシック" pitchFamily="49" charset="-128"/>
            </a:rPr>
            <a:t>・</a:t>
          </a:r>
          <a:r>
            <a:rPr kumimoji="1" lang="en-US" altLang="ja-JP" sz="1050" baseline="0">
              <a:latin typeface="ＭＳ ゴシック" pitchFamily="49" charset="-128"/>
              <a:ea typeface="ＭＳ ゴシック" pitchFamily="49" charset="-128"/>
            </a:rPr>
            <a:t>27</a:t>
          </a:r>
          <a:r>
            <a:rPr kumimoji="1" lang="ja-JP" altLang="en-US" sz="1050" baseline="0">
              <a:latin typeface="ＭＳ ゴシック" pitchFamily="49" charset="-128"/>
              <a:ea typeface="ＭＳ ゴシック" pitchFamily="49" charset="-128"/>
            </a:rPr>
            <a:t>年度にかけて増加した。平成</a:t>
          </a:r>
          <a:r>
            <a:rPr kumimoji="1" lang="en-US" altLang="ja-JP" sz="1050" baseline="0">
              <a:latin typeface="ＭＳ ゴシック" pitchFamily="49" charset="-128"/>
              <a:ea typeface="ＭＳ ゴシック" pitchFamily="49" charset="-128"/>
            </a:rPr>
            <a:t>28</a:t>
          </a:r>
          <a:r>
            <a:rPr kumimoji="1" lang="ja-JP" altLang="en-US" sz="1050" baseline="0">
              <a:latin typeface="ＭＳ ゴシック" pitchFamily="49" charset="-128"/>
              <a:ea typeface="ＭＳ ゴシック" pitchFamily="49" charset="-128"/>
            </a:rPr>
            <a:t>年度は臨時財政対策債の減少もあって再び減少に転じている。平成</a:t>
          </a:r>
          <a:r>
            <a:rPr kumimoji="1" lang="en-US" altLang="ja-JP" sz="1050" baseline="0">
              <a:latin typeface="ＭＳ ゴシック" pitchFamily="49" charset="-128"/>
              <a:ea typeface="ＭＳ ゴシック" pitchFamily="49" charset="-128"/>
            </a:rPr>
            <a:t>28</a:t>
          </a:r>
          <a:r>
            <a:rPr kumimoji="1" lang="ja-JP" altLang="en-US" sz="1050" baseline="0">
              <a:latin typeface="ＭＳ ゴシック" pitchFamily="49" charset="-128"/>
              <a:ea typeface="ＭＳ ゴシック" pitchFamily="49" charset="-128"/>
            </a:rPr>
            <a:t>年度においては、</a:t>
          </a:r>
          <a:r>
            <a:rPr kumimoji="1" lang="ja-JP" altLang="ja-JP" sz="1050" baseline="0">
              <a:solidFill>
                <a:schemeClr val="dk1"/>
              </a:solidFill>
              <a:effectLst/>
              <a:latin typeface="+mn-lt"/>
              <a:ea typeface="+mn-ea"/>
              <a:cs typeface="+mn-cs"/>
            </a:rPr>
            <a:t>公営企業債等繰入見込額は、病院事業会計の地方債現在高が減少したことにより減少した。</a:t>
          </a:r>
          <a:r>
            <a:rPr kumimoji="1" lang="ja-JP" altLang="en-US" sz="1050" baseline="0">
              <a:latin typeface="ＭＳ ゴシック" pitchFamily="49" charset="-128"/>
              <a:ea typeface="ＭＳ ゴシック" pitchFamily="49" charset="-128"/>
            </a:rPr>
            <a:t>組合等負担等見込額も、岸和田市貝塚市清掃施設組合の新工場建設に係る地方債残高が減少したことにより減少した。退職手当負担見込額も職員数の減少や職員給のカットに伴い減少している。</a:t>
          </a:r>
          <a:endParaRPr kumimoji="1" lang="en-US" altLang="ja-JP" sz="1050" baseline="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latin typeface="ＭＳ ゴシック" pitchFamily="49" charset="-128"/>
              <a:ea typeface="ＭＳ ゴシック" pitchFamily="49" charset="-128"/>
            </a:rPr>
            <a:t>　充当可能基金は、平成</a:t>
          </a:r>
          <a:r>
            <a:rPr kumimoji="1" lang="en-US" altLang="ja-JP" sz="1050" baseline="0">
              <a:latin typeface="ＭＳ ゴシック" pitchFamily="49" charset="-128"/>
              <a:ea typeface="ＭＳ ゴシック" pitchFamily="49" charset="-128"/>
            </a:rPr>
            <a:t>28</a:t>
          </a:r>
          <a:r>
            <a:rPr kumimoji="1" lang="ja-JP" altLang="en-US" sz="1050" baseline="0">
              <a:latin typeface="ＭＳ ゴシック" pitchFamily="49" charset="-128"/>
              <a:ea typeface="ＭＳ ゴシック" pitchFamily="49" charset="-128"/>
            </a:rPr>
            <a:t>年度においてはふるさと寄附の増加によりふるさと応援基金が増加したものの、公共施設等整備基金、財政調整基金を取崩し、さらに市立貝塚病院で大型医療機器を購入するために市立貝塚病院医療機器・施設等整備基金を取崩したことで減少した。充当可能特定歳入は、都市計画事業に係る地方債の元金償還金等が増加したことで、都市計画事業総額に占める都市計画税の充当割合が低下したことにより、昨年に引き続き減少した。このように、充当可能財源が大きく減少したことで、将来負担比率の分子が増加する結果となった。</a:t>
          </a:r>
          <a:endParaRPr kumimoji="1" lang="en-US" altLang="ja-JP" sz="1050" baseline="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latin typeface="ＭＳ ゴシック" pitchFamily="49" charset="-128"/>
              <a:ea typeface="ＭＳ ゴシック" pitchFamily="49" charset="-128"/>
            </a:rPr>
            <a:t>　近年の投資事業の抑制により、地方債残高は今後減少傾向で推移する見込みであるが、国レベルでの財源不足から臨時財政対策債発行額の増加も懸念される。今後も事業規模を必要最小限に抑えつつ、優先順位付けを徹底する等、長期的な視野にたって将来負担額の抑制に努める。</a:t>
          </a:r>
          <a:endParaRPr kumimoji="1" lang="en-US" altLang="ja-JP" sz="105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88,813
88,109
43.93
31,150,988
31,046,688
68,119
18,054,550
26,910,938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88,813
88,109
43.93
31,150,988
31,046,688
68,119
18,054,550
26,910,938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88,813
88,109
43.93
31,150,988
31,046,688
68,119
18,054,550
26,910,938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88,813
88,109
43.93
31,150,988
31,046,688
68,119
18,054,550
26,910,938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前年度決算から</a:t>
          </a:r>
          <a:r>
            <a:rPr kumimoji="1" lang="en-US" altLang="ja-JP" sz="1100">
              <a:latin typeface="ＭＳ Ｐゴシック"/>
            </a:rPr>
            <a:t>0.01</a:t>
          </a:r>
          <a:r>
            <a:rPr kumimoji="1" lang="ja-JP" altLang="en-US" sz="1100">
              <a:latin typeface="ＭＳ Ｐゴシック"/>
            </a:rPr>
            <a:t>ポイント増加し、</a:t>
          </a:r>
          <a:r>
            <a:rPr kumimoji="1" lang="en-US" altLang="ja-JP" sz="1100">
              <a:latin typeface="ＭＳ Ｐゴシック"/>
            </a:rPr>
            <a:t>0.69</a:t>
          </a:r>
          <a:r>
            <a:rPr kumimoji="1" lang="ja-JP" altLang="en-US" sz="1100">
              <a:latin typeface="ＭＳ Ｐゴシック"/>
            </a:rPr>
            <a:t>となった。これは、平成</a:t>
          </a:r>
          <a:r>
            <a:rPr kumimoji="1" lang="en-US" altLang="ja-JP" sz="1100">
              <a:latin typeface="ＭＳ Ｐゴシック"/>
            </a:rPr>
            <a:t>26</a:t>
          </a:r>
          <a:r>
            <a:rPr kumimoji="1" lang="ja-JP" altLang="en-US" sz="1100">
              <a:latin typeface="ＭＳ Ｐゴシック"/>
            </a:rPr>
            <a:t>年の地方消費税率の引き上げに伴う地方消費税交付金の増加により、平成</a:t>
          </a:r>
          <a:r>
            <a:rPr kumimoji="1" lang="en-US" altLang="ja-JP" sz="1100">
              <a:latin typeface="ＭＳ Ｐゴシック"/>
            </a:rPr>
            <a:t>25</a:t>
          </a:r>
          <a:r>
            <a:rPr kumimoji="1" lang="ja-JP" altLang="en-US" sz="1100">
              <a:latin typeface="ＭＳ Ｐゴシック"/>
            </a:rPr>
            <a:t>年度と平成</a:t>
          </a:r>
          <a:r>
            <a:rPr kumimoji="1" lang="en-US" altLang="ja-JP" sz="1100">
              <a:latin typeface="ＭＳ Ｐゴシック"/>
            </a:rPr>
            <a:t>28</a:t>
          </a:r>
          <a:r>
            <a:rPr kumimoji="1" lang="ja-JP" altLang="en-US" sz="1100">
              <a:latin typeface="ＭＳ Ｐゴシック"/>
            </a:rPr>
            <a:t>年度を比較して基準財政収入額が大きく増加したことが要因である。他団体との比較としては、大阪府平均、類似団体平均を下回っている状況である。法人市民税をはじめとする地方税収入がリーマンショック以前の水準まで回復しておらず、地方消費税交付金を除く税収は減少傾向にあることから、類似団体と比較して脆弱な税収構造にあることが要因である。今後も引き続き企業誘致等を進め、自主財源の確保と財政基盤の強化に努める。</a:t>
          </a:r>
          <a:endParaRPr kumimoji="1" lang="en-US" altLang="ja-JP" sz="11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151130</xdr:rowOff>
    </xdr:from>
    <xdr:to>
      <xdr:col>7</xdr:col>
      <xdr:colOff>152400</xdr:colOff>
      <xdr:row>41</xdr:row>
      <xdr:rowOff>3810</xdr:rowOff>
    </xdr:to>
    <xdr:cxnSp macro="">
      <xdr:nvCxnSpPr>
        <xdr:cNvPr id="66" name="直線コネクタ 65"/>
        <xdr:cNvCxnSpPr/>
      </xdr:nvCxnSpPr>
      <xdr:spPr>
        <a:xfrm flipV="1">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27940</xdr:rowOff>
    </xdr:to>
    <xdr:cxnSp macro="">
      <xdr:nvCxnSpPr>
        <xdr:cNvPr id="69" name="直線コネクタ 68"/>
        <xdr:cNvCxnSpPr/>
      </xdr:nvCxnSpPr>
      <xdr:spPr>
        <a:xfrm flipV="1">
          <a:off x="3225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27940</xdr:rowOff>
    </xdr:from>
    <xdr:to>
      <xdr:col>4</xdr:col>
      <xdr:colOff>482600</xdr:colOff>
      <xdr:row>41</xdr:row>
      <xdr:rowOff>27940</xdr:rowOff>
    </xdr:to>
    <xdr:cxnSp macro="">
      <xdr:nvCxnSpPr>
        <xdr:cNvPr id="72" name="直線コネクタ 71"/>
        <xdr:cNvCxnSpPr/>
      </xdr:nvCxnSpPr>
      <xdr:spPr>
        <a:xfrm>
          <a:off x="2336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27940</xdr:rowOff>
    </xdr:to>
    <xdr:cxnSp macro="">
      <xdr:nvCxnSpPr>
        <xdr:cNvPr id="75" name="直線コネクタ 74"/>
        <xdr:cNvCxnSpPr/>
      </xdr:nvCxnSpPr>
      <xdr:spPr>
        <a:xfrm>
          <a:off x="1447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100330</xdr:rowOff>
    </xdr:from>
    <xdr:to>
      <xdr:col>7</xdr:col>
      <xdr:colOff>203200</xdr:colOff>
      <xdr:row>41</xdr:row>
      <xdr:rowOff>30480</xdr:rowOff>
    </xdr:to>
    <xdr:sp macro="" textlink="">
      <xdr:nvSpPr>
        <xdr:cNvPr id="85" name="円/楕円 84"/>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72407</xdr:rowOff>
    </xdr:from>
    <xdr:ext cx="762000" cy="259045"/>
    <xdr:sp macro="" textlink="">
      <xdr:nvSpPr>
        <xdr:cNvPr id="86"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7" name="円/楕円 86"/>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88" name="テキスト ボックス 87"/>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148590</xdr:rowOff>
    </xdr:from>
    <xdr:to>
      <xdr:col>4</xdr:col>
      <xdr:colOff>533400</xdr:colOff>
      <xdr:row>41</xdr:row>
      <xdr:rowOff>78740</xdr:rowOff>
    </xdr:to>
    <xdr:sp macro="" textlink="">
      <xdr:nvSpPr>
        <xdr:cNvPr id="89" name="円/楕円 88"/>
        <xdr:cNvSpPr/>
      </xdr:nvSpPr>
      <xdr:spPr>
        <a:xfrm>
          <a:off x="3175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88917</xdr:rowOff>
    </xdr:from>
    <xdr:ext cx="762000" cy="259045"/>
    <xdr:sp macro="" textlink="">
      <xdr:nvSpPr>
        <xdr:cNvPr id="90" name="テキスト ボックス 89"/>
        <xdr:cNvSpPr txBox="1"/>
      </xdr:nvSpPr>
      <xdr:spPr>
        <a:xfrm>
          <a:off x="2844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148590</xdr:rowOff>
    </xdr:from>
    <xdr:to>
      <xdr:col>3</xdr:col>
      <xdr:colOff>330200</xdr:colOff>
      <xdr:row>41</xdr:row>
      <xdr:rowOff>78740</xdr:rowOff>
    </xdr:to>
    <xdr:sp macro="" textlink="">
      <xdr:nvSpPr>
        <xdr:cNvPr id="91" name="円/楕円 90"/>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88917</xdr:rowOff>
    </xdr:from>
    <xdr:ext cx="762000" cy="259045"/>
    <xdr:sp macro="" textlink="">
      <xdr:nvSpPr>
        <xdr:cNvPr id="92" name="テキスト ボックス 91"/>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前年度決算から</a:t>
          </a:r>
          <a:r>
            <a:rPr kumimoji="1" lang="en-US" altLang="ja-JP" sz="1100">
              <a:latin typeface="ＭＳ Ｐゴシック"/>
            </a:rPr>
            <a:t>1.3</a:t>
          </a:r>
          <a:r>
            <a:rPr kumimoji="1" lang="ja-JP" altLang="en-US" sz="1100">
              <a:latin typeface="ＭＳ Ｐゴシック"/>
            </a:rPr>
            <a:t>ポイント悪化し、</a:t>
          </a:r>
          <a:r>
            <a:rPr kumimoji="1" lang="en-US" altLang="ja-JP" sz="1100">
              <a:latin typeface="ＭＳ Ｐゴシック"/>
            </a:rPr>
            <a:t>99.4</a:t>
          </a:r>
          <a:r>
            <a:rPr kumimoji="1" lang="ja-JP" altLang="en-US" sz="1100">
              <a:latin typeface="ＭＳ Ｐゴシック"/>
            </a:rPr>
            <a:t>％となった。臨時財政対策債が</a:t>
          </a:r>
          <a:r>
            <a:rPr kumimoji="1" lang="en-US" altLang="ja-JP" sz="1100">
              <a:latin typeface="ＭＳ Ｐゴシック"/>
            </a:rPr>
            <a:t>232</a:t>
          </a:r>
          <a:r>
            <a:rPr kumimoji="1" lang="ja-JP" altLang="en-US" sz="1100">
              <a:latin typeface="ＭＳ Ｐゴシック"/>
            </a:rPr>
            <a:t>百万円減少したこと、地方消費税交付金が</a:t>
          </a:r>
          <a:r>
            <a:rPr kumimoji="1" lang="en-US" altLang="ja-JP" sz="1100">
              <a:latin typeface="ＭＳ Ｐゴシック"/>
            </a:rPr>
            <a:t>167</a:t>
          </a:r>
          <a:r>
            <a:rPr kumimoji="1" lang="ja-JP" altLang="en-US" sz="1100">
              <a:latin typeface="ＭＳ Ｐゴシック"/>
            </a:rPr>
            <a:t>百万円減少したこと等により経常一般財源が減少したことが悪化の要因である。全国平均、大阪府平均、類似団体平均を上回る状況が続いている。これは、岸和田市貝塚市清掃施設組合クリーンセンター建設に係る公債費負担が高止まりしていること、扶助費や医療等の社会保障関連経費が年々増加していること等により経常経費充当一般財源が高水準で推移していることが要因である。今後も第二次貝塚新生プランを着実に推進し、業務の効率化等により経常的経費の削減に取り組むとともに、受益者負担の見直し等により特定財源を確保し、硬直化が進む財政構造の改善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64</xdr:row>
      <xdr:rowOff>34544</xdr:rowOff>
    </xdr:to>
    <xdr:cxnSp macro="">
      <xdr:nvCxnSpPr>
        <xdr:cNvPr id="127" name="直線コネクタ 126"/>
        <xdr:cNvCxnSpPr/>
      </xdr:nvCxnSpPr>
      <xdr:spPr>
        <a:xfrm>
          <a:off x="4114800" y="1094460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64</xdr:row>
      <xdr:rowOff>58674</xdr:rowOff>
    </xdr:to>
    <xdr:cxnSp macro="">
      <xdr:nvCxnSpPr>
        <xdr:cNvPr id="130" name="直線コネクタ 129"/>
        <xdr:cNvCxnSpPr/>
      </xdr:nvCxnSpPr>
      <xdr:spPr>
        <a:xfrm flipV="1">
          <a:off x="3225800" y="109446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29718</xdr:rowOff>
    </xdr:from>
    <xdr:to>
      <xdr:col>4</xdr:col>
      <xdr:colOff>482600</xdr:colOff>
      <xdr:row>64</xdr:row>
      <xdr:rowOff>58674</xdr:rowOff>
    </xdr:to>
    <xdr:cxnSp macro="">
      <xdr:nvCxnSpPr>
        <xdr:cNvPr id="133" name="直線コネクタ 132"/>
        <xdr:cNvCxnSpPr/>
      </xdr:nvCxnSpPr>
      <xdr:spPr>
        <a:xfrm>
          <a:off x="2336800" y="1100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29718</xdr:rowOff>
    </xdr:from>
    <xdr:to>
      <xdr:col>3</xdr:col>
      <xdr:colOff>279400</xdr:colOff>
      <xdr:row>64</xdr:row>
      <xdr:rowOff>44196</xdr:rowOff>
    </xdr:to>
    <xdr:cxnSp macro="">
      <xdr:nvCxnSpPr>
        <xdr:cNvPr id="136" name="直線コネクタ 135"/>
        <xdr:cNvCxnSpPr/>
      </xdr:nvCxnSpPr>
      <xdr:spPr>
        <a:xfrm flipV="1">
          <a:off x="1447800" y="1100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6" name="円/楕円 145"/>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7"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48" name="円/楕円 147"/>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49" name="テキスト ボックス 148"/>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50" name="円/楕円 149"/>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94251</xdr:rowOff>
    </xdr:from>
    <xdr:ext cx="762000" cy="259045"/>
    <xdr:sp macro="" textlink="">
      <xdr:nvSpPr>
        <xdr:cNvPr id="151" name="テキスト ボックス 150"/>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textlink="">
      <xdr:nvSpPr>
        <xdr:cNvPr id="152" name="円/楕円 151"/>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65295</xdr:rowOff>
    </xdr:from>
    <xdr:ext cx="762000" cy="259045"/>
    <xdr:sp macro="" textlink="">
      <xdr:nvSpPr>
        <xdr:cNvPr id="153" name="テキスト ボックス 152"/>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54" name="円/楕円 153"/>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55" name="テキスト ボックス 154"/>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前年度決算から</a:t>
          </a:r>
          <a:r>
            <a:rPr kumimoji="1" lang="en-US" altLang="ja-JP" sz="1100">
              <a:latin typeface="ＭＳ Ｐゴシック"/>
            </a:rPr>
            <a:t>2,908</a:t>
          </a:r>
          <a:r>
            <a:rPr kumimoji="1" lang="ja-JP" altLang="en-US" sz="1100">
              <a:latin typeface="ＭＳ Ｐゴシック"/>
            </a:rPr>
            <a:t>円増加し、</a:t>
          </a:r>
          <a:r>
            <a:rPr kumimoji="1" lang="en-US" altLang="ja-JP" sz="1100">
              <a:latin typeface="ＭＳ Ｐゴシック"/>
            </a:rPr>
            <a:t>98,790</a:t>
          </a:r>
          <a:r>
            <a:rPr kumimoji="1" lang="ja-JP" altLang="en-US" sz="1100">
              <a:latin typeface="ＭＳ Ｐゴシック"/>
            </a:rPr>
            <a:t>円となった。中学校給食運営事業が</a:t>
          </a:r>
          <a:r>
            <a:rPr kumimoji="1" lang="en-US" altLang="ja-JP" sz="1100">
              <a:latin typeface="ＭＳ Ｐゴシック"/>
            </a:rPr>
            <a:t>12</a:t>
          </a:r>
          <a:r>
            <a:rPr kumimoji="1" lang="ja-JP" altLang="en-US" sz="1100">
              <a:latin typeface="ＭＳ Ｐゴシック"/>
            </a:rPr>
            <a:t>百万円、妊産婦全戸訪問事業が</a:t>
          </a:r>
          <a:r>
            <a:rPr kumimoji="1" lang="en-US" altLang="ja-JP" sz="1100">
              <a:latin typeface="ＭＳ Ｐゴシック"/>
            </a:rPr>
            <a:t>12</a:t>
          </a:r>
          <a:r>
            <a:rPr kumimoji="1" lang="ja-JP" altLang="en-US" sz="1100">
              <a:latin typeface="ＭＳ Ｐゴシック"/>
            </a:rPr>
            <a:t>百万円、保育所等支援事業が</a:t>
          </a:r>
          <a:r>
            <a:rPr kumimoji="1" lang="en-US" altLang="ja-JP" sz="1100">
              <a:latin typeface="ＭＳ Ｐゴシック"/>
            </a:rPr>
            <a:t>11</a:t>
          </a:r>
          <a:r>
            <a:rPr kumimoji="1" lang="ja-JP" altLang="en-US" sz="1100">
              <a:latin typeface="ＭＳ Ｐゴシック"/>
            </a:rPr>
            <a:t>百万円増加したことによる物件費の増加が主な要因である。他団体との比較としては、引き続き全国平均、大阪府平均、類似団体平均を下回っている。この要因は、ごみ収集業務や小学校給食調理業務等を直営実施していることから、人件費については類似団体平均を</a:t>
          </a:r>
          <a:r>
            <a:rPr kumimoji="1" lang="en-US" altLang="ja-JP" sz="1100">
              <a:latin typeface="ＭＳ Ｐゴシック"/>
            </a:rPr>
            <a:t>7.5</a:t>
          </a:r>
          <a:r>
            <a:rPr kumimoji="1" lang="ja-JP" altLang="en-US" sz="1100">
              <a:latin typeface="ＭＳ Ｐゴシック"/>
            </a:rPr>
            <a:t>％上回っているが、委託料を含めた物件費全体では類似団体平均を▲</a:t>
          </a:r>
          <a:r>
            <a:rPr kumimoji="1" lang="en-US" altLang="ja-JP" sz="1100">
              <a:latin typeface="ＭＳ Ｐゴシック"/>
            </a:rPr>
            <a:t>20.7</a:t>
          </a:r>
          <a:r>
            <a:rPr kumimoji="1" lang="ja-JP" altLang="en-US" sz="1100">
              <a:latin typeface="ＭＳ Ｐゴシック"/>
            </a:rPr>
            <a:t>％下回っているためである。普通交付税でトップランナー方式が導入され、国レベルで民間委託が推進されており、将来的に委託料の増加も懸念される。今後も人件費と物件費のバランスを注視し、適切なコスト管理に努め、現在の水準を維持す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51335</xdr:rowOff>
    </xdr:from>
    <xdr:to>
      <xdr:col>7</xdr:col>
      <xdr:colOff>152400</xdr:colOff>
      <xdr:row>83</xdr:row>
      <xdr:rowOff>90319</xdr:rowOff>
    </xdr:to>
    <xdr:cxnSp macro="">
      <xdr:nvCxnSpPr>
        <xdr:cNvPr id="190" name="直線コネクタ 189"/>
        <xdr:cNvCxnSpPr/>
      </xdr:nvCxnSpPr>
      <xdr:spPr>
        <a:xfrm>
          <a:off x="4114800" y="14281685"/>
          <a:ext cx="8382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168653</xdr:rowOff>
    </xdr:from>
    <xdr:to>
      <xdr:col>6</xdr:col>
      <xdr:colOff>0</xdr:colOff>
      <xdr:row>83</xdr:row>
      <xdr:rowOff>51335</xdr:rowOff>
    </xdr:to>
    <xdr:cxnSp macro="">
      <xdr:nvCxnSpPr>
        <xdr:cNvPr id="193" name="直線コネクタ 192"/>
        <xdr:cNvCxnSpPr/>
      </xdr:nvCxnSpPr>
      <xdr:spPr>
        <a:xfrm>
          <a:off x="3225800" y="14227553"/>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138705</xdr:rowOff>
    </xdr:from>
    <xdr:to>
      <xdr:col>4</xdr:col>
      <xdr:colOff>482600</xdr:colOff>
      <xdr:row>82</xdr:row>
      <xdr:rowOff>168653</xdr:rowOff>
    </xdr:to>
    <xdr:cxnSp macro="">
      <xdr:nvCxnSpPr>
        <xdr:cNvPr id="196" name="直線コネクタ 195"/>
        <xdr:cNvCxnSpPr/>
      </xdr:nvCxnSpPr>
      <xdr:spPr>
        <a:xfrm>
          <a:off x="2336800" y="14197605"/>
          <a:ext cx="889000" cy="2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129335</xdr:rowOff>
    </xdr:from>
    <xdr:to>
      <xdr:col>3</xdr:col>
      <xdr:colOff>279400</xdr:colOff>
      <xdr:row>82</xdr:row>
      <xdr:rowOff>138705</xdr:rowOff>
    </xdr:to>
    <xdr:cxnSp macro="">
      <xdr:nvCxnSpPr>
        <xdr:cNvPr id="199" name="直線コネクタ 198"/>
        <xdr:cNvCxnSpPr/>
      </xdr:nvCxnSpPr>
      <xdr:spPr>
        <a:xfrm>
          <a:off x="1447800" y="14188235"/>
          <a:ext cx="8890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39519</xdr:rowOff>
    </xdr:from>
    <xdr:to>
      <xdr:col>7</xdr:col>
      <xdr:colOff>203200</xdr:colOff>
      <xdr:row>83</xdr:row>
      <xdr:rowOff>141119</xdr:rowOff>
    </xdr:to>
    <xdr:sp macro="" textlink="">
      <xdr:nvSpPr>
        <xdr:cNvPr id="209" name="円/楕円 208"/>
        <xdr:cNvSpPr/>
      </xdr:nvSpPr>
      <xdr:spPr>
        <a:xfrm>
          <a:off x="4902200" y="142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56046</xdr:rowOff>
    </xdr:from>
    <xdr:ext cx="762000" cy="259045"/>
    <xdr:sp macro="" textlink="">
      <xdr:nvSpPr>
        <xdr:cNvPr id="210" name="人件費・物件費等の状況該当値テキスト"/>
        <xdr:cNvSpPr txBox="1"/>
      </xdr:nvSpPr>
      <xdr:spPr>
        <a:xfrm>
          <a:off x="5041900" y="1411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535</xdr:rowOff>
    </xdr:from>
    <xdr:to>
      <xdr:col>6</xdr:col>
      <xdr:colOff>50800</xdr:colOff>
      <xdr:row>83</xdr:row>
      <xdr:rowOff>102135</xdr:rowOff>
    </xdr:to>
    <xdr:sp macro="" textlink="">
      <xdr:nvSpPr>
        <xdr:cNvPr id="211" name="円/楕円 210"/>
        <xdr:cNvSpPr/>
      </xdr:nvSpPr>
      <xdr:spPr>
        <a:xfrm>
          <a:off x="4064000" y="142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112312</xdr:rowOff>
    </xdr:from>
    <xdr:ext cx="736600" cy="259045"/>
    <xdr:sp macro="" textlink="">
      <xdr:nvSpPr>
        <xdr:cNvPr id="212" name="テキスト ボックス 211"/>
        <xdr:cNvSpPr txBox="1"/>
      </xdr:nvSpPr>
      <xdr:spPr>
        <a:xfrm>
          <a:off x="3733800" y="139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95,882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117853</xdr:rowOff>
    </xdr:from>
    <xdr:to>
      <xdr:col>4</xdr:col>
      <xdr:colOff>533400</xdr:colOff>
      <xdr:row>83</xdr:row>
      <xdr:rowOff>48003</xdr:rowOff>
    </xdr:to>
    <xdr:sp macro="" textlink="">
      <xdr:nvSpPr>
        <xdr:cNvPr id="213" name="円/楕円 212"/>
        <xdr:cNvSpPr/>
      </xdr:nvSpPr>
      <xdr:spPr>
        <a:xfrm>
          <a:off x="3175000" y="141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58180</xdr:rowOff>
    </xdr:from>
    <xdr:ext cx="762000" cy="259045"/>
    <xdr:sp macro="" textlink="">
      <xdr:nvSpPr>
        <xdr:cNvPr id="214" name="テキスト ボックス 213"/>
        <xdr:cNvSpPr txBox="1"/>
      </xdr:nvSpPr>
      <xdr:spPr>
        <a:xfrm>
          <a:off x="2844800" y="1394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87905</xdr:rowOff>
    </xdr:from>
    <xdr:to>
      <xdr:col>3</xdr:col>
      <xdr:colOff>330200</xdr:colOff>
      <xdr:row>83</xdr:row>
      <xdr:rowOff>18055</xdr:rowOff>
    </xdr:to>
    <xdr:sp macro="" textlink="">
      <xdr:nvSpPr>
        <xdr:cNvPr id="215" name="円/楕円 214"/>
        <xdr:cNvSpPr/>
      </xdr:nvSpPr>
      <xdr:spPr>
        <a:xfrm>
          <a:off x="2286000" y="141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28232</xdr:rowOff>
    </xdr:from>
    <xdr:ext cx="762000" cy="259045"/>
    <xdr:sp macro="" textlink="">
      <xdr:nvSpPr>
        <xdr:cNvPr id="216" name="テキスト ボックス 215"/>
        <xdr:cNvSpPr txBox="1"/>
      </xdr:nvSpPr>
      <xdr:spPr>
        <a:xfrm>
          <a:off x="1955800" y="139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78535</xdr:rowOff>
    </xdr:from>
    <xdr:to>
      <xdr:col>2</xdr:col>
      <xdr:colOff>127000</xdr:colOff>
      <xdr:row>83</xdr:row>
      <xdr:rowOff>8685</xdr:rowOff>
    </xdr:to>
    <xdr:sp macro="" textlink="">
      <xdr:nvSpPr>
        <xdr:cNvPr id="217" name="円/楕円 216"/>
        <xdr:cNvSpPr/>
      </xdr:nvSpPr>
      <xdr:spPr>
        <a:xfrm>
          <a:off x="1397000" y="141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18862</xdr:rowOff>
    </xdr:from>
    <xdr:ext cx="762000" cy="259045"/>
    <xdr:sp macro="" textlink="">
      <xdr:nvSpPr>
        <xdr:cNvPr id="218" name="テキスト ボックス 217"/>
        <xdr:cNvSpPr txBox="1"/>
      </xdr:nvSpPr>
      <xdr:spPr>
        <a:xfrm>
          <a:off x="1066800" y="1390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平成</a:t>
          </a:r>
          <a:r>
            <a:rPr kumimoji="1" lang="en-US" altLang="ja-JP" sz="1050">
              <a:latin typeface="ＭＳ Ｐゴシック"/>
            </a:rPr>
            <a:t>24</a:t>
          </a:r>
          <a:r>
            <a:rPr kumimoji="1" lang="ja-JP" altLang="en-US" sz="1050">
              <a:latin typeface="ＭＳ Ｐゴシック"/>
            </a:rPr>
            <a:t>年４月１日～平成</a:t>
          </a:r>
          <a:r>
            <a:rPr kumimoji="1" lang="en-US" altLang="ja-JP" sz="1050">
              <a:latin typeface="ＭＳ Ｐゴシック"/>
            </a:rPr>
            <a:t>28</a:t>
          </a:r>
          <a:r>
            <a:rPr kumimoji="1" lang="ja-JP" altLang="en-US" sz="1050">
              <a:latin typeface="ＭＳ Ｐゴシック"/>
            </a:rPr>
            <a:t>年３月</a:t>
          </a:r>
          <a:r>
            <a:rPr kumimoji="1" lang="en-US" altLang="ja-JP" sz="1050">
              <a:latin typeface="ＭＳ Ｐゴシック"/>
            </a:rPr>
            <a:t>31</a:t>
          </a:r>
          <a:r>
            <a:rPr kumimoji="1" lang="ja-JP" altLang="en-US" sz="1050">
              <a:latin typeface="ＭＳ Ｐゴシック"/>
            </a:rPr>
            <a:t>日の間、職務の級及び期間に応じて</a:t>
          </a:r>
          <a:r>
            <a:rPr kumimoji="1" lang="en-US" altLang="ja-JP" sz="1050">
              <a:latin typeface="ＭＳ Ｐゴシック"/>
            </a:rPr>
            <a:t>1.0</a:t>
          </a:r>
          <a:r>
            <a:rPr kumimoji="1" lang="ja-JP" altLang="en-US" sz="1050">
              <a:latin typeface="ＭＳ Ｐゴシック"/>
            </a:rPr>
            <a:t>～</a:t>
          </a:r>
          <a:r>
            <a:rPr kumimoji="1" lang="en-US" altLang="ja-JP" sz="1050">
              <a:latin typeface="ＭＳ Ｐゴシック"/>
            </a:rPr>
            <a:t>7.0</a:t>
          </a:r>
          <a:r>
            <a:rPr kumimoji="1" lang="ja-JP" altLang="en-US" sz="1050">
              <a:latin typeface="ＭＳ Ｐゴシック"/>
            </a:rPr>
            <a:t>％の給料減額を行い、数値抑制に努めた。平成</a:t>
          </a:r>
          <a:r>
            <a:rPr kumimoji="1" lang="en-US" altLang="ja-JP" sz="1050">
              <a:latin typeface="ＭＳ Ｐゴシック"/>
            </a:rPr>
            <a:t>28</a:t>
          </a:r>
          <a:r>
            <a:rPr kumimoji="1" lang="ja-JP" altLang="en-US" sz="1050">
              <a:latin typeface="ＭＳ Ｐゴシック"/>
            </a:rPr>
            <a:t>年度は給料減額を行わなかったが、定年退職者が多かったこと等から数値が</a:t>
          </a:r>
          <a:r>
            <a:rPr kumimoji="1" lang="en-US" altLang="ja-JP" sz="1050">
              <a:latin typeface="ＭＳ Ｐゴシック"/>
            </a:rPr>
            <a:t>1.0</a:t>
          </a:r>
          <a:r>
            <a:rPr kumimoji="1" lang="ja-JP" altLang="en-US" sz="1050">
              <a:latin typeface="ＭＳ Ｐゴシック"/>
            </a:rPr>
            <a:t>％減少した。平成</a:t>
          </a:r>
          <a:r>
            <a:rPr kumimoji="1" lang="en-US" altLang="ja-JP" sz="1050">
              <a:latin typeface="ＭＳ Ｐゴシック"/>
            </a:rPr>
            <a:t>29</a:t>
          </a:r>
          <a:r>
            <a:rPr kumimoji="1" lang="ja-JP" altLang="en-US" sz="1050">
              <a:latin typeface="ＭＳ Ｐゴシック"/>
            </a:rPr>
            <a:t>年度以降も継続して給料減額に取り組む。</a:t>
          </a:r>
          <a:endParaRPr kumimoji="1" lang="en-US" altLang="ja-JP" sz="105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110368</xdr:rowOff>
    </xdr:to>
    <xdr:cxnSp macro="">
      <xdr:nvCxnSpPr>
        <xdr:cNvPr id="254" name="直線コネクタ 253"/>
        <xdr:cNvCxnSpPr/>
      </xdr:nvCxnSpPr>
      <xdr:spPr>
        <a:xfrm flipV="1">
          <a:off x="16179800" y="14225814"/>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83</xdr:row>
      <xdr:rowOff>110368</xdr:rowOff>
    </xdr:to>
    <xdr:cxnSp macro="">
      <xdr:nvCxnSpPr>
        <xdr:cNvPr id="257" name="直線コネクタ 256"/>
        <xdr:cNvCxnSpPr/>
      </xdr:nvCxnSpPr>
      <xdr:spPr>
        <a:xfrm>
          <a:off x="15290800" y="14122400"/>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143027</xdr:rowOff>
    </xdr:from>
    <xdr:to>
      <xdr:col>22</xdr:col>
      <xdr:colOff>203200</xdr:colOff>
      <xdr:row>82</xdr:row>
      <xdr:rowOff>63500</xdr:rowOff>
    </xdr:to>
    <xdr:cxnSp macro="">
      <xdr:nvCxnSpPr>
        <xdr:cNvPr id="260" name="直線コネクタ 259"/>
        <xdr:cNvCxnSpPr/>
      </xdr:nvCxnSpPr>
      <xdr:spPr>
        <a:xfrm>
          <a:off x="14401800" y="140304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143027</xdr:rowOff>
    </xdr:from>
    <xdr:to>
      <xdr:col>21</xdr:col>
      <xdr:colOff>0</xdr:colOff>
      <xdr:row>86</xdr:row>
      <xdr:rowOff>170543</xdr:rowOff>
    </xdr:to>
    <xdr:cxnSp macro="">
      <xdr:nvCxnSpPr>
        <xdr:cNvPr id="263" name="直線コネクタ 262"/>
        <xdr:cNvCxnSpPr/>
      </xdr:nvCxnSpPr>
      <xdr:spPr>
        <a:xfrm flipV="1">
          <a:off x="13512800" y="14030477"/>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3" name="円/楕円 272"/>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4"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5" name="円/楕円 274"/>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6" name="テキスト ボックス 275"/>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7" name="円/楕円 276"/>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78" name="テキスト ボックス 277"/>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92227</xdr:rowOff>
    </xdr:from>
    <xdr:to>
      <xdr:col>21</xdr:col>
      <xdr:colOff>50800</xdr:colOff>
      <xdr:row>82</xdr:row>
      <xdr:rowOff>22377</xdr:rowOff>
    </xdr:to>
    <xdr:sp macro="" textlink="">
      <xdr:nvSpPr>
        <xdr:cNvPr id="279" name="円/楕円 278"/>
        <xdr:cNvSpPr/>
      </xdr:nvSpPr>
      <xdr:spPr>
        <a:xfrm>
          <a:off x="14351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32554</xdr:rowOff>
    </xdr:from>
    <xdr:ext cx="762000" cy="259045"/>
    <xdr:sp macro="" textlink="">
      <xdr:nvSpPr>
        <xdr:cNvPr id="280" name="テキスト ボックス 279"/>
        <xdr:cNvSpPr txBox="1"/>
      </xdr:nvSpPr>
      <xdr:spPr>
        <a:xfrm>
          <a:off x="14020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119743</xdr:rowOff>
    </xdr:from>
    <xdr:to>
      <xdr:col>19</xdr:col>
      <xdr:colOff>533400</xdr:colOff>
      <xdr:row>87</xdr:row>
      <xdr:rowOff>49893</xdr:rowOff>
    </xdr:to>
    <xdr:sp macro="" textlink="">
      <xdr:nvSpPr>
        <xdr:cNvPr id="281" name="円/楕円 280"/>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60070</xdr:rowOff>
    </xdr:from>
    <xdr:ext cx="762000" cy="259045"/>
    <xdr:sp macro="" textlink="">
      <xdr:nvSpPr>
        <xdr:cNvPr id="282" name="テキスト ボックス 281"/>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貝塚新生プラン、第二次貝塚新生プランを推進し、職員抑制に取り組んだ結果、普通会計職員数は平成</a:t>
          </a:r>
          <a:r>
            <a:rPr kumimoji="1" lang="en-US" altLang="ja-JP" sz="1050">
              <a:latin typeface="ＭＳ Ｐゴシック"/>
            </a:rPr>
            <a:t>29</a:t>
          </a:r>
          <a:r>
            <a:rPr kumimoji="1" lang="ja-JP" altLang="en-US" sz="1050">
              <a:latin typeface="ＭＳ Ｐゴシック"/>
            </a:rPr>
            <a:t>年４月１日時点で</a:t>
          </a:r>
          <a:r>
            <a:rPr kumimoji="1" lang="en-US" altLang="ja-JP" sz="1050">
              <a:latin typeface="ＭＳ Ｐゴシック"/>
            </a:rPr>
            <a:t>566</a:t>
          </a:r>
          <a:r>
            <a:rPr kumimoji="1" lang="ja-JP" altLang="en-US" sz="1050">
              <a:latin typeface="ＭＳ Ｐゴシック"/>
            </a:rPr>
            <a:t>名であり、５年前と比較して１名減少した。今後も、第二次貝塚新生プランを推進し、引き続き職員数抑制に取り組む。</a:t>
          </a:r>
          <a:endParaRPr kumimoji="1" lang="en-US" altLang="ja-JP" sz="105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61</xdr:row>
      <xdr:rowOff>8784</xdr:rowOff>
    </xdr:to>
    <xdr:cxnSp macro="">
      <xdr:nvCxnSpPr>
        <xdr:cNvPr id="317" name="直線コネクタ 316"/>
        <xdr:cNvCxnSpPr/>
      </xdr:nvCxnSpPr>
      <xdr:spPr>
        <a:xfrm>
          <a:off x="16179800" y="1043305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142029</xdr:rowOff>
    </xdr:from>
    <xdr:to>
      <xdr:col>23</xdr:col>
      <xdr:colOff>406400</xdr:colOff>
      <xdr:row>60</xdr:row>
      <xdr:rowOff>146050</xdr:rowOff>
    </xdr:to>
    <xdr:cxnSp macro="">
      <xdr:nvCxnSpPr>
        <xdr:cNvPr id="320" name="直線コネクタ 319"/>
        <xdr:cNvCxnSpPr/>
      </xdr:nvCxnSpPr>
      <xdr:spPr>
        <a:xfrm>
          <a:off x="15290800" y="104290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131974</xdr:rowOff>
    </xdr:from>
    <xdr:to>
      <xdr:col>22</xdr:col>
      <xdr:colOff>203200</xdr:colOff>
      <xdr:row>60</xdr:row>
      <xdr:rowOff>142029</xdr:rowOff>
    </xdr:to>
    <xdr:cxnSp macro="">
      <xdr:nvCxnSpPr>
        <xdr:cNvPr id="323" name="直線コネクタ 322"/>
        <xdr:cNvCxnSpPr/>
      </xdr:nvCxnSpPr>
      <xdr:spPr>
        <a:xfrm>
          <a:off x="14401800" y="1041897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131974</xdr:rowOff>
    </xdr:from>
    <xdr:to>
      <xdr:col>21</xdr:col>
      <xdr:colOff>0</xdr:colOff>
      <xdr:row>60</xdr:row>
      <xdr:rowOff>138006</xdr:rowOff>
    </xdr:to>
    <xdr:cxnSp macro="">
      <xdr:nvCxnSpPr>
        <xdr:cNvPr id="326" name="直線コネクタ 325"/>
        <xdr:cNvCxnSpPr/>
      </xdr:nvCxnSpPr>
      <xdr:spPr>
        <a:xfrm flipV="1">
          <a:off x="13512800" y="1041897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129434</xdr:rowOff>
    </xdr:from>
    <xdr:to>
      <xdr:col>24</xdr:col>
      <xdr:colOff>609600</xdr:colOff>
      <xdr:row>61</xdr:row>
      <xdr:rowOff>59584</xdr:rowOff>
    </xdr:to>
    <xdr:sp macro="" textlink="">
      <xdr:nvSpPr>
        <xdr:cNvPr id="336" name="円/楕円 335"/>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101511</xdr:rowOff>
    </xdr:from>
    <xdr:ext cx="762000" cy="259045"/>
    <xdr:sp macro="" textlink="">
      <xdr:nvSpPr>
        <xdr:cNvPr id="337" name="定員管理の状況該当値テキスト"/>
        <xdr:cNvSpPr txBox="1"/>
      </xdr:nvSpPr>
      <xdr:spPr>
        <a:xfrm>
          <a:off x="17106900" y="1038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38" name="円/楕円 337"/>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39" name="テキスト ボックス 338"/>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91229</xdr:rowOff>
    </xdr:from>
    <xdr:to>
      <xdr:col>22</xdr:col>
      <xdr:colOff>254000</xdr:colOff>
      <xdr:row>61</xdr:row>
      <xdr:rowOff>21379</xdr:rowOff>
    </xdr:to>
    <xdr:sp macro="" textlink="">
      <xdr:nvSpPr>
        <xdr:cNvPr id="340" name="円/楕円 339"/>
        <xdr:cNvSpPr/>
      </xdr:nvSpPr>
      <xdr:spPr>
        <a:xfrm>
          <a:off x="15240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31556</xdr:rowOff>
    </xdr:from>
    <xdr:ext cx="762000" cy="259045"/>
    <xdr:sp macro="" textlink="">
      <xdr:nvSpPr>
        <xdr:cNvPr id="341" name="テキスト ボックス 340"/>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81174</xdr:rowOff>
    </xdr:from>
    <xdr:to>
      <xdr:col>21</xdr:col>
      <xdr:colOff>50800</xdr:colOff>
      <xdr:row>61</xdr:row>
      <xdr:rowOff>11324</xdr:rowOff>
    </xdr:to>
    <xdr:sp macro="" textlink="">
      <xdr:nvSpPr>
        <xdr:cNvPr id="342" name="円/楕円 341"/>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21501</xdr:rowOff>
    </xdr:from>
    <xdr:ext cx="762000" cy="259045"/>
    <xdr:sp macro="" textlink="">
      <xdr:nvSpPr>
        <xdr:cNvPr id="343" name="テキスト ボックス 342"/>
        <xdr:cNvSpPr txBox="1"/>
      </xdr:nvSpPr>
      <xdr:spPr>
        <a:xfrm>
          <a:off x="14020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4" name="円/楕円 343"/>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45" name="テキスト ボックス 344"/>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前年度決算から</a:t>
          </a:r>
          <a:r>
            <a:rPr kumimoji="1" lang="en-US" altLang="ja-JP" sz="1050">
              <a:latin typeface="ＭＳ Ｐゴシック"/>
            </a:rPr>
            <a:t>1.8</a:t>
          </a:r>
          <a:r>
            <a:rPr kumimoji="1" lang="ja-JP" altLang="en-US" sz="1050">
              <a:latin typeface="ＭＳ Ｐゴシック"/>
            </a:rPr>
            <a:t>ポイント減少し、</a:t>
          </a:r>
          <a:r>
            <a:rPr kumimoji="1" lang="en-US" altLang="ja-JP" sz="1050">
              <a:latin typeface="ＭＳ Ｐゴシック"/>
            </a:rPr>
            <a:t>9.4</a:t>
          </a:r>
          <a:r>
            <a:rPr kumimoji="1" lang="ja-JP" altLang="en-US" sz="1050">
              <a:latin typeface="ＭＳ Ｐゴシック"/>
            </a:rPr>
            <a:t>％となった。平成</a:t>
          </a:r>
          <a:r>
            <a:rPr kumimoji="1" lang="en-US" altLang="ja-JP" sz="1050">
              <a:latin typeface="ＭＳ Ｐゴシック"/>
            </a:rPr>
            <a:t>25</a:t>
          </a:r>
          <a:r>
            <a:rPr kumimoji="1" lang="ja-JP" altLang="en-US" sz="1050">
              <a:latin typeface="ＭＳ Ｐゴシック"/>
            </a:rPr>
            <a:t>年度と</a:t>
          </a:r>
          <a:r>
            <a:rPr kumimoji="1" lang="en-US" altLang="ja-JP" sz="1050">
              <a:latin typeface="ＭＳ Ｐゴシック"/>
            </a:rPr>
            <a:t>28</a:t>
          </a:r>
          <a:r>
            <a:rPr kumimoji="1" lang="ja-JP" altLang="en-US" sz="1050">
              <a:latin typeface="ＭＳ Ｐゴシック"/>
            </a:rPr>
            <a:t>年度を比較すると、平成７～８年度に借り換えた減税補てん債の償還が平成</a:t>
          </a:r>
          <a:r>
            <a:rPr kumimoji="1" lang="en-US" altLang="ja-JP" sz="1050">
              <a:latin typeface="ＭＳ Ｐゴシック"/>
            </a:rPr>
            <a:t>26</a:t>
          </a:r>
          <a:r>
            <a:rPr kumimoji="1" lang="ja-JP" altLang="en-US" sz="1050">
              <a:latin typeface="ＭＳ Ｐゴシック"/>
            </a:rPr>
            <a:t>年度に終了したこと、学校や道路に係る地方債の償還が減少したこと等により、元利償還金が</a:t>
          </a:r>
          <a:r>
            <a:rPr kumimoji="1" lang="en-US" altLang="ja-JP" sz="1050">
              <a:latin typeface="ＭＳ Ｐゴシック"/>
            </a:rPr>
            <a:t>445</a:t>
          </a:r>
          <a:r>
            <a:rPr kumimoji="1" lang="ja-JP" altLang="en-US" sz="1050">
              <a:latin typeface="ＭＳ Ｐゴシック"/>
            </a:rPr>
            <a:t>百万円減少したことが要因である。また、岸和田市貝塚市清掃施設組合の地方債の償還に充当した負担金が</a:t>
          </a:r>
          <a:r>
            <a:rPr kumimoji="1" lang="en-US" altLang="ja-JP" sz="1050">
              <a:latin typeface="ＭＳ Ｐゴシック"/>
            </a:rPr>
            <a:t>115</a:t>
          </a:r>
          <a:r>
            <a:rPr kumimoji="1" lang="ja-JP" altLang="en-US" sz="1050">
              <a:latin typeface="ＭＳ Ｐゴシック"/>
            </a:rPr>
            <a:t>百万円、千石荘病院跡地購入等に係る債務負担行為額が</a:t>
          </a:r>
          <a:r>
            <a:rPr kumimoji="1" lang="en-US" altLang="ja-JP" sz="1050">
              <a:latin typeface="ＭＳ Ｐゴシック"/>
            </a:rPr>
            <a:t>81</a:t>
          </a:r>
          <a:r>
            <a:rPr kumimoji="1" lang="ja-JP" altLang="en-US" sz="1050">
              <a:latin typeface="ＭＳ Ｐゴシック"/>
            </a:rPr>
            <a:t>百万円減少したことも要因の一つである。標準財政規模では、地方消費税率の引き上げに伴い標準税収入額が</a:t>
          </a:r>
          <a:r>
            <a:rPr kumimoji="1" lang="en-US" altLang="ja-JP" sz="1050">
              <a:latin typeface="ＭＳ Ｐゴシック"/>
            </a:rPr>
            <a:t>832</a:t>
          </a:r>
          <a:r>
            <a:rPr kumimoji="1" lang="ja-JP" altLang="en-US" sz="1050">
              <a:latin typeface="ＭＳ Ｐゴシック"/>
            </a:rPr>
            <a:t>百万円増加し比率を引き下げた。清掃施設組合の負担金が高水準で推移することや、東山小学校建設に係る地方債の償還等により、今後も各平均を上回る状況が予測されるが、後年度負担の平準化や新規地方債発行の抑制に努め、実質公債費比率の改善を図る。</a:t>
          </a:r>
          <a:endParaRPr kumimoji="1" lang="en-US" altLang="ja-JP" sz="105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41</xdr:row>
      <xdr:rowOff>27940</xdr:rowOff>
    </xdr:to>
    <xdr:cxnSp macro="">
      <xdr:nvCxnSpPr>
        <xdr:cNvPr id="375" name="直線コネクタ 374"/>
        <xdr:cNvCxnSpPr/>
      </xdr:nvCxnSpPr>
      <xdr:spPr>
        <a:xfrm flipV="1">
          <a:off x="16179800" y="694880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130493</xdr:rowOff>
    </xdr:to>
    <xdr:cxnSp macro="">
      <xdr:nvCxnSpPr>
        <xdr:cNvPr id="378" name="直線コネクタ 377"/>
        <xdr:cNvCxnSpPr/>
      </xdr:nvCxnSpPr>
      <xdr:spPr>
        <a:xfrm flipV="1">
          <a:off x="15290800" y="705739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130493</xdr:rowOff>
    </xdr:from>
    <xdr:to>
      <xdr:col>22</xdr:col>
      <xdr:colOff>203200</xdr:colOff>
      <xdr:row>42</xdr:row>
      <xdr:rowOff>7303</xdr:rowOff>
    </xdr:to>
    <xdr:cxnSp macro="">
      <xdr:nvCxnSpPr>
        <xdr:cNvPr id="381" name="直線コネクタ 380"/>
        <xdr:cNvCxnSpPr/>
      </xdr:nvCxnSpPr>
      <xdr:spPr>
        <a:xfrm flipV="1">
          <a:off x="14401800" y="71599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13335</xdr:rowOff>
    </xdr:to>
    <xdr:cxnSp macro="">
      <xdr:nvCxnSpPr>
        <xdr:cNvPr id="384" name="直線コネクタ 383"/>
        <xdr:cNvCxnSpPr/>
      </xdr:nvCxnSpPr>
      <xdr:spPr>
        <a:xfrm flipV="1">
          <a:off x="13512800" y="72082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4" name="円/楕円 393"/>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5"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6" name="円/楕円 39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7" name="テキスト ボックス 396"/>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79693</xdr:rowOff>
    </xdr:from>
    <xdr:to>
      <xdr:col>22</xdr:col>
      <xdr:colOff>254000</xdr:colOff>
      <xdr:row>42</xdr:row>
      <xdr:rowOff>9843</xdr:rowOff>
    </xdr:to>
    <xdr:sp macro="" textlink="">
      <xdr:nvSpPr>
        <xdr:cNvPr id="398" name="円/楕円 397"/>
        <xdr:cNvSpPr/>
      </xdr:nvSpPr>
      <xdr:spPr>
        <a:xfrm>
          <a:off x="15240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166070</xdr:rowOff>
    </xdr:from>
    <xdr:ext cx="762000" cy="259045"/>
    <xdr:sp macro="" textlink="">
      <xdr:nvSpPr>
        <xdr:cNvPr id="399" name="テキスト ボックス 398"/>
        <xdr:cNvSpPr txBox="1"/>
      </xdr:nvSpPr>
      <xdr:spPr>
        <a:xfrm>
          <a:off x="14909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0" name="円/楕円 399"/>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1" name="テキスト ボックス 400"/>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133985</xdr:rowOff>
    </xdr:from>
    <xdr:to>
      <xdr:col>19</xdr:col>
      <xdr:colOff>533400</xdr:colOff>
      <xdr:row>42</xdr:row>
      <xdr:rowOff>64135</xdr:rowOff>
    </xdr:to>
    <xdr:sp macro="" textlink="">
      <xdr:nvSpPr>
        <xdr:cNvPr id="402" name="円/楕円 401"/>
        <xdr:cNvSpPr/>
      </xdr:nvSpPr>
      <xdr:spPr>
        <a:xfrm>
          <a:off x="13462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48912</xdr:rowOff>
    </xdr:from>
    <xdr:ext cx="762000" cy="259045"/>
    <xdr:sp macro="" textlink="">
      <xdr:nvSpPr>
        <xdr:cNvPr id="403" name="テキスト ボックス 402"/>
        <xdr:cNvSpPr txBox="1"/>
      </xdr:nvSpPr>
      <xdr:spPr>
        <a:xfrm>
          <a:off x="13131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前年度決算から</a:t>
          </a:r>
          <a:r>
            <a:rPr kumimoji="1" lang="en-US" altLang="ja-JP" sz="1050">
              <a:latin typeface="ＭＳ Ｐゴシック"/>
            </a:rPr>
            <a:t>2.2</a:t>
          </a:r>
          <a:r>
            <a:rPr kumimoji="1" lang="ja-JP" altLang="en-US" sz="1050">
              <a:latin typeface="ＭＳ Ｐゴシック"/>
            </a:rPr>
            <a:t>ポイント増加し、</a:t>
          </a:r>
          <a:r>
            <a:rPr kumimoji="1" lang="en-US" altLang="ja-JP" sz="1050">
              <a:latin typeface="ＭＳ Ｐゴシック"/>
            </a:rPr>
            <a:t>65.1</a:t>
          </a:r>
          <a:r>
            <a:rPr kumimoji="1" lang="ja-JP" altLang="en-US" sz="1050">
              <a:latin typeface="ＭＳ Ｐゴシック"/>
            </a:rPr>
            <a:t>％となった。これは、ふるさと寄附の増加によりふるさと応援基金が</a:t>
          </a:r>
          <a:r>
            <a:rPr kumimoji="1" lang="en-US" altLang="ja-JP" sz="1050">
              <a:latin typeface="ＭＳ Ｐゴシック"/>
            </a:rPr>
            <a:t>185</a:t>
          </a:r>
          <a:r>
            <a:rPr kumimoji="1" lang="ja-JP" altLang="en-US" sz="1050">
              <a:latin typeface="ＭＳ Ｐゴシック"/>
            </a:rPr>
            <a:t>百万円増加したものの、公共施設等整備基金が</a:t>
          </a:r>
          <a:r>
            <a:rPr kumimoji="1" lang="en-US" altLang="ja-JP" sz="1050">
              <a:latin typeface="ＭＳ Ｐゴシック"/>
            </a:rPr>
            <a:t>283</a:t>
          </a:r>
          <a:r>
            <a:rPr kumimoji="1" lang="ja-JP" altLang="en-US" sz="1050">
              <a:latin typeface="ＭＳ Ｐゴシック"/>
            </a:rPr>
            <a:t>百万円、財政調整基金が</a:t>
          </a:r>
          <a:r>
            <a:rPr kumimoji="1" lang="en-US" altLang="ja-JP" sz="1050">
              <a:latin typeface="ＭＳ Ｐゴシック"/>
            </a:rPr>
            <a:t>111</a:t>
          </a:r>
          <a:r>
            <a:rPr kumimoji="1" lang="ja-JP" altLang="en-US" sz="1050">
              <a:latin typeface="ＭＳ Ｐゴシック"/>
            </a:rPr>
            <a:t>百万円減少し、さらに市立貝塚病院で大型医療機器を購入したことにより市立貝塚病院医療機器・施設等整備基金が</a:t>
          </a:r>
          <a:r>
            <a:rPr kumimoji="1" lang="en-US" altLang="ja-JP" sz="1050">
              <a:latin typeface="ＭＳ Ｐゴシック"/>
            </a:rPr>
            <a:t>108</a:t>
          </a:r>
          <a:r>
            <a:rPr kumimoji="1" lang="ja-JP" altLang="en-US" sz="1050">
              <a:latin typeface="ＭＳ Ｐゴシック"/>
            </a:rPr>
            <a:t>百万円減少したこと等により、充当可能財源が</a:t>
          </a:r>
          <a:r>
            <a:rPr kumimoji="1" lang="en-US" altLang="ja-JP" sz="1050">
              <a:latin typeface="ＭＳ Ｐゴシック"/>
            </a:rPr>
            <a:t>312</a:t>
          </a:r>
          <a:r>
            <a:rPr kumimoji="1" lang="ja-JP" altLang="en-US" sz="1050">
              <a:latin typeface="ＭＳ Ｐゴシック"/>
            </a:rPr>
            <a:t>百万円減少したことが要因である。また、普通交付税等が増加したことで標準税収入額が</a:t>
          </a:r>
          <a:r>
            <a:rPr kumimoji="1" lang="en-US" altLang="ja-JP" sz="1050">
              <a:latin typeface="ＭＳ Ｐゴシック"/>
            </a:rPr>
            <a:t>147</a:t>
          </a:r>
          <a:r>
            <a:rPr kumimoji="1" lang="ja-JP" altLang="en-US" sz="1050">
              <a:latin typeface="ＭＳ Ｐゴシック"/>
            </a:rPr>
            <a:t>百万円増加したものの、臨時財政対策債発行可能額が</a:t>
          </a:r>
          <a:r>
            <a:rPr kumimoji="1" lang="en-US" altLang="ja-JP" sz="1050">
              <a:latin typeface="ＭＳ Ｐゴシック"/>
            </a:rPr>
            <a:t>232</a:t>
          </a:r>
          <a:r>
            <a:rPr kumimoji="1" lang="ja-JP" altLang="en-US" sz="1050">
              <a:latin typeface="ＭＳ Ｐゴシック"/>
            </a:rPr>
            <a:t>百万円減少したことで標準財政規模が</a:t>
          </a:r>
          <a:r>
            <a:rPr kumimoji="1" lang="en-US" altLang="ja-JP" sz="1050">
              <a:latin typeface="ＭＳ Ｐゴシック"/>
            </a:rPr>
            <a:t>31</a:t>
          </a:r>
          <a:r>
            <a:rPr kumimoji="1" lang="ja-JP" altLang="en-US" sz="1050">
              <a:latin typeface="ＭＳ Ｐゴシック"/>
            </a:rPr>
            <a:t>百万円減少したことも要因の一つである。　今後も新規事業については計画段階において内容を十分精査し、事業規模を必要最小限に抑えるとともに、優先順位づけの徹底を図り長期的な視野に立って将来負担の抑制に努める。</a:t>
          </a:r>
          <a:endParaRPr kumimoji="1" lang="en-US" altLang="ja-JP"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133392</xdr:rowOff>
    </xdr:from>
    <xdr:to>
      <xdr:col>24</xdr:col>
      <xdr:colOff>558800</xdr:colOff>
      <xdr:row>16</xdr:row>
      <xdr:rowOff>151088</xdr:rowOff>
    </xdr:to>
    <xdr:cxnSp macro="">
      <xdr:nvCxnSpPr>
        <xdr:cNvPr id="437" name="直線コネクタ 436"/>
        <xdr:cNvCxnSpPr/>
      </xdr:nvCxnSpPr>
      <xdr:spPr>
        <a:xfrm>
          <a:off x="16179800" y="2876592"/>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133392</xdr:rowOff>
    </xdr:from>
    <xdr:to>
      <xdr:col>23</xdr:col>
      <xdr:colOff>406400</xdr:colOff>
      <xdr:row>17</xdr:row>
      <xdr:rowOff>11811</xdr:rowOff>
    </xdr:to>
    <xdr:cxnSp macro="">
      <xdr:nvCxnSpPr>
        <xdr:cNvPr id="440" name="直線コネクタ 439"/>
        <xdr:cNvCxnSpPr/>
      </xdr:nvCxnSpPr>
      <xdr:spPr>
        <a:xfrm flipV="1">
          <a:off x="15290800" y="287659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11811</xdr:rowOff>
    </xdr:from>
    <xdr:to>
      <xdr:col>22</xdr:col>
      <xdr:colOff>203200</xdr:colOff>
      <xdr:row>17</xdr:row>
      <xdr:rowOff>97875</xdr:rowOff>
    </xdr:to>
    <xdr:cxnSp macro="">
      <xdr:nvCxnSpPr>
        <xdr:cNvPr id="443" name="直線コネクタ 442"/>
        <xdr:cNvCxnSpPr/>
      </xdr:nvCxnSpPr>
      <xdr:spPr>
        <a:xfrm flipV="1">
          <a:off x="14401800" y="2926461"/>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97875</xdr:rowOff>
    </xdr:from>
    <xdr:to>
      <xdr:col>21</xdr:col>
      <xdr:colOff>0</xdr:colOff>
      <xdr:row>18</xdr:row>
      <xdr:rowOff>9271</xdr:rowOff>
    </xdr:to>
    <xdr:cxnSp macro="">
      <xdr:nvCxnSpPr>
        <xdr:cNvPr id="446" name="直線コネクタ 445"/>
        <xdr:cNvCxnSpPr/>
      </xdr:nvCxnSpPr>
      <xdr:spPr>
        <a:xfrm flipV="1">
          <a:off x="13512800" y="3012525"/>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100288</xdr:rowOff>
    </xdr:from>
    <xdr:to>
      <xdr:col>24</xdr:col>
      <xdr:colOff>609600</xdr:colOff>
      <xdr:row>17</xdr:row>
      <xdr:rowOff>30438</xdr:rowOff>
    </xdr:to>
    <xdr:sp macro="" textlink="">
      <xdr:nvSpPr>
        <xdr:cNvPr id="456" name="円/楕円 455"/>
        <xdr:cNvSpPr/>
      </xdr:nvSpPr>
      <xdr:spPr>
        <a:xfrm>
          <a:off x="169672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72365</xdr:rowOff>
    </xdr:from>
    <xdr:ext cx="762000" cy="259045"/>
    <xdr:sp macro="" textlink="">
      <xdr:nvSpPr>
        <xdr:cNvPr id="457" name="将来負担の状況該当値テキスト"/>
        <xdr:cNvSpPr txBox="1"/>
      </xdr:nvSpPr>
      <xdr:spPr>
        <a:xfrm>
          <a:off x="17106900" y="281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82592</xdr:rowOff>
    </xdr:from>
    <xdr:to>
      <xdr:col>23</xdr:col>
      <xdr:colOff>457200</xdr:colOff>
      <xdr:row>17</xdr:row>
      <xdr:rowOff>12742</xdr:rowOff>
    </xdr:to>
    <xdr:sp macro="" textlink="">
      <xdr:nvSpPr>
        <xdr:cNvPr id="458" name="円/楕円 457"/>
        <xdr:cNvSpPr/>
      </xdr:nvSpPr>
      <xdr:spPr>
        <a:xfrm>
          <a:off x="16129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168969</xdr:rowOff>
    </xdr:from>
    <xdr:ext cx="736600" cy="259045"/>
    <xdr:sp macro="" textlink="">
      <xdr:nvSpPr>
        <xdr:cNvPr id="459" name="テキスト ボックス 458"/>
        <xdr:cNvSpPr txBox="1"/>
      </xdr:nvSpPr>
      <xdr:spPr>
        <a:xfrm>
          <a:off x="15798800" y="291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132461</xdr:rowOff>
    </xdr:from>
    <xdr:to>
      <xdr:col>22</xdr:col>
      <xdr:colOff>254000</xdr:colOff>
      <xdr:row>17</xdr:row>
      <xdr:rowOff>62611</xdr:rowOff>
    </xdr:to>
    <xdr:sp macro="" textlink="">
      <xdr:nvSpPr>
        <xdr:cNvPr id="460" name="円/楕円 459"/>
        <xdr:cNvSpPr/>
      </xdr:nvSpPr>
      <xdr:spPr>
        <a:xfrm>
          <a:off x="15240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47388</xdr:rowOff>
    </xdr:from>
    <xdr:ext cx="762000" cy="259045"/>
    <xdr:sp macro="" textlink="">
      <xdr:nvSpPr>
        <xdr:cNvPr id="461" name="テキスト ボックス 460"/>
        <xdr:cNvSpPr txBox="1"/>
      </xdr:nvSpPr>
      <xdr:spPr>
        <a:xfrm>
          <a:off x="14909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47075</xdr:rowOff>
    </xdr:from>
    <xdr:to>
      <xdr:col>21</xdr:col>
      <xdr:colOff>50800</xdr:colOff>
      <xdr:row>17</xdr:row>
      <xdr:rowOff>148675</xdr:rowOff>
    </xdr:to>
    <xdr:sp macro="" textlink="">
      <xdr:nvSpPr>
        <xdr:cNvPr id="462" name="円/楕円 461"/>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133452</xdr:rowOff>
    </xdr:from>
    <xdr:ext cx="762000" cy="259045"/>
    <xdr:sp macro="" textlink="">
      <xdr:nvSpPr>
        <xdr:cNvPr id="463" name="テキスト ボックス 462"/>
        <xdr:cNvSpPr txBox="1"/>
      </xdr:nvSpPr>
      <xdr:spPr>
        <a:xfrm>
          <a:off x="14020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129921</xdr:rowOff>
    </xdr:from>
    <xdr:to>
      <xdr:col>19</xdr:col>
      <xdr:colOff>533400</xdr:colOff>
      <xdr:row>18</xdr:row>
      <xdr:rowOff>60071</xdr:rowOff>
    </xdr:to>
    <xdr:sp macro="" textlink="">
      <xdr:nvSpPr>
        <xdr:cNvPr id="464" name="円/楕円 463"/>
        <xdr:cNvSpPr/>
      </xdr:nvSpPr>
      <xdr:spPr>
        <a:xfrm>
          <a:off x="13462000" y="30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44848</xdr:rowOff>
    </xdr:from>
    <xdr:ext cx="762000" cy="259045"/>
    <xdr:sp macro="" textlink="">
      <xdr:nvSpPr>
        <xdr:cNvPr id="465" name="テキスト ボックス 464"/>
        <xdr:cNvSpPr txBox="1"/>
      </xdr:nvSpPr>
      <xdr:spPr>
        <a:xfrm>
          <a:off x="13131800" y="313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88,813
88,109
43.93
31,150,988
31,046,688
68,119
18,054,550
26,910,938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050">
              <a:latin typeface="ＭＳ Ｐゴシック"/>
            </a:rPr>
            <a:t>前年度決算から</a:t>
          </a:r>
          <a:r>
            <a:rPr kumimoji="1" lang="en-US" altLang="ja-JP" sz="1050">
              <a:latin typeface="ＭＳ Ｐゴシック"/>
            </a:rPr>
            <a:t>1.2</a:t>
          </a:r>
          <a:r>
            <a:rPr kumimoji="1" lang="ja-JP" altLang="en-US" sz="1050">
              <a:latin typeface="ＭＳ Ｐゴシック"/>
            </a:rPr>
            <a:t>％増加し、</a:t>
          </a:r>
          <a:r>
            <a:rPr kumimoji="1" lang="en-US" altLang="ja-JP" sz="1050">
              <a:latin typeface="ＭＳ Ｐゴシック"/>
            </a:rPr>
            <a:t>26.9</a:t>
          </a:r>
          <a:r>
            <a:rPr kumimoji="1" lang="ja-JP" altLang="en-US" sz="1050">
              <a:latin typeface="ＭＳ Ｐゴシック"/>
            </a:rPr>
            <a:t>％となった。分子である人件費に係る経常経費充当一般財源において、退職者の増加により退職金が</a:t>
          </a:r>
          <a:r>
            <a:rPr kumimoji="1" lang="en-US" altLang="ja-JP" sz="1050">
              <a:latin typeface="ＭＳ Ｐゴシック"/>
            </a:rPr>
            <a:t>68</a:t>
          </a:r>
          <a:r>
            <a:rPr kumimoji="1" lang="ja-JP" altLang="en-US" sz="1050">
              <a:latin typeface="ＭＳ Ｐゴシック"/>
            </a:rPr>
            <a:t>百万円増加したこと等が主な要因である。一方、分母では、普通交付税が</a:t>
          </a:r>
          <a:r>
            <a:rPr kumimoji="1" lang="en-US" altLang="ja-JP" sz="1050">
              <a:latin typeface="ＭＳ Ｐゴシック"/>
            </a:rPr>
            <a:t>54</a:t>
          </a:r>
          <a:r>
            <a:rPr kumimoji="1" lang="ja-JP" altLang="en-US" sz="1050">
              <a:latin typeface="ＭＳ Ｐゴシック"/>
            </a:rPr>
            <a:t>百万円、地方税が</a:t>
          </a:r>
          <a:r>
            <a:rPr kumimoji="1" lang="en-US" altLang="ja-JP" sz="1050">
              <a:latin typeface="ＭＳ Ｐゴシック"/>
            </a:rPr>
            <a:t>31</a:t>
          </a:r>
          <a:r>
            <a:rPr kumimoji="1" lang="ja-JP" altLang="en-US" sz="1050">
              <a:latin typeface="ＭＳ Ｐゴシック"/>
            </a:rPr>
            <a:t>百万円増加したものの、地方消費税交付金の</a:t>
          </a:r>
          <a:r>
            <a:rPr kumimoji="1" lang="en-US" altLang="ja-JP" sz="1050">
              <a:latin typeface="ＭＳ Ｐゴシック"/>
            </a:rPr>
            <a:t>167</a:t>
          </a:r>
          <a:r>
            <a:rPr kumimoji="1" lang="ja-JP" altLang="en-US" sz="1050">
              <a:latin typeface="ＭＳ Ｐゴシック"/>
            </a:rPr>
            <a:t>百万円の減少を含め経常一般財源が</a:t>
          </a:r>
          <a:r>
            <a:rPr kumimoji="1" lang="en-US" altLang="ja-JP" sz="1050">
              <a:latin typeface="ＭＳ Ｐゴシック"/>
            </a:rPr>
            <a:t>216</a:t>
          </a:r>
          <a:r>
            <a:rPr kumimoji="1" lang="ja-JP" altLang="en-US" sz="1050">
              <a:latin typeface="ＭＳ Ｐゴシック"/>
            </a:rPr>
            <a:t>百万円減少したことで比率を押し上げる結果となった。また、臨時財政対策債が</a:t>
          </a:r>
          <a:r>
            <a:rPr kumimoji="1" lang="en-US" altLang="ja-JP" sz="1050">
              <a:latin typeface="ＭＳ Ｐゴシック"/>
            </a:rPr>
            <a:t>232</a:t>
          </a:r>
          <a:r>
            <a:rPr kumimoji="1" lang="ja-JP" altLang="en-US" sz="1050">
              <a:latin typeface="ＭＳ Ｐゴシック"/>
            </a:rPr>
            <a:t>百万円減少したことも同様に比率上昇の要因となった。ごみ収集業務や小学校給食調理業務を直営実施していることから、全国平均、大阪府平均、類似団体平均を上回る状況が続いているが、引き続き職員給与や人員体制の適正化に努めていく。</a:t>
          </a:r>
          <a:endParaRPr kumimoji="1" lang="en-US" altLang="ja-JP" sz="1050">
            <a:latin typeface="ＭＳ Ｐゴシック"/>
          </a:endParaRP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123734</xdr:rowOff>
    </xdr:from>
    <xdr:to>
      <xdr:col>7</xdr:col>
      <xdr:colOff>15875</xdr:colOff>
      <xdr:row>37</xdr:row>
      <xdr:rowOff>30661</xdr:rowOff>
    </xdr:to>
    <xdr:cxnSp macro="">
      <xdr:nvCxnSpPr>
        <xdr:cNvPr id="68" name="直線コネクタ 67"/>
        <xdr:cNvCxnSpPr/>
      </xdr:nvCxnSpPr>
      <xdr:spPr>
        <a:xfrm>
          <a:off x="3987800" y="629593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123734</xdr:rowOff>
    </xdr:from>
    <xdr:to>
      <xdr:col>5</xdr:col>
      <xdr:colOff>549275</xdr:colOff>
      <xdr:row>37</xdr:row>
      <xdr:rowOff>24130</xdr:rowOff>
    </xdr:to>
    <xdr:cxnSp macro="">
      <xdr:nvCxnSpPr>
        <xdr:cNvPr id="71" name="直線コネクタ 70"/>
        <xdr:cNvCxnSpPr/>
      </xdr:nvCxnSpPr>
      <xdr:spPr>
        <a:xfrm flipV="1">
          <a:off x="3098800" y="62959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169454</xdr:rowOff>
    </xdr:from>
    <xdr:to>
      <xdr:col>4</xdr:col>
      <xdr:colOff>346075</xdr:colOff>
      <xdr:row>37</xdr:row>
      <xdr:rowOff>24130</xdr:rowOff>
    </xdr:to>
    <xdr:cxnSp macro="">
      <xdr:nvCxnSpPr>
        <xdr:cNvPr id="74" name="直線コネクタ 73"/>
        <xdr:cNvCxnSpPr/>
      </xdr:nvCxnSpPr>
      <xdr:spPr>
        <a:xfrm>
          <a:off x="2209800" y="6341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169454</xdr:rowOff>
    </xdr:from>
    <xdr:to>
      <xdr:col>3</xdr:col>
      <xdr:colOff>142875</xdr:colOff>
      <xdr:row>37</xdr:row>
      <xdr:rowOff>37193</xdr:rowOff>
    </xdr:to>
    <xdr:cxnSp macro="">
      <xdr:nvCxnSpPr>
        <xdr:cNvPr id="77" name="直線コネクタ 76"/>
        <xdr:cNvCxnSpPr/>
      </xdr:nvCxnSpPr>
      <xdr:spPr>
        <a:xfrm flipV="1">
          <a:off x="1320800" y="63416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151311</xdr:rowOff>
    </xdr:from>
    <xdr:to>
      <xdr:col>7</xdr:col>
      <xdr:colOff>66675</xdr:colOff>
      <xdr:row>37</xdr:row>
      <xdr:rowOff>81461</xdr:rowOff>
    </xdr:to>
    <xdr:sp macro="" textlink="">
      <xdr:nvSpPr>
        <xdr:cNvPr id="87" name="円/楕円 86"/>
        <xdr:cNvSpPr/>
      </xdr:nvSpPr>
      <xdr:spPr>
        <a:xfrm>
          <a:off x="4775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123388</xdr:rowOff>
    </xdr:from>
    <xdr:ext cx="762000" cy="259045"/>
    <xdr:sp macro="" textlink="">
      <xdr:nvSpPr>
        <xdr:cNvPr id="88" name="人件費該当値テキスト"/>
        <xdr:cNvSpPr txBox="1"/>
      </xdr:nvSpPr>
      <xdr:spPr>
        <a:xfrm>
          <a:off x="4914900" y="62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72934</xdr:rowOff>
    </xdr:from>
    <xdr:to>
      <xdr:col>5</xdr:col>
      <xdr:colOff>600075</xdr:colOff>
      <xdr:row>37</xdr:row>
      <xdr:rowOff>3084</xdr:rowOff>
    </xdr:to>
    <xdr:sp macro="" textlink="">
      <xdr:nvSpPr>
        <xdr:cNvPr id="89" name="円/楕円 88"/>
        <xdr:cNvSpPr/>
      </xdr:nvSpPr>
      <xdr:spPr>
        <a:xfrm>
          <a:off x="3937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159311</xdr:rowOff>
    </xdr:from>
    <xdr:ext cx="736600" cy="259045"/>
    <xdr:sp macro="" textlink="">
      <xdr:nvSpPr>
        <xdr:cNvPr id="90" name="テキスト ボックス 89"/>
        <xdr:cNvSpPr txBox="1"/>
      </xdr:nvSpPr>
      <xdr:spPr>
        <a:xfrm>
          <a:off x="3606800" y="633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91" name="円/楕円 90"/>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2" name="テキスト ボックス 9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118654</xdr:rowOff>
    </xdr:from>
    <xdr:to>
      <xdr:col>3</xdr:col>
      <xdr:colOff>193675</xdr:colOff>
      <xdr:row>37</xdr:row>
      <xdr:rowOff>48804</xdr:rowOff>
    </xdr:to>
    <xdr:sp macro="" textlink="">
      <xdr:nvSpPr>
        <xdr:cNvPr id="93" name="円/楕円 92"/>
        <xdr:cNvSpPr/>
      </xdr:nvSpPr>
      <xdr:spPr>
        <a:xfrm>
          <a:off x="2159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33581</xdr:rowOff>
    </xdr:from>
    <xdr:ext cx="762000" cy="259045"/>
    <xdr:sp macro="" textlink="">
      <xdr:nvSpPr>
        <xdr:cNvPr id="94" name="テキスト ボックス 93"/>
        <xdr:cNvSpPr txBox="1"/>
      </xdr:nvSpPr>
      <xdr:spPr>
        <a:xfrm>
          <a:off x="1828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95" name="円/楕円 94"/>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96" name="テキスト ボックス 95"/>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n-ea"/>
              <a:ea typeface="+mn-ea"/>
            </a:rPr>
            <a:t>前年度決算から</a:t>
          </a:r>
          <a:r>
            <a:rPr kumimoji="1" lang="en-US" altLang="ja-JP" sz="1050">
              <a:latin typeface="+mn-ea"/>
              <a:ea typeface="+mn-ea"/>
            </a:rPr>
            <a:t>0.3</a:t>
          </a:r>
          <a:r>
            <a:rPr kumimoji="1" lang="ja-JP" altLang="en-US" sz="1050">
              <a:latin typeface="+mn-ea"/>
              <a:ea typeface="+mn-ea"/>
            </a:rPr>
            <a:t>％増加し、</a:t>
          </a:r>
          <a:r>
            <a:rPr kumimoji="1" lang="en-US" altLang="ja-JP" sz="1050">
              <a:latin typeface="+mn-ea"/>
              <a:ea typeface="+mn-ea"/>
            </a:rPr>
            <a:t>14.2</a:t>
          </a:r>
          <a:r>
            <a:rPr kumimoji="1" lang="ja-JP" altLang="en-US" sz="1050">
              <a:latin typeface="+mn-ea"/>
              <a:ea typeface="+mn-ea"/>
            </a:rPr>
            <a:t>％となった。分子である物件費に係る経常経費充当一般財源は対前年度比でほぼ横ばいで推移しているが、分母においては、</a:t>
          </a:r>
          <a:r>
            <a:rPr kumimoji="1" lang="ja-JP" altLang="ja-JP" sz="1050">
              <a:solidFill>
                <a:schemeClr val="dk1"/>
              </a:solidFill>
              <a:effectLst/>
              <a:latin typeface="+mn-ea"/>
              <a:ea typeface="+mn-ea"/>
              <a:cs typeface="+mn-cs"/>
            </a:rPr>
            <a:t>普通交付税が</a:t>
          </a:r>
          <a:r>
            <a:rPr kumimoji="1" lang="en-US" altLang="ja-JP" sz="1050">
              <a:solidFill>
                <a:schemeClr val="dk1"/>
              </a:solidFill>
              <a:effectLst/>
              <a:latin typeface="+mn-ea"/>
              <a:ea typeface="+mn-ea"/>
              <a:cs typeface="+mn-cs"/>
            </a:rPr>
            <a:t>54</a:t>
          </a:r>
          <a:r>
            <a:rPr kumimoji="1" lang="ja-JP" altLang="ja-JP" sz="1050">
              <a:solidFill>
                <a:schemeClr val="dk1"/>
              </a:solidFill>
              <a:effectLst/>
              <a:latin typeface="+mn-ea"/>
              <a:ea typeface="+mn-ea"/>
              <a:cs typeface="+mn-cs"/>
            </a:rPr>
            <a:t>百万円、地方税が</a:t>
          </a:r>
          <a:r>
            <a:rPr kumimoji="1" lang="en-US" altLang="ja-JP" sz="1050">
              <a:solidFill>
                <a:schemeClr val="dk1"/>
              </a:solidFill>
              <a:effectLst/>
              <a:latin typeface="+mn-ea"/>
              <a:ea typeface="+mn-ea"/>
              <a:cs typeface="+mn-cs"/>
            </a:rPr>
            <a:t>31</a:t>
          </a:r>
          <a:r>
            <a:rPr kumimoji="1" lang="ja-JP" altLang="ja-JP" sz="1050">
              <a:solidFill>
                <a:schemeClr val="dk1"/>
              </a:solidFill>
              <a:effectLst/>
              <a:latin typeface="+mn-ea"/>
              <a:ea typeface="+mn-ea"/>
              <a:cs typeface="+mn-cs"/>
            </a:rPr>
            <a:t>百万円増加したものの、地方消費税交付金の</a:t>
          </a:r>
          <a:r>
            <a:rPr kumimoji="1" lang="en-US" altLang="ja-JP" sz="1050">
              <a:solidFill>
                <a:schemeClr val="dk1"/>
              </a:solidFill>
              <a:effectLst/>
              <a:latin typeface="+mn-ea"/>
              <a:ea typeface="+mn-ea"/>
              <a:cs typeface="+mn-cs"/>
            </a:rPr>
            <a:t>167</a:t>
          </a:r>
          <a:r>
            <a:rPr kumimoji="1" lang="ja-JP" altLang="ja-JP" sz="1050">
              <a:solidFill>
                <a:schemeClr val="dk1"/>
              </a:solidFill>
              <a:effectLst/>
              <a:latin typeface="+mn-ea"/>
              <a:ea typeface="+mn-ea"/>
              <a:cs typeface="+mn-cs"/>
            </a:rPr>
            <a:t>百万円の減少を含め経常一般財源が</a:t>
          </a:r>
          <a:r>
            <a:rPr kumimoji="1" lang="en-US" altLang="ja-JP" sz="1050">
              <a:solidFill>
                <a:schemeClr val="dk1"/>
              </a:solidFill>
              <a:effectLst/>
              <a:latin typeface="+mn-ea"/>
              <a:ea typeface="+mn-ea"/>
              <a:cs typeface="+mn-cs"/>
            </a:rPr>
            <a:t>216</a:t>
          </a:r>
          <a:r>
            <a:rPr kumimoji="1" lang="ja-JP" altLang="ja-JP" sz="1050">
              <a:solidFill>
                <a:schemeClr val="dk1"/>
              </a:solidFill>
              <a:effectLst/>
              <a:latin typeface="+mn-ea"/>
              <a:ea typeface="+mn-ea"/>
              <a:cs typeface="+mn-cs"/>
            </a:rPr>
            <a:t>百万円減少したことで比率を押し上げる結果となった。また、臨時財政対策債が</a:t>
          </a:r>
          <a:r>
            <a:rPr kumimoji="1" lang="en-US" altLang="ja-JP" sz="1050">
              <a:solidFill>
                <a:schemeClr val="dk1"/>
              </a:solidFill>
              <a:effectLst/>
              <a:latin typeface="+mn-ea"/>
              <a:ea typeface="+mn-ea"/>
              <a:cs typeface="+mn-cs"/>
            </a:rPr>
            <a:t>232</a:t>
          </a:r>
          <a:r>
            <a:rPr kumimoji="1" lang="ja-JP" altLang="ja-JP" sz="1050">
              <a:solidFill>
                <a:schemeClr val="dk1"/>
              </a:solidFill>
              <a:effectLst/>
              <a:latin typeface="+mn-ea"/>
              <a:ea typeface="+mn-ea"/>
              <a:cs typeface="+mn-cs"/>
            </a:rPr>
            <a:t>百万円減少したことも同様に比率上昇の要因となった。</a:t>
          </a:r>
          <a:r>
            <a:rPr kumimoji="1" lang="ja-JP" altLang="en-US" sz="1050">
              <a:solidFill>
                <a:schemeClr val="dk1"/>
              </a:solidFill>
              <a:effectLst/>
              <a:latin typeface="+mn-ea"/>
              <a:ea typeface="+mn-ea"/>
              <a:cs typeface="+mn-cs"/>
            </a:rPr>
            <a:t>中学校給食運営事業、妊産婦全戸訪問事業、共同浴場管理事業等の経費が増加していることから、大阪府平均を上回る結果となったが、全国平均、類似団体平均は下回っている。今後もコスト削減を図り、引き続き比率の低下に努める。</a:t>
          </a:r>
          <a:endParaRPr kumimoji="1" lang="en-US" altLang="ja-JP" sz="1050">
            <a:solidFill>
              <a:schemeClr val="dk1"/>
            </a:solidFill>
            <a:effectLst/>
            <a:latin typeface="+mn-ea"/>
            <a:ea typeface="+mn-ea"/>
            <a:cs typeface="+mn-cs"/>
          </a:endParaRPr>
        </a:p>
        <a:p>
          <a:endParaRPr kumimoji="1" lang="ja-JP" altLang="en-US" sz="105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83566</xdr:rowOff>
    </xdr:from>
    <xdr:to>
      <xdr:col>24</xdr:col>
      <xdr:colOff>31750</xdr:colOff>
      <xdr:row>15</xdr:row>
      <xdr:rowOff>110998</xdr:rowOff>
    </xdr:to>
    <xdr:cxnSp macro="">
      <xdr:nvCxnSpPr>
        <xdr:cNvPr id="127" name="直線コネクタ 126"/>
        <xdr:cNvCxnSpPr/>
      </xdr:nvCxnSpPr>
      <xdr:spPr>
        <a:xfrm>
          <a:off x="15671800" y="2655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28702</xdr:rowOff>
    </xdr:from>
    <xdr:to>
      <xdr:col>22</xdr:col>
      <xdr:colOff>565150</xdr:colOff>
      <xdr:row>15</xdr:row>
      <xdr:rowOff>83566</xdr:rowOff>
    </xdr:to>
    <xdr:cxnSp macro="">
      <xdr:nvCxnSpPr>
        <xdr:cNvPr id="130" name="直線コネクタ 129"/>
        <xdr:cNvCxnSpPr/>
      </xdr:nvCxnSpPr>
      <xdr:spPr>
        <a:xfrm>
          <a:off x="14782800" y="2600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28702</xdr:rowOff>
    </xdr:to>
    <xdr:cxnSp macro="">
      <xdr:nvCxnSpPr>
        <xdr:cNvPr id="133" name="直線コネクタ 132"/>
        <xdr:cNvCxnSpPr/>
      </xdr:nvCxnSpPr>
      <xdr:spPr>
        <a:xfrm>
          <a:off x="13893800" y="25273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127000</xdr:rowOff>
    </xdr:to>
    <xdr:cxnSp macro="">
      <xdr:nvCxnSpPr>
        <xdr:cNvPr id="136" name="直線コネクタ 135"/>
        <xdr:cNvCxnSpPr/>
      </xdr:nvCxnSpPr>
      <xdr:spPr>
        <a:xfrm>
          <a:off x="13004800" y="2509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60198</xdr:rowOff>
    </xdr:from>
    <xdr:to>
      <xdr:col>24</xdr:col>
      <xdr:colOff>82550</xdr:colOff>
      <xdr:row>15</xdr:row>
      <xdr:rowOff>161798</xdr:rowOff>
    </xdr:to>
    <xdr:sp macro="" textlink="">
      <xdr:nvSpPr>
        <xdr:cNvPr id="146" name="円/楕円 145"/>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76725</xdr:rowOff>
    </xdr:from>
    <xdr:ext cx="762000" cy="259045"/>
    <xdr:sp macro="" textlink="">
      <xdr:nvSpPr>
        <xdr:cNvPr id="147" name="物件費該当値テキスト"/>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32766</xdr:rowOff>
    </xdr:from>
    <xdr:to>
      <xdr:col>22</xdr:col>
      <xdr:colOff>615950</xdr:colOff>
      <xdr:row>15</xdr:row>
      <xdr:rowOff>134366</xdr:rowOff>
    </xdr:to>
    <xdr:sp macro="" textlink="">
      <xdr:nvSpPr>
        <xdr:cNvPr id="148" name="円/楕円 147"/>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144543</xdr:rowOff>
    </xdr:from>
    <xdr:ext cx="736600" cy="259045"/>
    <xdr:sp macro="" textlink="">
      <xdr:nvSpPr>
        <xdr:cNvPr id="149" name="テキスト ボックス 148"/>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149352</xdr:rowOff>
    </xdr:from>
    <xdr:to>
      <xdr:col>21</xdr:col>
      <xdr:colOff>412750</xdr:colOff>
      <xdr:row>15</xdr:row>
      <xdr:rowOff>79502</xdr:rowOff>
    </xdr:to>
    <xdr:sp macro="" textlink="">
      <xdr:nvSpPr>
        <xdr:cNvPr id="150" name="円/楕円 149"/>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89679</xdr:rowOff>
    </xdr:from>
    <xdr:ext cx="762000" cy="259045"/>
    <xdr:sp macro="" textlink="">
      <xdr:nvSpPr>
        <xdr:cNvPr id="151" name="テキスト ボックス 150"/>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4" name="円/楕円 153"/>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5" name="テキスト ボックス 154"/>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前年度決算から</a:t>
          </a:r>
          <a:r>
            <a:rPr kumimoji="1" lang="en-US" altLang="ja-JP" sz="1050">
              <a:latin typeface="ＭＳ Ｐゴシック"/>
            </a:rPr>
            <a:t>0.2</a:t>
          </a:r>
          <a:r>
            <a:rPr kumimoji="1" lang="ja-JP" altLang="en-US" sz="1050">
              <a:latin typeface="ＭＳ Ｐゴシック"/>
            </a:rPr>
            <a:t>％増加し、</a:t>
          </a:r>
          <a:r>
            <a:rPr kumimoji="1" lang="en-US" altLang="ja-JP" sz="1050">
              <a:latin typeface="ＭＳ Ｐゴシック"/>
            </a:rPr>
            <a:t>14.3</a:t>
          </a:r>
          <a:r>
            <a:rPr kumimoji="1" lang="ja-JP" altLang="en-US" sz="1050">
              <a:latin typeface="ＭＳ Ｐゴシック"/>
            </a:rPr>
            <a:t>％となった。分子では、市内保育所の認定こども園化が進んだことで、国や府からの負担金が増加し、認定こども園等の扶助費に係る経常経費充当一般財源が減少したものの、分母において、地方消費税交付金の</a:t>
          </a:r>
          <a:r>
            <a:rPr kumimoji="1" lang="en-US" altLang="ja-JP" sz="1050">
              <a:latin typeface="ＭＳ Ｐゴシック"/>
            </a:rPr>
            <a:t>167</a:t>
          </a:r>
          <a:r>
            <a:rPr kumimoji="1" lang="ja-JP" altLang="en-US" sz="1050">
              <a:latin typeface="ＭＳ Ｐゴシック"/>
            </a:rPr>
            <a:t>百万円の減少を含め経常一般財源が</a:t>
          </a:r>
          <a:r>
            <a:rPr kumimoji="1" lang="en-US" altLang="ja-JP" sz="1050">
              <a:latin typeface="ＭＳ Ｐゴシック"/>
            </a:rPr>
            <a:t>216</a:t>
          </a:r>
          <a:r>
            <a:rPr kumimoji="1" lang="ja-JP" altLang="en-US" sz="1050">
              <a:latin typeface="ＭＳ Ｐゴシック"/>
            </a:rPr>
            <a:t>百万円減少したこと、臨時財政対策債が</a:t>
          </a:r>
          <a:r>
            <a:rPr kumimoji="1" lang="en-US" altLang="ja-JP" sz="1050">
              <a:latin typeface="ＭＳ Ｐゴシック"/>
            </a:rPr>
            <a:t>232</a:t>
          </a:r>
          <a:r>
            <a:rPr kumimoji="1" lang="ja-JP" altLang="en-US" sz="1050">
              <a:latin typeface="ＭＳ Ｐゴシック"/>
            </a:rPr>
            <a:t>百万円減少したこと等が比率を押し上げた要因である。大阪府平均は下回るものの、全国平均及び類似団体平均を上回る状況が続いている。今後も、国の少子高齢化対策や障害者自立支援対策の拡大により扶助費の増加が懸念されるが、適正な事務執行に努めることで、比率の上昇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57</xdr:row>
      <xdr:rowOff>156935</xdr:rowOff>
    </xdr:to>
    <xdr:cxnSp macro="">
      <xdr:nvCxnSpPr>
        <xdr:cNvPr id="190" name="直線コネクタ 189"/>
        <xdr:cNvCxnSpPr/>
      </xdr:nvCxnSpPr>
      <xdr:spPr>
        <a:xfrm>
          <a:off x="3987800" y="9907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80735</xdr:rowOff>
    </xdr:from>
    <xdr:to>
      <xdr:col>5</xdr:col>
      <xdr:colOff>549275</xdr:colOff>
      <xdr:row>57</xdr:row>
      <xdr:rowOff>135165</xdr:rowOff>
    </xdr:to>
    <xdr:cxnSp macro="">
      <xdr:nvCxnSpPr>
        <xdr:cNvPr id="193" name="直線コネクタ 192"/>
        <xdr:cNvCxnSpPr/>
      </xdr:nvCxnSpPr>
      <xdr:spPr>
        <a:xfrm>
          <a:off x="3098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80735</xdr:rowOff>
    </xdr:to>
    <xdr:cxnSp macro="">
      <xdr:nvCxnSpPr>
        <xdr:cNvPr id="196" name="直線コネクタ 195"/>
        <xdr:cNvCxnSpPr/>
      </xdr:nvCxnSpPr>
      <xdr:spPr>
        <a:xfrm>
          <a:off x="2209800" y="9777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4535</xdr:rowOff>
    </xdr:to>
    <xdr:cxnSp macro="">
      <xdr:nvCxnSpPr>
        <xdr:cNvPr id="199" name="直線コネクタ 198"/>
        <xdr:cNvCxnSpPr/>
      </xdr:nvCxnSpPr>
      <xdr:spPr>
        <a:xfrm>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209" name="円/楕円 208"/>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78212</xdr:rowOff>
    </xdr:from>
    <xdr:ext cx="762000" cy="259045"/>
    <xdr:sp macro="" textlink="">
      <xdr:nvSpPr>
        <xdr:cNvPr id="210" name="扶助費該当値テキスト"/>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1" name="円/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29935</xdr:rowOff>
    </xdr:from>
    <xdr:to>
      <xdr:col>4</xdr:col>
      <xdr:colOff>396875</xdr:colOff>
      <xdr:row>57</xdr:row>
      <xdr:rowOff>131535</xdr:rowOff>
    </xdr:to>
    <xdr:sp macro="" textlink="">
      <xdr:nvSpPr>
        <xdr:cNvPr id="213" name="円/楕円 212"/>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116312</xdr:rowOff>
    </xdr:from>
    <xdr:ext cx="762000" cy="259045"/>
    <xdr:sp macro="" textlink="">
      <xdr:nvSpPr>
        <xdr:cNvPr id="214" name="テキスト ボックス 213"/>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n-ea"/>
              <a:ea typeface="+mn-ea"/>
            </a:rPr>
            <a:t>前年度決算から</a:t>
          </a:r>
          <a:r>
            <a:rPr kumimoji="1" lang="en-US" altLang="ja-JP" sz="1050">
              <a:latin typeface="+mn-ea"/>
              <a:ea typeface="+mn-ea"/>
            </a:rPr>
            <a:t>1.4</a:t>
          </a:r>
          <a:r>
            <a:rPr kumimoji="1" lang="ja-JP" altLang="en-US" sz="1050">
              <a:latin typeface="+mn-ea"/>
              <a:ea typeface="+mn-ea"/>
            </a:rPr>
            <a:t>％増加し、</a:t>
          </a:r>
          <a:r>
            <a:rPr kumimoji="1" lang="en-US" altLang="ja-JP" sz="1050">
              <a:latin typeface="+mn-ea"/>
              <a:ea typeface="+mn-ea"/>
            </a:rPr>
            <a:t>18.0</a:t>
          </a:r>
          <a:r>
            <a:rPr kumimoji="1" lang="ja-JP" altLang="en-US" sz="1050">
              <a:latin typeface="+mn-ea"/>
              <a:ea typeface="+mn-ea"/>
            </a:rPr>
            <a:t>％となった。下水道特別会計、国民健康保険事業特別会計、介護保険事業特別会計、後期高齢者事業特別会計への繰出金がそれぞれ増加し、その他経費に係る経常経費充当一般財源が</a:t>
          </a:r>
          <a:r>
            <a:rPr kumimoji="1" lang="en-US" altLang="ja-JP" sz="1050">
              <a:latin typeface="+mn-ea"/>
              <a:ea typeface="+mn-ea"/>
            </a:rPr>
            <a:t>175</a:t>
          </a:r>
          <a:r>
            <a:rPr kumimoji="1" lang="ja-JP" altLang="en-US" sz="1050">
              <a:latin typeface="+mn-ea"/>
              <a:ea typeface="+mn-ea"/>
            </a:rPr>
            <a:t>百万円増加したことに加え、</a:t>
          </a:r>
          <a:r>
            <a:rPr kumimoji="1" lang="ja-JP" altLang="ja-JP" sz="1050">
              <a:solidFill>
                <a:schemeClr val="dk1"/>
              </a:solidFill>
              <a:effectLst/>
              <a:latin typeface="+mn-ea"/>
              <a:ea typeface="+mn-ea"/>
              <a:cs typeface="+mn-cs"/>
            </a:rPr>
            <a:t>地方消費税交付金の</a:t>
          </a:r>
          <a:r>
            <a:rPr kumimoji="1" lang="en-US" altLang="ja-JP" sz="1050">
              <a:solidFill>
                <a:schemeClr val="dk1"/>
              </a:solidFill>
              <a:effectLst/>
              <a:latin typeface="+mn-ea"/>
              <a:ea typeface="+mn-ea"/>
              <a:cs typeface="+mn-cs"/>
            </a:rPr>
            <a:t>167</a:t>
          </a:r>
          <a:r>
            <a:rPr kumimoji="1" lang="ja-JP" altLang="ja-JP" sz="1050">
              <a:solidFill>
                <a:schemeClr val="dk1"/>
              </a:solidFill>
              <a:effectLst/>
              <a:latin typeface="+mn-ea"/>
              <a:ea typeface="+mn-ea"/>
              <a:cs typeface="+mn-cs"/>
            </a:rPr>
            <a:t>百万円の減少を含め経常一般財源が</a:t>
          </a:r>
          <a:r>
            <a:rPr kumimoji="1" lang="en-US" altLang="ja-JP" sz="1050">
              <a:solidFill>
                <a:schemeClr val="dk1"/>
              </a:solidFill>
              <a:effectLst/>
              <a:latin typeface="+mn-ea"/>
              <a:ea typeface="+mn-ea"/>
              <a:cs typeface="+mn-cs"/>
            </a:rPr>
            <a:t>216</a:t>
          </a:r>
          <a:r>
            <a:rPr kumimoji="1" lang="ja-JP" altLang="ja-JP" sz="1050">
              <a:solidFill>
                <a:schemeClr val="dk1"/>
              </a:solidFill>
              <a:effectLst/>
              <a:latin typeface="+mn-ea"/>
              <a:ea typeface="+mn-ea"/>
              <a:cs typeface="+mn-cs"/>
            </a:rPr>
            <a:t>百万円減少し、臨時財政対策債も</a:t>
          </a:r>
          <a:r>
            <a:rPr kumimoji="1" lang="en-US" altLang="ja-JP" sz="1050">
              <a:solidFill>
                <a:schemeClr val="dk1"/>
              </a:solidFill>
              <a:effectLst/>
              <a:latin typeface="+mn-ea"/>
              <a:ea typeface="+mn-ea"/>
              <a:cs typeface="+mn-cs"/>
            </a:rPr>
            <a:t>232</a:t>
          </a:r>
          <a:r>
            <a:rPr kumimoji="1" lang="ja-JP" altLang="ja-JP" sz="1050">
              <a:solidFill>
                <a:schemeClr val="dk1"/>
              </a:solidFill>
              <a:effectLst/>
              <a:latin typeface="+mn-ea"/>
              <a:ea typeface="+mn-ea"/>
              <a:cs typeface="+mn-cs"/>
            </a:rPr>
            <a:t>百万円減少した</a:t>
          </a:r>
          <a:r>
            <a:rPr kumimoji="1" lang="ja-JP" altLang="en-US" sz="1050">
              <a:solidFill>
                <a:schemeClr val="dk1"/>
              </a:solidFill>
              <a:effectLst/>
              <a:latin typeface="+mn-ea"/>
              <a:ea typeface="+mn-ea"/>
              <a:cs typeface="+mn-cs"/>
            </a:rPr>
            <a:t>ことが、比率を押し上げた要因である。今後も、年々深刻化する高齢化により介護保事業特別会計や後期高齢者事業特別会計への繰出金が増加し、引き続き全国平均、大阪府平均、類似団体平均を上回ることが予測される。各会計における収支状況を十分精査し、一般会計負担の抑制に努め比率の低下を図る。</a:t>
          </a:r>
          <a:endParaRPr kumimoji="1" lang="ja-JP" altLang="en-US" sz="105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127000</xdr:rowOff>
    </xdr:to>
    <xdr:cxnSp macro="">
      <xdr:nvCxnSpPr>
        <xdr:cNvPr id="251" name="直線コネクタ 250"/>
        <xdr:cNvCxnSpPr/>
      </xdr:nvCxnSpPr>
      <xdr:spPr>
        <a:xfrm>
          <a:off x="15671800" y="9964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20320</xdr:rowOff>
    </xdr:to>
    <xdr:cxnSp macro="">
      <xdr:nvCxnSpPr>
        <xdr:cNvPr id="254" name="直線コネクタ 253"/>
        <xdr:cNvCxnSpPr/>
      </xdr:nvCxnSpPr>
      <xdr:spPr>
        <a:xfrm>
          <a:off x="14782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81280</xdr:rowOff>
    </xdr:to>
    <xdr:cxnSp macro="">
      <xdr:nvCxnSpPr>
        <xdr:cNvPr id="257" name="直線コネクタ 256"/>
        <xdr:cNvCxnSpPr/>
      </xdr:nvCxnSpPr>
      <xdr:spPr>
        <a:xfrm flipV="1">
          <a:off x="13893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81280</xdr:rowOff>
    </xdr:to>
    <xdr:cxnSp macro="">
      <xdr:nvCxnSpPr>
        <xdr:cNvPr id="260" name="直線コネクタ 259"/>
        <xdr:cNvCxnSpPr/>
      </xdr:nvCxnSpPr>
      <xdr:spPr>
        <a:xfrm>
          <a:off x="13004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72" name="円/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4" name="円/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6" name="円/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7" name="テキスト ボックス 276"/>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8" name="円/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前年度決算から</a:t>
          </a:r>
          <a:r>
            <a:rPr kumimoji="1" lang="en-US" altLang="ja-JP" sz="1050">
              <a:latin typeface="+mn-ea"/>
              <a:ea typeface="+mn-ea"/>
            </a:rPr>
            <a:t>1.4</a:t>
          </a:r>
          <a:r>
            <a:rPr kumimoji="1" lang="ja-JP" altLang="en-US" sz="1050">
              <a:latin typeface="+mn-ea"/>
              <a:ea typeface="+mn-ea"/>
            </a:rPr>
            <a:t>％減少し、</a:t>
          </a:r>
          <a:r>
            <a:rPr kumimoji="1" lang="en-US" altLang="ja-JP" sz="1050">
              <a:latin typeface="+mn-ea"/>
              <a:ea typeface="+mn-ea"/>
            </a:rPr>
            <a:t>13.2</a:t>
          </a:r>
          <a:r>
            <a:rPr kumimoji="1" lang="ja-JP" altLang="en-US" sz="1050">
              <a:latin typeface="+mn-ea"/>
              <a:ea typeface="+mn-ea"/>
            </a:rPr>
            <a:t>％となった。</a:t>
          </a:r>
          <a:r>
            <a:rPr kumimoji="1" lang="ja-JP" altLang="ja-JP" sz="1050">
              <a:solidFill>
                <a:schemeClr val="dk1"/>
              </a:solidFill>
              <a:effectLst/>
              <a:latin typeface="+mn-ea"/>
              <a:ea typeface="+mn-ea"/>
              <a:cs typeface="+mn-cs"/>
            </a:rPr>
            <a:t>分母においては</a:t>
          </a:r>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地方消費税交付金の</a:t>
          </a:r>
          <a:r>
            <a:rPr kumimoji="1" lang="en-US" altLang="ja-JP" sz="1050">
              <a:solidFill>
                <a:schemeClr val="dk1"/>
              </a:solidFill>
              <a:effectLst/>
              <a:latin typeface="+mn-ea"/>
              <a:ea typeface="+mn-ea"/>
              <a:cs typeface="+mn-cs"/>
            </a:rPr>
            <a:t>167</a:t>
          </a:r>
          <a:r>
            <a:rPr kumimoji="1" lang="ja-JP" altLang="ja-JP" sz="1050">
              <a:solidFill>
                <a:schemeClr val="dk1"/>
              </a:solidFill>
              <a:effectLst/>
              <a:latin typeface="+mn-ea"/>
              <a:ea typeface="+mn-ea"/>
              <a:cs typeface="+mn-cs"/>
            </a:rPr>
            <a:t>百万円の減少を含め経常一般財源が</a:t>
          </a:r>
          <a:r>
            <a:rPr kumimoji="1" lang="en-US" altLang="ja-JP" sz="1050">
              <a:solidFill>
                <a:schemeClr val="dk1"/>
              </a:solidFill>
              <a:effectLst/>
              <a:latin typeface="+mn-ea"/>
              <a:ea typeface="+mn-ea"/>
              <a:cs typeface="+mn-cs"/>
            </a:rPr>
            <a:t>216</a:t>
          </a:r>
          <a:r>
            <a:rPr kumimoji="1" lang="ja-JP" altLang="ja-JP" sz="1050">
              <a:solidFill>
                <a:schemeClr val="dk1"/>
              </a:solidFill>
              <a:effectLst/>
              <a:latin typeface="+mn-ea"/>
              <a:ea typeface="+mn-ea"/>
              <a:cs typeface="+mn-cs"/>
            </a:rPr>
            <a:t>百万円減少し、臨時財政対策債も</a:t>
          </a:r>
          <a:r>
            <a:rPr kumimoji="1" lang="en-US" altLang="ja-JP" sz="1050">
              <a:solidFill>
                <a:schemeClr val="dk1"/>
              </a:solidFill>
              <a:effectLst/>
              <a:latin typeface="+mn-ea"/>
              <a:ea typeface="+mn-ea"/>
              <a:cs typeface="+mn-cs"/>
            </a:rPr>
            <a:t>232</a:t>
          </a:r>
          <a:r>
            <a:rPr kumimoji="1" lang="ja-JP" altLang="ja-JP" sz="1050">
              <a:solidFill>
                <a:schemeClr val="dk1"/>
              </a:solidFill>
              <a:effectLst/>
              <a:latin typeface="+mn-ea"/>
              <a:ea typeface="+mn-ea"/>
              <a:cs typeface="+mn-cs"/>
            </a:rPr>
            <a:t>百万円減少した</a:t>
          </a:r>
          <a:r>
            <a:rPr kumimoji="1" lang="ja-JP" altLang="en-US" sz="1050">
              <a:solidFill>
                <a:schemeClr val="dk1"/>
              </a:solidFill>
              <a:effectLst/>
              <a:latin typeface="+mn-ea"/>
              <a:ea typeface="+mn-ea"/>
              <a:cs typeface="+mn-cs"/>
            </a:rPr>
            <a:t>ものの、</a:t>
          </a:r>
          <a:r>
            <a:rPr kumimoji="1" lang="ja-JP" altLang="en-US" sz="1050">
              <a:latin typeface="+mn-ea"/>
              <a:ea typeface="+mn-ea"/>
            </a:rPr>
            <a:t>岸和田市貝塚市清掃施設組合のクリーンセンター建設に伴う公債費の負担金の一部に公共施設等整備基金を</a:t>
          </a:r>
          <a:r>
            <a:rPr kumimoji="1" lang="en-US" altLang="ja-JP" sz="1050">
              <a:latin typeface="+mn-ea"/>
              <a:ea typeface="+mn-ea"/>
            </a:rPr>
            <a:t>358</a:t>
          </a:r>
          <a:r>
            <a:rPr kumimoji="1" lang="ja-JP" altLang="en-US" sz="1050">
              <a:latin typeface="+mn-ea"/>
              <a:ea typeface="+mn-ea"/>
            </a:rPr>
            <a:t>百万円充当したことにより、分子である補助費等に係る経常経費充当一般財源が</a:t>
          </a:r>
          <a:r>
            <a:rPr kumimoji="1" lang="en-US" altLang="ja-JP" sz="1050">
              <a:latin typeface="+mn-ea"/>
              <a:ea typeface="+mn-ea"/>
            </a:rPr>
            <a:t>330</a:t>
          </a:r>
          <a:r>
            <a:rPr kumimoji="1" lang="ja-JP" altLang="en-US" sz="1050">
              <a:latin typeface="+mn-ea"/>
              <a:ea typeface="+mn-ea"/>
            </a:rPr>
            <a:t>百万円減少し、比率を引き下げる結果となった。清掃施設組合の負担金については減少傾向にあるものの、クリーンセンター建設に係る負担は依然として重く、全国平均、大阪府平均、類似団体平均を大きく上回る原因となっている。今後も補助金等の適正な執行に取組み、比率の引き下げ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51562</xdr:rowOff>
    </xdr:to>
    <xdr:cxnSp macro="">
      <xdr:nvCxnSpPr>
        <xdr:cNvPr id="309" name="直線コネクタ 308"/>
        <xdr:cNvCxnSpPr/>
      </xdr:nvCxnSpPr>
      <xdr:spPr>
        <a:xfrm flipV="1">
          <a:off x="15671800" y="6331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88138</xdr:rowOff>
    </xdr:to>
    <xdr:cxnSp macro="">
      <xdr:nvCxnSpPr>
        <xdr:cNvPr id="312" name="直線コネクタ 311"/>
        <xdr:cNvCxnSpPr/>
      </xdr:nvCxnSpPr>
      <xdr:spPr>
        <a:xfrm flipV="1">
          <a:off x="14782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88138</xdr:rowOff>
    </xdr:to>
    <xdr:cxnSp macro="">
      <xdr:nvCxnSpPr>
        <xdr:cNvPr id="315" name="直線コネクタ 314"/>
        <xdr:cNvCxnSpPr/>
      </xdr:nvCxnSpPr>
      <xdr:spPr>
        <a:xfrm>
          <a:off x="13893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78994</xdr:rowOff>
    </xdr:to>
    <xdr:cxnSp macro="">
      <xdr:nvCxnSpPr>
        <xdr:cNvPr id="318" name="直線コネクタ 317"/>
        <xdr:cNvCxnSpPr/>
      </xdr:nvCxnSpPr>
      <xdr:spPr>
        <a:xfrm flipV="1">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8" name="円/楕円 327"/>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9"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0" name="円/楕円 32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1" name="テキスト ボックス 33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2" name="円/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4" name="円/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6" name="円/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n-ea"/>
              <a:ea typeface="+mn-ea"/>
            </a:rPr>
            <a:t>前年度決算から</a:t>
          </a:r>
          <a:r>
            <a:rPr kumimoji="1" lang="en-US" altLang="ja-JP" sz="1050">
              <a:latin typeface="+mn-ea"/>
              <a:ea typeface="+mn-ea"/>
            </a:rPr>
            <a:t>0.4</a:t>
          </a:r>
          <a:r>
            <a:rPr kumimoji="1" lang="ja-JP" altLang="en-US" sz="1050">
              <a:latin typeface="+mn-ea"/>
              <a:ea typeface="+mn-ea"/>
            </a:rPr>
            <a:t>％減少し、</a:t>
          </a:r>
          <a:r>
            <a:rPr kumimoji="1" lang="en-US" altLang="ja-JP" sz="1050">
              <a:latin typeface="+mn-ea"/>
              <a:ea typeface="+mn-ea"/>
            </a:rPr>
            <a:t>12.8</a:t>
          </a:r>
          <a:r>
            <a:rPr kumimoji="1" lang="ja-JP" altLang="en-US" sz="1050">
              <a:latin typeface="+mn-ea"/>
              <a:ea typeface="+mn-ea"/>
            </a:rPr>
            <a:t>％となった。臨時財政対策債の元金償還金が</a:t>
          </a:r>
          <a:r>
            <a:rPr kumimoji="1" lang="en-US" altLang="ja-JP" sz="1050">
              <a:latin typeface="+mn-ea"/>
              <a:ea typeface="+mn-ea"/>
            </a:rPr>
            <a:t>97</a:t>
          </a:r>
          <a:r>
            <a:rPr kumimoji="1" lang="ja-JP" altLang="en-US" sz="1050">
              <a:latin typeface="+mn-ea"/>
              <a:ea typeface="+mn-ea"/>
            </a:rPr>
            <a:t>百万円増加したものの、公共用地先行取得等事業債が</a:t>
          </a:r>
          <a:r>
            <a:rPr kumimoji="1" lang="en-US" altLang="ja-JP" sz="1050">
              <a:latin typeface="+mn-ea"/>
              <a:ea typeface="+mn-ea"/>
            </a:rPr>
            <a:t>81</a:t>
          </a:r>
          <a:r>
            <a:rPr kumimoji="1" lang="ja-JP" altLang="en-US" sz="1050">
              <a:latin typeface="+mn-ea"/>
              <a:ea typeface="+mn-ea"/>
            </a:rPr>
            <a:t>百万円、教育・福祉施設等整備事業債が</a:t>
          </a:r>
          <a:r>
            <a:rPr kumimoji="1" lang="en-US" altLang="ja-JP" sz="1050">
              <a:latin typeface="+mn-ea"/>
              <a:ea typeface="+mn-ea"/>
            </a:rPr>
            <a:t>45</a:t>
          </a:r>
          <a:r>
            <a:rPr kumimoji="1" lang="ja-JP" altLang="en-US" sz="1050">
              <a:latin typeface="+mn-ea"/>
              <a:ea typeface="+mn-ea"/>
            </a:rPr>
            <a:t>百万円減少したこと等により、分子である公債費に係る経常経費充当一般財源が</a:t>
          </a:r>
          <a:r>
            <a:rPr kumimoji="1" lang="en-US" altLang="ja-JP" sz="1050">
              <a:latin typeface="+mn-ea"/>
              <a:ea typeface="+mn-ea"/>
            </a:rPr>
            <a:t>134</a:t>
          </a:r>
          <a:r>
            <a:rPr kumimoji="1" lang="ja-JP" altLang="en-US" sz="1050">
              <a:latin typeface="+mn-ea"/>
              <a:ea typeface="+mn-ea"/>
            </a:rPr>
            <a:t>百万円減少した。一方で分母においては、</a:t>
          </a:r>
          <a:r>
            <a:rPr kumimoji="1" lang="ja-JP" altLang="ja-JP" sz="1050">
              <a:solidFill>
                <a:schemeClr val="dk1"/>
              </a:solidFill>
              <a:effectLst/>
              <a:latin typeface="+mn-ea"/>
              <a:ea typeface="+mn-ea"/>
              <a:cs typeface="+mn-cs"/>
            </a:rPr>
            <a:t>地方消費税交付金の</a:t>
          </a:r>
          <a:r>
            <a:rPr kumimoji="1" lang="en-US" altLang="ja-JP" sz="1050">
              <a:solidFill>
                <a:schemeClr val="dk1"/>
              </a:solidFill>
              <a:effectLst/>
              <a:latin typeface="+mn-ea"/>
              <a:ea typeface="+mn-ea"/>
              <a:cs typeface="+mn-cs"/>
            </a:rPr>
            <a:t>167</a:t>
          </a:r>
          <a:r>
            <a:rPr kumimoji="1" lang="ja-JP" altLang="ja-JP" sz="1050">
              <a:solidFill>
                <a:schemeClr val="dk1"/>
              </a:solidFill>
              <a:effectLst/>
              <a:latin typeface="+mn-ea"/>
              <a:ea typeface="+mn-ea"/>
              <a:cs typeface="+mn-cs"/>
            </a:rPr>
            <a:t>百万円の減少を含</a:t>
          </a:r>
          <a:r>
            <a:rPr kumimoji="1" lang="ja-JP" altLang="en-US" sz="1050">
              <a:solidFill>
                <a:schemeClr val="dk1"/>
              </a:solidFill>
              <a:effectLst/>
              <a:latin typeface="+mn-ea"/>
              <a:ea typeface="+mn-ea"/>
              <a:cs typeface="+mn-cs"/>
            </a:rPr>
            <a:t>め</a:t>
          </a:r>
          <a:r>
            <a:rPr kumimoji="1" lang="ja-JP" altLang="ja-JP" sz="1050">
              <a:solidFill>
                <a:schemeClr val="dk1"/>
              </a:solidFill>
              <a:effectLst/>
              <a:latin typeface="+mn-ea"/>
              <a:ea typeface="+mn-ea"/>
              <a:cs typeface="+mn-cs"/>
            </a:rPr>
            <a:t>経常一般財源</a:t>
          </a:r>
          <a:r>
            <a:rPr kumimoji="1" lang="ja-JP" altLang="en-US" sz="1050">
              <a:solidFill>
                <a:schemeClr val="dk1"/>
              </a:solidFill>
              <a:effectLst/>
              <a:latin typeface="+mn-ea"/>
              <a:ea typeface="+mn-ea"/>
              <a:cs typeface="+mn-cs"/>
            </a:rPr>
            <a:t>が</a:t>
          </a:r>
          <a:r>
            <a:rPr kumimoji="1" lang="en-US" altLang="ja-JP" sz="1050">
              <a:solidFill>
                <a:schemeClr val="dk1"/>
              </a:solidFill>
              <a:effectLst/>
              <a:latin typeface="+mn-ea"/>
              <a:ea typeface="+mn-ea"/>
              <a:cs typeface="+mn-cs"/>
            </a:rPr>
            <a:t>216</a:t>
          </a:r>
          <a:r>
            <a:rPr kumimoji="1" lang="ja-JP" altLang="en-US" sz="1050">
              <a:solidFill>
                <a:schemeClr val="dk1"/>
              </a:solidFill>
              <a:effectLst/>
              <a:latin typeface="+mn-ea"/>
              <a:ea typeface="+mn-ea"/>
              <a:cs typeface="+mn-cs"/>
            </a:rPr>
            <a:t>百万円減少し、</a:t>
          </a:r>
          <a:r>
            <a:rPr kumimoji="1" lang="ja-JP" altLang="ja-JP" sz="1050">
              <a:solidFill>
                <a:schemeClr val="dk1"/>
              </a:solidFill>
              <a:effectLst/>
              <a:latin typeface="+mn-ea"/>
              <a:ea typeface="+mn-ea"/>
              <a:cs typeface="+mn-cs"/>
            </a:rPr>
            <a:t>臨時財政対策債</a:t>
          </a:r>
          <a:r>
            <a:rPr kumimoji="1" lang="ja-JP" altLang="en-US" sz="1050">
              <a:solidFill>
                <a:schemeClr val="dk1"/>
              </a:solidFill>
              <a:effectLst/>
              <a:latin typeface="+mn-ea"/>
              <a:ea typeface="+mn-ea"/>
              <a:cs typeface="+mn-cs"/>
            </a:rPr>
            <a:t>も</a:t>
          </a:r>
          <a:r>
            <a:rPr kumimoji="1" lang="en-US" altLang="ja-JP" sz="1050">
              <a:solidFill>
                <a:schemeClr val="dk1"/>
              </a:solidFill>
              <a:effectLst/>
              <a:latin typeface="+mn-ea"/>
              <a:ea typeface="+mn-ea"/>
              <a:cs typeface="+mn-cs"/>
            </a:rPr>
            <a:t>232</a:t>
          </a:r>
          <a:r>
            <a:rPr kumimoji="1" lang="ja-JP" altLang="ja-JP" sz="1050">
              <a:solidFill>
                <a:schemeClr val="dk1"/>
              </a:solidFill>
              <a:effectLst/>
              <a:latin typeface="+mn-ea"/>
              <a:ea typeface="+mn-ea"/>
              <a:cs typeface="+mn-cs"/>
            </a:rPr>
            <a:t>百万円減少</a:t>
          </a:r>
          <a:r>
            <a:rPr kumimoji="1" lang="ja-JP" altLang="en-US" sz="1050">
              <a:solidFill>
                <a:schemeClr val="dk1"/>
              </a:solidFill>
              <a:effectLst/>
              <a:latin typeface="+mn-ea"/>
              <a:ea typeface="+mn-ea"/>
              <a:cs typeface="+mn-cs"/>
            </a:rPr>
            <a:t>した。これにより、地方債の新規発行額の抑制や借入利率の低下を背景に平成</a:t>
          </a:r>
          <a:r>
            <a:rPr kumimoji="1" lang="en-US" altLang="ja-JP" sz="1050">
              <a:solidFill>
                <a:schemeClr val="dk1"/>
              </a:solidFill>
              <a:effectLst/>
              <a:latin typeface="+mn-ea"/>
              <a:ea typeface="+mn-ea"/>
              <a:cs typeface="+mn-cs"/>
            </a:rPr>
            <a:t>26</a:t>
          </a:r>
          <a:r>
            <a:rPr kumimoji="1" lang="ja-JP" altLang="en-US" sz="1050">
              <a:solidFill>
                <a:schemeClr val="dk1"/>
              </a:solidFill>
              <a:effectLst/>
              <a:latin typeface="+mn-ea"/>
              <a:ea typeface="+mn-ea"/>
              <a:cs typeface="+mn-cs"/>
            </a:rPr>
            <a:t>年度以降年１％前後で減少していた比率の低下が鈍化する結果となった。各平均を下回っている状況が続いており、今後も地方債の新規発行を最小限に留め、現在の水準を維持する。</a:t>
          </a:r>
          <a:endParaRPr kumimoji="1" lang="ja-JP" altLang="en-US" sz="105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76</xdr:row>
      <xdr:rowOff>159004</xdr:rowOff>
    </xdr:to>
    <xdr:cxnSp macro="">
      <xdr:nvCxnSpPr>
        <xdr:cNvPr id="367" name="直線コネクタ 366"/>
        <xdr:cNvCxnSpPr/>
      </xdr:nvCxnSpPr>
      <xdr:spPr>
        <a:xfrm flipV="1">
          <a:off x="3987800" y="131709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42418</xdr:rowOff>
    </xdr:to>
    <xdr:cxnSp macro="">
      <xdr:nvCxnSpPr>
        <xdr:cNvPr id="370" name="直線コネクタ 369"/>
        <xdr:cNvCxnSpPr/>
      </xdr:nvCxnSpPr>
      <xdr:spPr>
        <a:xfrm flipV="1">
          <a:off x="3098800" y="13189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83565</xdr:rowOff>
    </xdr:to>
    <xdr:cxnSp macro="">
      <xdr:nvCxnSpPr>
        <xdr:cNvPr id="373" name="直線コネクタ 372"/>
        <xdr:cNvCxnSpPr/>
      </xdr:nvCxnSpPr>
      <xdr:spPr>
        <a:xfrm flipV="1">
          <a:off x="2209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88137</xdr:rowOff>
    </xdr:to>
    <xdr:cxnSp macro="">
      <xdr:nvCxnSpPr>
        <xdr:cNvPr id="376" name="直線コネクタ 375"/>
        <xdr:cNvCxnSpPr/>
      </xdr:nvCxnSpPr>
      <xdr:spPr>
        <a:xfrm flipV="1">
          <a:off x="1320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8" name="円/楕円 387"/>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9" name="テキスト ボックス 388"/>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0" name="円/楕円 389"/>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1" name="テキスト ボックス 390"/>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2" name="円/楕円 391"/>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3" name="テキスト ボックス 39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4" name="円/楕円 393"/>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5" name="テキスト ボックス 394"/>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前年度決算から</a:t>
          </a:r>
          <a:r>
            <a:rPr kumimoji="1" lang="en-US" altLang="ja-JP" sz="1050">
              <a:latin typeface="ＭＳ Ｐゴシック"/>
            </a:rPr>
            <a:t>1.7</a:t>
          </a:r>
          <a:r>
            <a:rPr kumimoji="1" lang="ja-JP" altLang="en-US" sz="1050">
              <a:latin typeface="ＭＳ Ｐゴシック"/>
            </a:rPr>
            <a:t>％増加し、</a:t>
          </a:r>
          <a:r>
            <a:rPr kumimoji="1" lang="en-US" altLang="ja-JP" sz="1050">
              <a:latin typeface="ＭＳ Ｐゴシック"/>
            </a:rPr>
            <a:t>86.6</a:t>
          </a:r>
          <a:r>
            <a:rPr kumimoji="1" lang="ja-JP" altLang="en-US" sz="1050">
              <a:latin typeface="ＭＳ Ｐゴシック"/>
            </a:rPr>
            <a:t>％となった。分子である経常経費充当一般財源は、人件費とその他経費で増加したものの、扶助費、補助費では減少しており、公債費を除くこれらの費目全体では</a:t>
          </a:r>
          <a:r>
            <a:rPr kumimoji="1" lang="en-US" altLang="ja-JP" sz="1050">
              <a:latin typeface="ＭＳ Ｐゴシック"/>
            </a:rPr>
            <a:t>105</a:t>
          </a:r>
          <a:r>
            <a:rPr kumimoji="1" lang="ja-JP" altLang="en-US" sz="1050">
              <a:latin typeface="ＭＳ Ｐゴシック"/>
            </a:rPr>
            <a:t>百万円、率にして</a:t>
          </a:r>
          <a:r>
            <a:rPr kumimoji="1" lang="en-US" altLang="ja-JP" sz="1050">
              <a:latin typeface="ＭＳ Ｐゴシック"/>
            </a:rPr>
            <a:t>0.65</a:t>
          </a:r>
          <a:r>
            <a:rPr kumimoji="1" lang="ja-JP" altLang="en-US" sz="1050">
              <a:latin typeface="ＭＳ Ｐゴシック"/>
            </a:rPr>
            <a:t>％減少した。しかし、その減少幅を上回る形で分母の経常一般財源等が</a:t>
          </a:r>
          <a:r>
            <a:rPr kumimoji="1" lang="en-US" altLang="ja-JP" sz="1050">
              <a:latin typeface="ＭＳ Ｐゴシック"/>
            </a:rPr>
            <a:t>486</a:t>
          </a:r>
          <a:r>
            <a:rPr kumimoji="1" lang="ja-JP" altLang="en-US" sz="1050">
              <a:latin typeface="ＭＳ Ｐゴシック"/>
            </a:rPr>
            <a:t>百万円、率にして</a:t>
          </a:r>
          <a:r>
            <a:rPr kumimoji="1" lang="en-US" altLang="ja-JP" sz="1050">
              <a:latin typeface="ＭＳ Ｐゴシック"/>
            </a:rPr>
            <a:t>2.6</a:t>
          </a:r>
          <a:r>
            <a:rPr kumimoji="1" lang="ja-JP" altLang="en-US" sz="1050">
              <a:latin typeface="ＭＳ Ｐゴシック"/>
            </a:rPr>
            <a:t>％減少し、分母の減少幅が分子の減少幅よりも大きくなったことで、比率が悪化した。全国平均、大阪府平均、類似団体平均を大幅に上回っており、特に類似団体内順位では下位から５位に位置しており、財政の硬直化は極めて深刻な状況にある。今後も、第</a:t>
          </a:r>
          <a:r>
            <a:rPr kumimoji="1" lang="en-US" altLang="ja-JP" sz="1050">
              <a:latin typeface="ＭＳ Ｐゴシック"/>
            </a:rPr>
            <a:t>2</a:t>
          </a:r>
          <a:r>
            <a:rPr kumimoji="1" lang="ja-JP" altLang="en-US" sz="1050">
              <a:latin typeface="ＭＳ Ｐゴシック"/>
            </a:rPr>
            <a:t>次貝塚新生プランを着実に推進し、業務の効率化等により経常経費の削減に取り組み、硬直化が進む財政構造の改善を図る。</a:t>
          </a:r>
          <a:endParaRPr kumimoji="1" lang="en-US" altLang="ja-JP" sz="1050">
            <a:latin typeface="ＭＳ Ｐゴシック"/>
          </a:endParaRPr>
        </a:p>
        <a:p>
          <a:endParaRPr kumimoji="1" lang="en-US" altLang="ja-JP" sz="10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85089</xdr:rowOff>
    </xdr:from>
    <xdr:to>
      <xdr:col>24</xdr:col>
      <xdr:colOff>31750</xdr:colOff>
      <xdr:row>78</xdr:row>
      <xdr:rowOff>149861</xdr:rowOff>
    </xdr:to>
    <xdr:cxnSp macro="">
      <xdr:nvCxnSpPr>
        <xdr:cNvPr id="428" name="直線コネクタ 427"/>
        <xdr:cNvCxnSpPr/>
      </xdr:nvCxnSpPr>
      <xdr:spPr>
        <a:xfrm>
          <a:off x="15671800" y="134581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85089</xdr:rowOff>
    </xdr:from>
    <xdr:to>
      <xdr:col>22</xdr:col>
      <xdr:colOff>565150</xdr:colOff>
      <xdr:row>78</xdr:row>
      <xdr:rowOff>107950</xdr:rowOff>
    </xdr:to>
    <xdr:cxnSp macro="">
      <xdr:nvCxnSpPr>
        <xdr:cNvPr id="431" name="直線コネクタ 430"/>
        <xdr:cNvCxnSpPr/>
      </xdr:nvCxnSpPr>
      <xdr:spPr>
        <a:xfrm flipV="1">
          <a:off x="14782800" y="13458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107950</xdr:rowOff>
    </xdr:to>
    <xdr:cxnSp macro="">
      <xdr:nvCxnSpPr>
        <xdr:cNvPr id="434" name="直線コネクタ 433"/>
        <xdr:cNvCxnSpPr/>
      </xdr:nvCxnSpPr>
      <xdr:spPr>
        <a:xfrm>
          <a:off x="13893800" y="1342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50800</xdr:rowOff>
    </xdr:from>
    <xdr:to>
      <xdr:col>20</xdr:col>
      <xdr:colOff>158750</xdr:colOff>
      <xdr:row>78</xdr:row>
      <xdr:rowOff>58420</xdr:rowOff>
    </xdr:to>
    <xdr:cxnSp macro="">
      <xdr:nvCxnSpPr>
        <xdr:cNvPr id="437" name="直線コネクタ 436"/>
        <xdr:cNvCxnSpPr/>
      </xdr:nvCxnSpPr>
      <xdr:spPr>
        <a:xfrm flipV="1">
          <a:off x="13004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7" name="円/楕円 446"/>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8"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34289</xdr:rowOff>
    </xdr:from>
    <xdr:to>
      <xdr:col>22</xdr:col>
      <xdr:colOff>615950</xdr:colOff>
      <xdr:row>78</xdr:row>
      <xdr:rowOff>135889</xdr:rowOff>
    </xdr:to>
    <xdr:sp macro="" textlink="">
      <xdr:nvSpPr>
        <xdr:cNvPr id="449" name="円/楕円 448"/>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120666</xdr:rowOff>
    </xdr:from>
    <xdr:ext cx="736600" cy="259045"/>
    <xdr:sp macro="" textlink="">
      <xdr:nvSpPr>
        <xdr:cNvPr id="450" name="テキスト ボックス 449"/>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51" name="円/楕円 450"/>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52" name="テキスト ボックス 451"/>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53" name="円/楕円 452"/>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54" name="テキスト ボックス 453"/>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5" name="円/楕円 454"/>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56" name="テキスト ボックス 455"/>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93663</xdr:rowOff>
    </xdr:from>
    <xdr:to>
      <xdr:col>4</xdr:col>
      <xdr:colOff>1117600</xdr:colOff>
      <xdr:row>17</xdr:row>
      <xdr:rowOff>95929</xdr:rowOff>
    </xdr:to>
    <xdr:cxnSp macro="">
      <xdr:nvCxnSpPr>
        <xdr:cNvPr id="50" name="直線コネクタ 49"/>
        <xdr:cNvCxnSpPr/>
      </xdr:nvCxnSpPr>
      <xdr:spPr bwMode="auto">
        <a:xfrm flipV="1">
          <a:off x="5003800" y="3055938"/>
          <a:ext cx="647700" cy="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95929</xdr:rowOff>
    </xdr:from>
    <xdr:to>
      <xdr:col>4</xdr:col>
      <xdr:colOff>469900</xdr:colOff>
      <xdr:row>17</xdr:row>
      <xdr:rowOff>135192</xdr:rowOff>
    </xdr:to>
    <xdr:cxnSp macro="">
      <xdr:nvCxnSpPr>
        <xdr:cNvPr id="53" name="直線コネクタ 52"/>
        <xdr:cNvCxnSpPr/>
      </xdr:nvCxnSpPr>
      <xdr:spPr bwMode="auto">
        <a:xfrm flipV="1">
          <a:off x="4305300" y="3058204"/>
          <a:ext cx="698500" cy="3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135192</xdr:rowOff>
    </xdr:from>
    <xdr:to>
      <xdr:col>3</xdr:col>
      <xdr:colOff>904875</xdr:colOff>
      <xdr:row>17</xdr:row>
      <xdr:rowOff>153137</xdr:rowOff>
    </xdr:to>
    <xdr:cxnSp macro="">
      <xdr:nvCxnSpPr>
        <xdr:cNvPr id="56" name="直線コネクタ 55"/>
        <xdr:cNvCxnSpPr/>
      </xdr:nvCxnSpPr>
      <xdr:spPr bwMode="auto">
        <a:xfrm flipV="1">
          <a:off x="3606800" y="3097467"/>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153137</xdr:rowOff>
    </xdr:from>
    <xdr:to>
      <xdr:col>3</xdr:col>
      <xdr:colOff>206375</xdr:colOff>
      <xdr:row>17</xdr:row>
      <xdr:rowOff>164281</xdr:rowOff>
    </xdr:to>
    <xdr:cxnSp macro="">
      <xdr:nvCxnSpPr>
        <xdr:cNvPr id="59" name="直線コネクタ 58"/>
        <xdr:cNvCxnSpPr/>
      </xdr:nvCxnSpPr>
      <xdr:spPr bwMode="auto">
        <a:xfrm flipV="1">
          <a:off x="2908300" y="3115412"/>
          <a:ext cx="698500" cy="1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42863</xdr:rowOff>
    </xdr:from>
    <xdr:to>
      <xdr:col>5</xdr:col>
      <xdr:colOff>34925</xdr:colOff>
      <xdr:row>17</xdr:row>
      <xdr:rowOff>144463</xdr:rowOff>
    </xdr:to>
    <xdr:sp macro="" textlink="">
      <xdr:nvSpPr>
        <xdr:cNvPr id="69" name="円/楕円 68"/>
        <xdr:cNvSpPr/>
      </xdr:nvSpPr>
      <xdr:spPr bwMode="auto">
        <a:xfrm>
          <a:off x="5600700" y="300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14940</xdr:rowOff>
    </xdr:from>
    <xdr:ext cx="762000" cy="259045"/>
    <xdr:sp macro="" textlink="">
      <xdr:nvSpPr>
        <xdr:cNvPr id="70" name="人口1人当たり決算額の推移該当値テキスト130"/>
        <xdr:cNvSpPr txBox="1"/>
      </xdr:nvSpPr>
      <xdr:spPr>
        <a:xfrm>
          <a:off x="57404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45129</xdr:rowOff>
    </xdr:from>
    <xdr:to>
      <xdr:col>4</xdr:col>
      <xdr:colOff>520700</xdr:colOff>
      <xdr:row>17</xdr:row>
      <xdr:rowOff>146729</xdr:rowOff>
    </xdr:to>
    <xdr:sp macro="" textlink="">
      <xdr:nvSpPr>
        <xdr:cNvPr id="71" name="円/楕円 70"/>
        <xdr:cNvSpPr/>
      </xdr:nvSpPr>
      <xdr:spPr bwMode="auto">
        <a:xfrm>
          <a:off x="4953000" y="300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131506</xdr:rowOff>
    </xdr:from>
    <xdr:ext cx="736600" cy="259045"/>
    <xdr:sp macro="" textlink="">
      <xdr:nvSpPr>
        <xdr:cNvPr id="72" name="テキスト ボックス 71"/>
        <xdr:cNvSpPr txBox="1"/>
      </xdr:nvSpPr>
      <xdr:spPr>
        <a:xfrm>
          <a:off x="4622800" y="309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84392</xdr:rowOff>
    </xdr:from>
    <xdr:to>
      <xdr:col>3</xdr:col>
      <xdr:colOff>955675</xdr:colOff>
      <xdr:row>18</xdr:row>
      <xdr:rowOff>14542</xdr:rowOff>
    </xdr:to>
    <xdr:sp macro="" textlink="">
      <xdr:nvSpPr>
        <xdr:cNvPr id="73" name="円/楕円 72"/>
        <xdr:cNvSpPr/>
      </xdr:nvSpPr>
      <xdr:spPr bwMode="auto">
        <a:xfrm>
          <a:off x="4254500" y="304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170769</xdr:rowOff>
    </xdr:from>
    <xdr:ext cx="762000" cy="259045"/>
    <xdr:sp macro="" textlink="">
      <xdr:nvSpPr>
        <xdr:cNvPr id="74" name="テキスト ボックス 73"/>
        <xdr:cNvSpPr txBox="1"/>
      </xdr:nvSpPr>
      <xdr:spPr>
        <a:xfrm>
          <a:off x="3924300" y="313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102337</xdr:rowOff>
    </xdr:from>
    <xdr:to>
      <xdr:col>3</xdr:col>
      <xdr:colOff>257175</xdr:colOff>
      <xdr:row>18</xdr:row>
      <xdr:rowOff>32487</xdr:rowOff>
    </xdr:to>
    <xdr:sp macro="" textlink="">
      <xdr:nvSpPr>
        <xdr:cNvPr id="75" name="円/楕円 74"/>
        <xdr:cNvSpPr/>
      </xdr:nvSpPr>
      <xdr:spPr bwMode="auto">
        <a:xfrm>
          <a:off x="3556000" y="306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17264</xdr:rowOff>
    </xdr:from>
    <xdr:ext cx="762000" cy="259045"/>
    <xdr:sp macro="" textlink="">
      <xdr:nvSpPr>
        <xdr:cNvPr id="76" name="テキスト ボックス 75"/>
        <xdr:cNvSpPr txBox="1"/>
      </xdr:nvSpPr>
      <xdr:spPr>
        <a:xfrm>
          <a:off x="3225800" y="31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113481</xdr:rowOff>
    </xdr:from>
    <xdr:to>
      <xdr:col>2</xdr:col>
      <xdr:colOff>692150</xdr:colOff>
      <xdr:row>18</xdr:row>
      <xdr:rowOff>43631</xdr:rowOff>
    </xdr:to>
    <xdr:sp macro="" textlink="">
      <xdr:nvSpPr>
        <xdr:cNvPr id="77" name="円/楕円 76"/>
        <xdr:cNvSpPr/>
      </xdr:nvSpPr>
      <xdr:spPr bwMode="auto">
        <a:xfrm>
          <a:off x="2857500" y="307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28408</xdr:rowOff>
    </xdr:from>
    <xdr:ext cx="762000" cy="259045"/>
    <xdr:sp macro="" textlink="">
      <xdr:nvSpPr>
        <xdr:cNvPr id="78" name="テキスト ボックス 77"/>
        <xdr:cNvSpPr txBox="1"/>
      </xdr:nvSpPr>
      <xdr:spPr>
        <a:xfrm>
          <a:off x="2527300" y="316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264903</xdr:rowOff>
    </xdr:from>
    <xdr:to>
      <xdr:col>4</xdr:col>
      <xdr:colOff>1117600</xdr:colOff>
      <xdr:row>35</xdr:row>
      <xdr:rowOff>280677</xdr:rowOff>
    </xdr:to>
    <xdr:cxnSp macro="">
      <xdr:nvCxnSpPr>
        <xdr:cNvPr id="111" name="直線コネクタ 110"/>
        <xdr:cNvCxnSpPr/>
      </xdr:nvCxnSpPr>
      <xdr:spPr bwMode="auto">
        <a:xfrm>
          <a:off x="5003800" y="6875253"/>
          <a:ext cx="6477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265454</xdr:rowOff>
    </xdr:from>
    <xdr:ext cx="762000" cy="259045"/>
    <xdr:sp macro="" textlink="">
      <xdr:nvSpPr>
        <xdr:cNvPr id="112" name="人口1人当たり決算額の推移平均値テキスト445"/>
        <xdr:cNvSpPr txBox="1"/>
      </xdr:nvSpPr>
      <xdr:spPr>
        <a:xfrm>
          <a:off x="5740400" y="687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210839</xdr:rowOff>
    </xdr:from>
    <xdr:to>
      <xdr:col>4</xdr:col>
      <xdr:colOff>469900</xdr:colOff>
      <xdr:row>35</xdr:row>
      <xdr:rowOff>264903</xdr:rowOff>
    </xdr:to>
    <xdr:cxnSp macro="">
      <xdr:nvCxnSpPr>
        <xdr:cNvPr id="114" name="直線コネクタ 113"/>
        <xdr:cNvCxnSpPr/>
      </xdr:nvCxnSpPr>
      <xdr:spPr bwMode="auto">
        <a:xfrm>
          <a:off x="4305300" y="6821189"/>
          <a:ext cx="698500" cy="5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117818</xdr:rowOff>
    </xdr:from>
    <xdr:to>
      <xdr:col>3</xdr:col>
      <xdr:colOff>904875</xdr:colOff>
      <xdr:row>35</xdr:row>
      <xdr:rowOff>210839</xdr:rowOff>
    </xdr:to>
    <xdr:cxnSp macro="">
      <xdr:nvCxnSpPr>
        <xdr:cNvPr id="117" name="直線コネクタ 116"/>
        <xdr:cNvCxnSpPr/>
      </xdr:nvCxnSpPr>
      <xdr:spPr bwMode="auto">
        <a:xfrm>
          <a:off x="3606800" y="6728168"/>
          <a:ext cx="698500" cy="9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114274</xdr:rowOff>
    </xdr:from>
    <xdr:to>
      <xdr:col>3</xdr:col>
      <xdr:colOff>206375</xdr:colOff>
      <xdr:row>35</xdr:row>
      <xdr:rowOff>117818</xdr:rowOff>
    </xdr:to>
    <xdr:cxnSp macro="">
      <xdr:nvCxnSpPr>
        <xdr:cNvPr id="120" name="直線コネクタ 119"/>
        <xdr:cNvCxnSpPr/>
      </xdr:nvCxnSpPr>
      <xdr:spPr bwMode="auto">
        <a:xfrm>
          <a:off x="2908300" y="6724624"/>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229877</xdr:rowOff>
    </xdr:from>
    <xdr:to>
      <xdr:col>5</xdr:col>
      <xdr:colOff>34925</xdr:colOff>
      <xdr:row>35</xdr:row>
      <xdr:rowOff>331477</xdr:rowOff>
    </xdr:to>
    <xdr:sp macro="" textlink="">
      <xdr:nvSpPr>
        <xdr:cNvPr id="130" name="円/楕円 129"/>
        <xdr:cNvSpPr/>
      </xdr:nvSpPr>
      <xdr:spPr bwMode="auto">
        <a:xfrm>
          <a:off x="5600700" y="684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74954</xdr:rowOff>
    </xdr:from>
    <xdr:ext cx="762000" cy="259045"/>
    <xdr:sp macro="" textlink="">
      <xdr:nvSpPr>
        <xdr:cNvPr id="131" name="人口1人当たり決算額の推移該当値テキスト445"/>
        <xdr:cNvSpPr txBox="1"/>
      </xdr:nvSpPr>
      <xdr:spPr>
        <a:xfrm>
          <a:off x="5740400" y="668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214103</xdr:rowOff>
    </xdr:from>
    <xdr:to>
      <xdr:col>4</xdr:col>
      <xdr:colOff>520700</xdr:colOff>
      <xdr:row>35</xdr:row>
      <xdr:rowOff>315703</xdr:rowOff>
    </xdr:to>
    <xdr:sp macro="" textlink="">
      <xdr:nvSpPr>
        <xdr:cNvPr id="132" name="円/楕円 131"/>
        <xdr:cNvSpPr/>
      </xdr:nvSpPr>
      <xdr:spPr bwMode="auto">
        <a:xfrm>
          <a:off x="4953000" y="682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325880</xdr:rowOff>
    </xdr:from>
    <xdr:ext cx="736600" cy="259045"/>
    <xdr:sp macro="" textlink="">
      <xdr:nvSpPr>
        <xdr:cNvPr id="133" name="テキスト ボックス 132"/>
        <xdr:cNvSpPr txBox="1"/>
      </xdr:nvSpPr>
      <xdr:spPr>
        <a:xfrm>
          <a:off x="4622800" y="659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160039</xdr:rowOff>
    </xdr:from>
    <xdr:to>
      <xdr:col>3</xdr:col>
      <xdr:colOff>955675</xdr:colOff>
      <xdr:row>35</xdr:row>
      <xdr:rowOff>261639</xdr:rowOff>
    </xdr:to>
    <xdr:sp macro="" textlink="">
      <xdr:nvSpPr>
        <xdr:cNvPr id="134" name="円/楕円 133"/>
        <xdr:cNvSpPr/>
      </xdr:nvSpPr>
      <xdr:spPr bwMode="auto">
        <a:xfrm>
          <a:off x="4254500" y="6770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271816</xdr:rowOff>
    </xdr:from>
    <xdr:ext cx="762000" cy="259045"/>
    <xdr:sp macro="" textlink="">
      <xdr:nvSpPr>
        <xdr:cNvPr id="135" name="テキスト ボックス 134"/>
        <xdr:cNvSpPr txBox="1"/>
      </xdr:nvSpPr>
      <xdr:spPr>
        <a:xfrm>
          <a:off x="3924300" y="653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67018</xdr:rowOff>
    </xdr:from>
    <xdr:to>
      <xdr:col>3</xdr:col>
      <xdr:colOff>257175</xdr:colOff>
      <xdr:row>35</xdr:row>
      <xdr:rowOff>168618</xdr:rowOff>
    </xdr:to>
    <xdr:sp macro="" textlink="">
      <xdr:nvSpPr>
        <xdr:cNvPr id="136" name="円/楕円 135"/>
        <xdr:cNvSpPr/>
      </xdr:nvSpPr>
      <xdr:spPr bwMode="auto">
        <a:xfrm>
          <a:off x="3556000" y="667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178795</xdr:rowOff>
    </xdr:from>
    <xdr:ext cx="762000" cy="259045"/>
    <xdr:sp macro="" textlink="">
      <xdr:nvSpPr>
        <xdr:cNvPr id="137" name="テキスト ボックス 136"/>
        <xdr:cNvSpPr txBox="1"/>
      </xdr:nvSpPr>
      <xdr:spPr>
        <a:xfrm>
          <a:off x="3225800" y="644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63474</xdr:rowOff>
    </xdr:from>
    <xdr:to>
      <xdr:col>2</xdr:col>
      <xdr:colOff>692150</xdr:colOff>
      <xdr:row>35</xdr:row>
      <xdr:rowOff>165074</xdr:rowOff>
    </xdr:to>
    <xdr:sp macro="" textlink="">
      <xdr:nvSpPr>
        <xdr:cNvPr id="138" name="円/楕円 137"/>
        <xdr:cNvSpPr/>
      </xdr:nvSpPr>
      <xdr:spPr bwMode="auto">
        <a:xfrm>
          <a:off x="2857500" y="667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175251</xdr:rowOff>
    </xdr:from>
    <xdr:ext cx="762000" cy="259045"/>
    <xdr:sp macro="" textlink="">
      <xdr:nvSpPr>
        <xdr:cNvPr id="139" name="テキスト ボックス 138"/>
        <xdr:cNvSpPr txBox="1"/>
      </xdr:nvSpPr>
      <xdr:spPr>
        <a:xfrm>
          <a:off x="2527300" y="644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88,813
88,109
43.93
31,150,988
31,046,688
68,119
18,054,550
26,910,938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150467</xdr:rowOff>
    </xdr:from>
    <xdr:to>
      <xdr:col>6</xdr:col>
      <xdr:colOff>511175</xdr:colOff>
      <xdr:row>36</xdr:row>
      <xdr:rowOff>20119</xdr:rowOff>
    </xdr:to>
    <xdr:cxnSp macro="">
      <xdr:nvCxnSpPr>
        <xdr:cNvPr id="59" name="直線コネクタ 58"/>
        <xdr:cNvCxnSpPr/>
      </xdr:nvCxnSpPr>
      <xdr:spPr>
        <a:xfrm flipV="1">
          <a:off x="3797300" y="6151217"/>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20119</xdr:rowOff>
    </xdr:from>
    <xdr:to>
      <xdr:col>5</xdr:col>
      <xdr:colOff>358775</xdr:colOff>
      <xdr:row>36</xdr:row>
      <xdr:rowOff>54135</xdr:rowOff>
    </xdr:to>
    <xdr:cxnSp macro="">
      <xdr:nvCxnSpPr>
        <xdr:cNvPr id="62" name="直線コネクタ 61"/>
        <xdr:cNvCxnSpPr/>
      </xdr:nvCxnSpPr>
      <xdr:spPr>
        <a:xfrm flipV="1">
          <a:off x="2908300" y="6192319"/>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15136</xdr:rowOff>
    </xdr:from>
    <xdr:to>
      <xdr:col>4</xdr:col>
      <xdr:colOff>155575</xdr:colOff>
      <xdr:row>36</xdr:row>
      <xdr:rowOff>54135</xdr:rowOff>
    </xdr:to>
    <xdr:cxnSp macro="">
      <xdr:nvCxnSpPr>
        <xdr:cNvPr id="65" name="直線コネクタ 64"/>
        <xdr:cNvCxnSpPr/>
      </xdr:nvCxnSpPr>
      <xdr:spPr>
        <a:xfrm>
          <a:off x="2019300" y="6187336"/>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15136</xdr:rowOff>
    </xdr:from>
    <xdr:to>
      <xdr:col>2</xdr:col>
      <xdr:colOff>638175</xdr:colOff>
      <xdr:row>36</xdr:row>
      <xdr:rowOff>18862</xdr:rowOff>
    </xdr:to>
    <xdr:cxnSp macro="">
      <xdr:nvCxnSpPr>
        <xdr:cNvPr id="68" name="直線コネクタ 67"/>
        <xdr:cNvCxnSpPr/>
      </xdr:nvCxnSpPr>
      <xdr:spPr>
        <a:xfrm flipV="1">
          <a:off x="1130300" y="6187336"/>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99667</xdr:rowOff>
    </xdr:from>
    <xdr:to>
      <xdr:col>6</xdr:col>
      <xdr:colOff>561975</xdr:colOff>
      <xdr:row>36</xdr:row>
      <xdr:rowOff>29817</xdr:rowOff>
    </xdr:to>
    <xdr:sp macro="" textlink="">
      <xdr:nvSpPr>
        <xdr:cNvPr id="78" name="円/楕円 77"/>
        <xdr:cNvSpPr/>
      </xdr:nvSpPr>
      <xdr:spPr>
        <a:xfrm>
          <a:off x="4584700" y="61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122544</xdr:rowOff>
    </xdr:from>
    <xdr:ext cx="534377" cy="259045"/>
    <xdr:sp macro="" textlink="">
      <xdr:nvSpPr>
        <xdr:cNvPr id="79" name="人件費該当値テキスト"/>
        <xdr:cNvSpPr txBox="1"/>
      </xdr:nvSpPr>
      <xdr:spPr>
        <a:xfrm>
          <a:off x="4686300" y="59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140769</xdr:rowOff>
    </xdr:from>
    <xdr:to>
      <xdr:col>5</xdr:col>
      <xdr:colOff>409575</xdr:colOff>
      <xdr:row>36</xdr:row>
      <xdr:rowOff>70919</xdr:rowOff>
    </xdr:to>
    <xdr:sp macro="" textlink="">
      <xdr:nvSpPr>
        <xdr:cNvPr id="80" name="円/楕円 79"/>
        <xdr:cNvSpPr/>
      </xdr:nvSpPr>
      <xdr:spPr>
        <a:xfrm>
          <a:off x="3746500" y="61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87446</xdr:rowOff>
    </xdr:from>
    <xdr:ext cx="534377" cy="259045"/>
    <xdr:sp macro="" textlink="">
      <xdr:nvSpPr>
        <xdr:cNvPr id="81" name="テキスト ボックス 80"/>
        <xdr:cNvSpPr txBox="1"/>
      </xdr:nvSpPr>
      <xdr:spPr>
        <a:xfrm>
          <a:off x="3530111" y="591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3335</xdr:rowOff>
    </xdr:from>
    <xdr:to>
      <xdr:col>4</xdr:col>
      <xdr:colOff>206375</xdr:colOff>
      <xdr:row>36</xdr:row>
      <xdr:rowOff>104935</xdr:rowOff>
    </xdr:to>
    <xdr:sp macro="" textlink="">
      <xdr:nvSpPr>
        <xdr:cNvPr id="82" name="円/楕円 81"/>
        <xdr:cNvSpPr/>
      </xdr:nvSpPr>
      <xdr:spPr>
        <a:xfrm>
          <a:off x="2857500" y="61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96062</xdr:rowOff>
    </xdr:from>
    <xdr:ext cx="534377" cy="259045"/>
    <xdr:sp macro="" textlink="">
      <xdr:nvSpPr>
        <xdr:cNvPr id="83" name="テキスト ボックス 82"/>
        <xdr:cNvSpPr txBox="1"/>
      </xdr:nvSpPr>
      <xdr:spPr>
        <a:xfrm>
          <a:off x="2641111" y="62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135786</xdr:rowOff>
    </xdr:from>
    <xdr:to>
      <xdr:col>3</xdr:col>
      <xdr:colOff>3175</xdr:colOff>
      <xdr:row>36</xdr:row>
      <xdr:rowOff>65936</xdr:rowOff>
    </xdr:to>
    <xdr:sp macro="" textlink="">
      <xdr:nvSpPr>
        <xdr:cNvPr id="84" name="円/楕円 83"/>
        <xdr:cNvSpPr/>
      </xdr:nvSpPr>
      <xdr:spPr>
        <a:xfrm>
          <a:off x="1968500" y="61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57063</xdr:rowOff>
    </xdr:from>
    <xdr:ext cx="534377" cy="259045"/>
    <xdr:sp macro="" textlink="">
      <xdr:nvSpPr>
        <xdr:cNvPr id="85" name="テキスト ボックス 84"/>
        <xdr:cNvSpPr txBox="1"/>
      </xdr:nvSpPr>
      <xdr:spPr>
        <a:xfrm>
          <a:off x="1752111" y="62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139512</xdr:rowOff>
    </xdr:from>
    <xdr:to>
      <xdr:col>1</xdr:col>
      <xdr:colOff>485775</xdr:colOff>
      <xdr:row>36</xdr:row>
      <xdr:rowOff>69662</xdr:rowOff>
    </xdr:to>
    <xdr:sp macro="" textlink="">
      <xdr:nvSpPr>
        <xdr:cNvPr id="86" name="円/楕円 85"/>
        <xdr:cNvSpPr/>
      </xdr:nvSpPr>
      <xdr:spPr>
        <a:xfrm>
          <a:off x="1079500" y="61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60789</xdr:rowOff>
    </xdr:from>
    <xdr:ext cx="534377" cy="259045"/>
    <xdr:sp macro="" textlink="">
      <xdr:nvSpPr>
        <xdr:cNvPr id="87" name="テキスト ボックス 86"/>
        <xdr:cNvSpPr txBox="1"/>
      </xdr:nvSpPr>
      <xdr:spPr>
        <a:xfrm>
          <a:off x="863111" y="62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120073</xdr:rowOff>
    </xdr:from>
    <xdr:to>
      <xdr:col>6</xdr:col>
      <xdr:colOff>511175</xdr:colOff>
      <xdr:row>58</xdr:row>
      <xdr:rowOff>34021</xdr:rowOff>
    </xdr:to>
    <xdr:cxnSp macro="">
      <xdr:nvCxnSpPr>
        <xdr:cNvPr id="119" name="直線コネクタ 118"/>
        <xdr:cNvCxnSpPr/>
      </xdr:nvCxnSpPr>
      <xdr:spPr>
        <a:xfrm flipV="1">
          <a:off x="3797300" y="9892723"/>
          <a:ext cx="8382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34021</xdr:rowOff>
    </xdr:from>
    <xdr:to>
      <xdr:col>5</xdr:col>
      <xdr:colOff>358775</xdr:colOff>
      <xdr:row>58</xdr:row>
      <xdr:rowOff>108643</xdr:rowOff>
    </xdr:to>
    <xdr:cxnSp macro="">
      <xdr:nvCxnSpPr>
        <xdr:cNvPr id="122" name="直線コネクタ 121"/>
        <xdr:cNvCxnSpPr/>
      </xdr:nvCxnSpPr>
      <xdr:spPr>
        <a:xfrm flipV="1">
          <a:off x="2908300" y="9978121"/>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108643</xdr:rowOff>
    </xdr:from>
    <xdr:to>
      <xdr:col>4</xdr:col>
      <xdr:colOff>155575</xdr:colOff>
      <xdr:row>58</xdr:row>
      <xdr:rowOff>157008</xdr:rowOff>
    </xdr:to>
    <xdr:cxnSp macro="">
      <xdr:nvCxnSpPr>
        <xdr:cNvPr id="125" name="直線コネクタ 124"/>
        <xdr:cNvCxnSpPr/>
      </xdr:nvCxnSpPr>
      <xdr:spPr>
        <a:xfrm flipV="1">
          <a:off x="2019300" y="10052743"/>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157008</xdr:rowOff>
    </xdr:from>
    <xdr:to>
      <xdr:col>2</xdr:col>
      <xdr:colOff>638175</xdr:colOff>
      <xdr:row>59</xdr:row>
      <xdr:rowOff>9006</xdr:rowOff>
    </xdr:to>
    <xdr:cxnSp macro="">
      <xdr:nvCxnSpPr>
        <xdr:cNvPr id="128" name="直線コネクタ 127"/>
        <xdr:cNvCxnSpPr/>
      </xdr:nvCxnSpPr>
      <xdr:spPr>
        <a:xfrm flipV="1">
          <a:off x="1130300" y="1010110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69273</xdr:rowOff>
    </xdr:from>
    <xdr:to>
      <xdr:col>6</xdr:col>
      <xdr:colOff>561975</xdr:colOff>
      <xdr:row>57</xdr:row>
      <xdr:rowOff>170873</xdr:rowOff>
    </xdr:to>
    <xdr:sp macro="" textlink="">
      <xdr:nvSpPr>
        <xdr:cNvPr id="138" name="円/楕円 137"/>
        <xdr:cNvSpPr/>
      </xdr:nvSpPr>
      <xdr:spPr>
        <a:xfrm>
          <a:off x="4584700" y="98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47700</xdr:rowOff>
    </xdr:from>
    <xdr:ext cx="534377" cy="259045"/>
    <xdr:sp macro="" textlink="">
      <xdr:nvSpPr>
        <xdr:cNvPr id="139" name="物件費該当値テキスト"/>
        <xdr:cNvSpPr txBox="1"/>
      </xdr:nvSpPr>
      <xdr:spPr>
        <a:xfrm>
          <a:off x="4686300" y="98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154671</xdr:rowOff>
    </xdr:from>
    <xdr:to>
      <xdr:col>5</xdr:col>
      <xdr:colOff>409575</xdr:colOff>
      <xdr:row>58</xdr:row>
      <xdr:rowOff>84821</xdr:rowOff>
    </xdr:to>
    <xdr:sp macro="" textlink="">
      <xdr:nvSpPr>
        <xdr:cNvPr id="140" name="円/楕円 139"/>
        <xdr:cNvSpPr/>
      </xdr:nvSpPr>
      <xdr:spPr>
        <a:xfrm>
          <a:off x="3746500" y="99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75948</xdr:rowOff>
    </xdr:from>
    <xdr:ext cx="534377" cy="259045"/>
    <xdr:sp macro="" textlink="">
      <xdr:nvSpPr>
        <xdr:cNvPr id="141" name="テキスト ボックス 140"/>
        <xdr:cNvSpPr txBox="1"/>
      </xdr:nvSpPr>
      <xdr:spPr>
        <a:xfrm>
          <a:off x="3530111" y="1002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57843</xdr:rowOff>
    </xdr:from>
    <xdr:to>
      <xdr:col>4</xdr:col>
      <xdr:colOff>206375</xdr:colOff>
      <xdr:row>58</xdr:row>
      <xdr:rowOff>159443</xdr:rowOff>
    </xdr:to>
    <xdr:sp macro="" textlink="">
      <xdr:nvSpPr>
        <xdr:cNvPr id="142" name="円/楕円 141"/>
        <xdr:cNvSpPr/>
      </xdr:nvSpPr>
      <xdr:spPr>
        <a:xfrm>
          <a:off x="2857500" y="100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150570</xdr:rowOff>
    </xdr:from>
    <xdr:ext cx="534377" cy="259045"/>
    <xdr:sp macro="" textlink="">
      <xdr:nvSpPr>
        <xdr:cNvPr id="143" name="テキスト ボックス 142"/>
        <xdr:cNvSpPr txBox="1"/>
      </xdr:nvSpPr>
      <xdr:spPr>
        <a:xfrm>
          <a:off x="2641111" y="10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106208</xdr:rowOff>
    </xdr:from>
    <xdr:to>
      <xdr:col>3</xdr:col>
      <xdr:colOff>3175</xdr:colOff>
      <xdr:row>59</xdr:row>
      <xdr:rowOff>36358</xdr:rowOff>
    </xdr:to>
    <xdr:sp macro="" textlink="">
      <xdr:nvSpPr>
        <xdr:cNvPr id="144" name="円/楕円 143"/>
        <xdr:cNvSpPr/>
      </xdr:nvSpPr>
      <xdr:spPr>
        <a:xfrm>
          <a:off x="1968500" y="100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27485</xdr:rowOff>
    </xdr:from>
    <xdr:ext cx="534377" cy="259045"/>
    <xdr:sp macro="" textlink="">
      <xdr:nvSpPr>
        <xdr:cNvPr id="145" name="テキスト ボックス 144"/>
        <xdr:cNvSpPr txBox="1"/>
      </xdr:nvSpPr>
      <xdr:spPr>
        <a:xfrm>
          <a:off x="1752111" y="101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129656</xdr:rowOff>
    </xdr:from>
    <xdr:to>
      <xdr:col>1</xdr:col>
      <xdr:colOff>485775</xdr:colOff>
      <xdr:row>59</xdr:row>
      <xdr:rowOff>59806</xdr:rowOff>
    </xdr:to>
    <xdr:sp macro="" textlink="">
      <xdr:nvSpPr>
        <xdr:cNvPr id="146" name="円/楕円 145"/>
        <xdr:cNvSpPr/>
      </xdr:nvSpPr>
      <xdr:spPr>
        <a:xfrm>
          <a:off x="1079500" y="100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50933</xdr:rowOff>
    </xdr:from>
    <xdr:ext cx="534377" cy="259045"/>
    <xdr:sp macro="" textlink="">
      <xdr:nvSpPr>
        <xdr:cNvPr id="147" name="テキスト ボックス 146"/>
        <xdr:cNvSpPr txBox="1"/>
      </xdr:nvSpPr>
      <xdr:spPr>
        <a:xfrm>
          <a:off x="863111" y="101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115582</xdr:rowOff>
    </xdr:from>
    <xdr:to>
      <xdr:col>6</xdr:col>
      <xdr:colOff>511175</xdr:colOff>
      <xdr:row>77</xdr:row>
      <xdr:rowOff>129356</xdr:rowOff>
    </xdr:to>
    <xdr:cxnSp macro="">
      <xdr:nvCxnSpPr>
        <xdr:cNvPr id="172" name="直線コネクタ 171"/>
        <xdr:cNvCxnSpPr/>
      </xdr:nvCxnSpPr>
      <xdr:spPr>
        <a:xfrm flipV="1">
          <a:off x="3797300" y="13317232"/>
          <a:ext cx="838200" cy="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123755</xdr:rowOff>
    </xdr:from>
    <xdr:to>
      <xdr:col>5</xdr:col>
      <xdr:colOff>358775</xdr:colOff>
      <xdr:row>77</xdr:row>
      <xdr:rowOff>129356</xdr:rowOff>
    </xdr:to>
    <xdr:cxnSp macro="">
      <xdr:nvCxnSpPr>
        <xdr:cNvPr id="175" name="直線コネクタ 174"/>
        <xdr:cNvCxnSpPr/>
      </xdr:nvCxnSpPr>
      <xdr:spPr>
        <a:xfrm>
          <a:off x="2908300" y="1332540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123755</xdr:rowOff>
    </xdr:from>
    <xdr:to>
      <xdr:col>4</xdr:col>
      <xdr:colOff>155575</xdr:colOff>
      <xdr:row>77</xdr:row>
      <xdr:rowOff>125185</xdr:rowOff>
    </xdr:to>
    <xdr:cxnSp macro="">
      <xdr:nvCxnSpPr>
        <xdr:cNvPr id="178" name="直線コネクタ 177"/>
        <xdr:cNvCxnSpPr/>
      </xdr:nvCxnSpPr>
      <xdr:spPr>
        <a:xfrm flipV="1">
          <a:off x="2019300" y="13325405"/>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125185</xdr:rowOff>
    </xdr:from>
    <xdr:to>
      <xdr:col>2</xdr:col>
      <xdr:colOff>638175</xdr:colOff>
      <xdr:row>77</xdr:row>
      <xdr:rowOff>129412</xdr:rowOff>
    </xdr:to>
    <xdr:cxnSp macro="">
      <xdr:nvCxnSpPr>
        <xdr:cNvPr id="181" name="直線コネクタ 180"/>
        <xdr:cNvCxnSpPr/>
      </xdr:nvCxnSpPr>
      <xdr:spPr>
        <a:xfrm flipV="1">
          <a:off x="1130300" y="13326835"/>
          <a:ext cx="8890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64782</xdr:rowOff>
    </xdr:from>
    <xdr:to>
      <xdr:col>6</xdr:col>
      <xdr:colOff>561975</xdr:colOff>
      <xdr:row>77</xdr:row>
      <xdr:rowOff>166382</xdr:rowOff>
    </xdr:to>
    <xdr:sp macro="" textlink="">
      <xdr:nvSpPr>
        <xdr:cNvPr id="191" name="円/楕円 190"/>
        <xdr:cNvSpPr/>
      </xdr:nvSpPr>
      <xdr:spPr>
        <a:xfrm>
          <a:off x="45847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151159</xdr:rowOff>
    </xdr:from>
    <xdr:ext cx="469744" cy="259045"/>
    <xdr:sp macro="" textlink="">
      <xdr:nvSpPr>
        <xdr:cNvPr id="192" name="維持補修費該当値テキスト"/>
        <xdr:cNvSpPr txBox="1"/>
      </xdr:nvSpPr>
      <xdr:spPr>
        <a:xfrm>
          <a:off x="4686300" y="1318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78556</xdr:rowOff>
    </xdr:from>
    <xdr:to>
      <xdr:col>5</xdr:col>
      <xdr:colOff>409575</xdr:colOff>
      <xdr:row>78</xdr:row>
      <xdr:rowOff>8706</xdr:rowOff>
    </xdr:to>
    <xdr:sp macro="" textlink="">
      <xdr:nvSpPr>
        <xdr:cNvPr id="193" name="円/楕円 192"/>
        <xdr:cNvSpPr/>
      </xdr:nvSpPr>
      <xdr:spPr>
        <a:xfrm>
          <a:off x="37465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171283</xdr:rowOff>
    </xdr:from>
    <xdr:ext cx="469744" cy="259045"/>
    <xdr:sp macro="" textlink="">
      <xdr:nvSpPr>
        <xdr:cNvPr id="194" name="テキスト ボックス 193"/>
        <xdr:cNvSpPr txBox="1"/>
      </xdr:nvSpPr>
      <xdr:spPr>
        <a:xfrm>
          <a:off x="3562427" y="1337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72955</xdr:rowOff>
    </xdr:from>
    <xdr:to>
      <xdr:col>4</xdr:col>
      <xdr:colOff>206375</xdr:colOff>
      <xdr:row>78</xdr:row>
      <xdr:rowOff>3105</xdr:rowOff>
    </xdr:to>
    <xdr:sp macro="" textlink="">
      <xdr:nvSpPr>
        <xdr:cNvPr id="195" name="円/楕円 194"/>
        <xdr:cNvSpPr/>
      </xdr:nvSpPr>
      <xdr:spPr>
        <a:xfrm>
          <a:off x="2857500" y="132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165682</xdr:rowOff>
    </xdr:from>
    <xdr:ext cx="469744" cy="259045"/>
    <xdr:sp macro="" textlink="">
      <xdr:nvSpPr>
        <xdr:cNvPr id="196" name="テキスト ボックス 195"/>
        <xdr:cNvSpPr txBox="1"/>
      </xdr:nvSpPr>
      <xdr:spPr>
        <a:xfrm>
          <a:off x="2673427" y="1336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74385</xdr:rowOff>
    </xdr:from>
    <xdr:to>
      <xdr:col>3</xdr:col>
      <xdr:colOff>3175</xdr:colOff>
      <xdr:row>78</xdr:row>
      <xdr:rowOff>4535</xdr:rowOff>
    </xdr:to>
    <xdr:sp macro="" textlink="">
      <xdr:nvSpPr>
        <xdr:cNvPr id="197" name="円/楕円 196"/>
        <xdr:cNvSpPr/>
      </xdr:nvSpPr>
      <xdr:spPr>
        <a:xfrm>
          <a:off x="19685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167112</xdr:rowOff>
    </xdr:from>
    <xdr:ext cx="469744" cy="259045"/>
    <xdr:sp macro="" textlink="">
      <xdr:nvSpPr>
        <xdr:cNvPr id="198" name="テキスト ボックス 197"/>
        <xdr:cNvSpPr txBox="1"/>
      </xdr:nvSpPr>
      <xdr:spPr>
        <a:xfrm>
          <a:off x="1784427" y="133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78612</xdr:rowOff>
    </xdr:from>
    <xdr:to>
      <xdr:col>1</xdr:col>
      <xdr:colOff>485775</xdr:colOff>
      <xdr:row>78</xdr:row>
      <xdr:rowOff>8762</xdr:rowOff>
    </xdr:to>
    <xdr:sp macro="" textlink="">
      <xdr:nvSpPr>
        <xdr:cNvPr id="199" name="円/楕円 198"/>
        <xdr:cNvSpPr/>
      </xdr:nvSpPr>
      <xdr:spPr>
        <a:xfrm>
          <a:off x="1079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171339</xdr:rowOff>
    </xdr:from>
    <xdr:ext cx="469744" cy="259045"/>
    <xdr:sp macro="" textlink="">
      <xdr:nvSpPr>
        <xdr:cNvPr id="200" name="テキスト ボックス 199"/>
        <xdr:cNvSpPr txBox="1"/>
      </xdr:nvSpPr>
      <xdr:spPr>
        <a:xfrm>
          <a:off x="895427"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135945</xdr:rowOff>
    </xdr:from>
    <xdr:to>
      <xdr:col>6</xdr:col>
      <xdr:colOff>511175</xdr:colOff>
      <xdr:row>93</xdr:row>
      <xdr:rowOff>16452</xdr:rowOff>
    </xdr:to>
    <xdr:cxnSp macro="">
      <xdr:nvCxnSpPr>
        <xdr:cNvPr id="232" name="直線コネクタ 231"/>
        <xdr:cNvCxnSpPr/>
      </xdr:nvCxnSpPr>
      <xdr:spPr>
        <a:xfrm flipV="1">
          <a:off x="3797300" y="15909345"/>
          <a:ext cx="8382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16452</xdr:rowOff>
    </xdr:from>
    <xdr:to>
      <xdr:col>5</xdr:col>
      <xdr:colOff>358775</xdr:colOff>
      <xdr:row>93</xdr:row>
      <xdr:rowOff>75921</xdr:rowOff>
    </xdr:to>
    <xdr:cxnSp macro="">
      <xdr:nvCxnSpPr>
        <xdr:cNvPr id="235" name="直線コネクタ 234"/>
        <xdr:cNvCxnSpPr/>
      </xdr:nvCxnSpPr>
      <xdr:spPr>
        <a:xfrm flipV="1">
          <a:off x="2908300" y="15961302"/>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75921</xdr:rowOff>
    </xdr:from>
    <xdr:to>
      <xdr:col>4</xdr:col>
      <xdr:colOff>155575</xdr:colOff>
      <xdr:row>94</xdr:row>
      <xdr:rowOff>23065</xdr:rowOff>
    </xdr:to>
    <xdr:cxnSp macro="">
      <xdr:nvCxnSpPr>
        <xdr:cNvPr id="238" name="直線コネクタ 237"/>
        <xdr:cNvCxnSpPr/>
      </xdr:nvCxnSpPr>
      <xdr:spPr>
        <a:xfrm flipV="1">
          <a:off x="2019300" y="16020771"/>
          <a:ext cx="889000" cy="1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23065</xdr:rowOff>
    </xdr:from>
    <xdr:to>
      <xdr:col>2</xdr:col>
      <xdr:colOff>638175</xdr:colOff>
      <xdr:row>94</xdr:row>
      <xdr:rowOff>29597</xdr:rowOff>
    </xdr:to>
    <xdr:cxnSp macro="">
      <xdr:nvCxnSpPr>
        <xdr:cNvPr id="241" name="直線コネクタ 240"/>
        <xdr:cNvCxnSpPr/>
      </xdr:nvCxnSpPr>
      <xdr:spPr>
        <a:xfrm flipV="1">
          <a:off x="1130300" y="1613936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85145</xdr:rowOff>
    </xdr:from>
    <xdr:to>
      <xdr:col>6</xdr:col>
      <xdr:colOff>561975</xdr:colOff>
      <xdr:row>93</xdr:row>
      <xdr:rowOff>15295</xdr:rowOff>
    </xdr:to>
    <xdr:sp macro="" textlink="">
      <xdr:nvSpPr>
        <xdr:cNvPr id="251" name="円/楕円 250"/>
        <xdr:cNvSpPr/>
      </xdr:nvSpPr>
      <xdr:spPr>
        <a:xfrm>
          <a:off x="4584700" y="158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108022</xdr:rowOff>
    </xdr:from>
    <xdr:ext cx="599010" cy="259045"/>
    <xdr:sp macro="" textlink="">
      <xdr:nvSpPr>
        <xdr:cNvPr id="252" name="扶助費該当値テキスト"/>
        <xdr:cNvSpPr txBox="1"/>
      </xdr:nvSpPr>
      <xdr:spPr>
        <a:xfrm>
          <a:off x="4686300" y="1570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137102</xdr:rowOff>
    </xdr:from>
    <xdr:to>
      <xdr:col>5</xdr:col>
      <xdr:colOff>409575</xdr:colOff>
      <xdr:row>93</xdr:row>
      <xdr:rowOff>67252</xdr:rowOff>
    </xdr:to>
    <xdr:sp macro="" textlink="">
      <xdr:nvSpPr>
        <xdr:cNvPr id="253" name="円/楕円 252"/>
        <xdr:cNvSpPr/>
      </xdr:nvSpPr>
      <xdr:spPr>
        <a:xfrm>
          <a:off x="3746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83779</xdr:rowOff>
    </xdr:from>
    <xdr:ext cx="599010" cy="259045"/>
    <xdr:sp macro="" textlink="">
      <xdr:nvSpPr>
        <xdr:cNvPr id="254" name="テキスト ボックス 253"/>
        <xdr:cNvSpPr txBox="1"/>
      </xdr:nvSpPr>
      <xdr:spPr>
        <a:xfrm>
          <a:off x="3497794" y="156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25121</xdr:rowOff>
    </xdr:from>
    <xdr:to>
      <xdr:col>4</xdr:col>
      <xdr:colOff>206375</xdr:colOff>
      <xdr:row>93</xdr:row>
      <xdr:rowOff>126721</xdr:rowOff>
    </xdr:to>
    <xdr:sp macro="" textlink="">
      <xdr:nvSpPr>
        <xdr:cNvPr id="255" name="円/楕円 254"/>
        <xdr:cNvSpPr/>
      </xdr:nvSpPr>
      <xdr:spPr>
        <a:xfrm>
          <a:off x="2857500" y="1596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143248</xdr:rowOff>
    </xdr:from>
    <xdr:ext cx="599010" cy="259045"/>
    <xdr:sp macro="" textlink="">
      <xdr:nvSpPr>
        <xdr:cNvPr id="256" name="テキスト ボックス 255"/>
        <xdr:cNvSpPr txBox="1"/>
      </xdr:nvSpPr>
      <xdr:spPr>
        <a:xfrm>
          <a:off x="2608794" y="1574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143715</xdr:rowOff>
    </xdr:from>
    <xdr:to>
      <xdr:col>3</xdr:col>
      <xdr:colOff>3175</xdr:colOff>
      <xdr:row>94</xdr:row>
      <xdr:rowOff>73865</xdr:rowOff>
    </xdr:to>
    <xdr:sp macro="" textlink="">
      <xdr:nvSpPr>
        <xdr:cNvPr id="257" name="円/楕円 256"/>
        <xdr:cNvSpPr/>
      </xdr:nvSpPr>
      <xdr:spPr>
        <a:xfrm>
          <a:off x="1968500" y="160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90392</xdr:rowOff>
    </xdr:from>
    <xdr:ext cx="534377" cy="259045"/>
    <xdr:sp macro="" textlink="">
      <xdr:nvSpPr>
        <xdr:cNvPr id="258" name="テキスト ボックス 257"/>
        <xdr:cNvSpPr txBox="1"/>
      </xdr:nvSpPr>
      <xdr:spPr>
        <a:xfrm>
          <a:off x="1752111" y="15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150247</xdr:rowOff>
    </xdr:from>
    <xdr:to>
      <xdr:col>1</xdr:col>
      <xdr:colOff>485775</xdr:colOff>
      <xdr:row>94</xdr:row>
      <xdr:rowOff>80397</xdr:rowOff>
    </xdr:to>
    <xdr:sp macro="" textlink="">
      <xdr:nvSpPr>
        <xdr:cNvPr id="259" name="円/楕円 258"/>
        <xdr:cNvSpPr/>
      </xdr:nvSpPr>
      <xdr:spPr>
        <a:xfrm>
          <a:off x="1079500" y="16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96924</xdr:rowOff>
    </xdr:from>
    <xdr:ext cx="534377" cy="259045"/>
    <xdr:sp macro="" textlink="">
      <xdr:nvSpPr>
        <xdr:cNvPr id="260" name="テキスト ボックス 259"/>
        <xdr:cNvSpPr txBox="1"/>
      </xdr:nvSpPr>
      <xdr:spPr>
        <a:xfrm>
          <a:off x="863111" y="158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55131</xdr:rowOff>
    </xdr:from>
    <xdr:to>
      <xdr:col>15</xdr:col>
      <xdr:colOff>180975</xdr:colOff>
      <xdr:row>36</xdr:row>
      <xdr:rowOff>79921</xdr:rowOff>
    </xdr:to>
    <xdr:cxnSp macro="">
      <xdr:nvCxnSpPr>
        <xdr:cNvPr id="289" name="直線コネクタ 288"/>
        <xdr:cNvCxnSpPr/>
      </xdr:nvCxnSpPr>
      <xdr:spPr>
        <a:xfrm flipV="1">
          <a:off x="9639300" y="6227331"/>
          <a:ext cx="8382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77089</xdr:rowOff>
    </xdr:from>
    <xdr:to>
      <xdr:col>14</xdr:col>
      <xdr:colOff>28575</xdr:colOff>
      <xdr:row>36</xdr:row>
      <xdr:rowOff>79921</xdr:rowOff>
    </xdr:to>
    <xdr:cxnSp macro="">
      <xdr:nvCxnSpPr>
        <xdr:cNvPr id="292" name="直線コネクタ 291"/>
        <xdr:cNvCxnSpPr/>
      </xdr:nvCxnSpPr>
      <xdr:spPr>
        <a:xfrm>
          <a:off x="8750300" y="6249289"/>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37452</xdr:rowOff>
    </xdr:from>
    <xdr:to>
      <xdr:col>12</xdr:col>
      <xdr:colOff>511175</xdr:colOff>
      <xdr:row>36</xdr:row>
      <xdr:rowOff>77089</xdr:rowOff>
    </xdr:to>
    <xdr:cxnSp macro="">
      <xdr:nvCxnSpPr>
        <xdr:cNvPr id="295" name="直線コネクタ 294"/>
        <xdr:cNvCxnSpPr/>
      </xdr:nvCxnSpPr>
      <xdr:spPr>
        <a:xfrm>
          <a:off x="7861300" y="6209652"/>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37452</xdr:rowOff>
    </xdr:from>
    <xdr:to>
      <xdr:col>11</xdr:col>
      <xdr:colOff>307975</xdr:colOff>
      <xdr:row>36</xdr:row>
      <xdr:rowOff>114719</xdr:rowOff>
    </xdr:to>
    <xdr:cxnSp macro="">
      <xdr:nvCxnSpPr>
        <xdr:cNvPr id="298" name="直線コネクタ 297"/>
        <xdr:cNvCxnSpPr/>
      </xdr:nvCxnSpPr>
      <xdr:spPr>
        <a:xfrm flipV="1">
          <a:off x="6972300" y="620965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4331</xdr:rowOff>
    </xdr:from>
    <xdr:to>
      <xdr:col>15</xdr:col>
      <xdr:colOff>231775</xdr:colOff>
      <xdr:row>36</xdr:row>
      <xdr:rowOff>105931</xdr:rowOff>
    </xdr:to>
    <xdr:sp macro="" textlink="">
      <xdr:nvSpPr>
        <xdr:cNvPr id="308" name="円/楕円 307"/>
        <xdr:cNvSpPr/>
      </xdr:nvSpPr>
      <xdr:spPr>
        <a:xfrm>
          <a:off x="10426700" y="61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27208</xdr:rowOff>
    </xdr:from>
    <xdr:ext cx="534377" cy="259045"/>
    <xdr:sp macro="" textlink="">
      <xdr:nvSpPr>
        <xdr:cNvPr id="309" name="補助費等該当値テキスト"/>
        <xdr:cNvSpPr txBox="1"/>
      </xdr:nvSpPr>
      <xdr:spPr>
        <a:xfrm>
          <a:off x="10528300" y="60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29121</xdr:rowOff>
    </xdr:from>
    <xdr:to>
      <xdr:col>14</xdr:col>
      <xdr:colOff>79375</xdr:colOff>
      <xdr:row>36</xdr:row>
      <xdr:rowOff>130721</xdr:rowOff>
    </xdr:to>
    <xdr:sp macro="" textlink="">
      <xdr:nvSpPr>
        <xdr:cNvPr id="310" name="円/楕円 309"/>
        <xdr:cNvSpPr/>
      </xdr:nvSpPr>
      <xdr:spPr>
        <a:xfrm>
          <a:off x="9588500" y="6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147248</xdr:rowOff>
    </xdr:from>
    <xdr:ext cx="534377" cy="259045"/>
    <xdr:sp macro="" textlink="">
      <xdr:nvSpPr>
        <xdr:cNvPr id="311" name="テキスト ボックス 310"/>
        <xdr:cNvSpPr txBox="1"/>
      </xdr:nvSpPr>
      <xdr:spPr>
        <a:xfrm>
          <a:off x="9372111" y="59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26289</xdr:rowOff>
    </xdr:from>
    <xdr:to>
      <xdr:col>12</xdr:col>
      <xdr:colOff>561975</xdr:colOff>
      <xdr:row>36</xdr:row>
      <xdr:rowOff>127889</xdr:rowOff>
    </xdr:to>
    <xdr:sp macro="" textlink="">
      <xdr:nvSpPr>
        <xdr:cNvPr id="312" name="円/楕円 311"/>
        <xdr:cNvSpPr/>
      </xdr:nvSpPr>
      <xdr:spPr>
        <a:xfrm>
          <a:off x="8699500" y="61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119016</xdr:rowOff>
    </xdr:from>
    <xdr:ext cx="534377" cy="259045"/>
    <xdr:sp macro="" textlink="">
      <xdr:nvSpPr>
        <xdr:cNvPr id="313" name="テキスト ボックス 312"/>
        <xdr:cNvSpPr txBox="1"/>
      </xdr:nvSpPr>
      <xdr:spPr>
        <a:xfrm>
          <a:off x="8483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158102</xdr:rowOff>
    </xdr:from>
    <xdr:to>
      <xdr:col>11</xdr:col>
      <xdr:colOff>358775</xdr:colOff>
      <xdr:row>36</xdr:row>
      <xdr:rowOff>88252</xdr:rowOff>
    </xdr:to>
    <xdr:sp macro="" textlink="">
      <xdr:nvSpPr>
        <xdr:cNvPr id="314" name="円/楕円 313"/>
        <xdr:cNvSpPr/>
      </xdr:nvSpPr>
      <xdr:spPr>
        <a:xfrm>
          <a:off x="7810500" y="61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79379</xdr:rowOff>
    </xdr:from>
    <xdr:ext cx="534377" cy="259045"/>
    <xdr:sp macro="" textlink="">
      <xdr:nvSpPr>
        <xdr:cNvPr id="315" name="テキスト ボックス 314"/>
        <xdr:cNvSpPr txBox="1"/>
      </xdr:nvSpPr>
      <xdr:spPr>
        <a:xfrm>
          <a:off x="7594111" y="62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63919</xdr:rowOff>
    </xdr:from>
    <xdr:to>
      <xdr:col>10</xdr:col>
      <xdr:colOff>155575</xdr:colOff>
      <xdr:row>36</xdr:row>
      <xdr:rowOff>165519</xdr:rowOff>
    </xdr:to>
    <xdr:sp macro="" textlink="">
      <xdr:nvSpPr>
        <xdr:cNvPr id="316" name="円/楕円 315"/>
        <xdr:cNvSpPr/>
      </xdr:nvSpPr>
      <xdr:spPr>
        <a:xfrm>
          <a:off x="6921500" y="62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156646</xdr:rowOff>
    </xdr:from>
    <xdr:ext cx="534377" cy="259045"/>
    <xdr:sp macro="" textlink="">
      <xdr:nvSpPr>
        <xdr:cNvPr id="317" name="テキスト ボックス 316"/>
        <xdr:cNvSpPr txBox="1"/>
      </xdr:nvSpPr>
      <xdr:spPr>
        <a:xfrm>
          <a:off x="6705111" y="63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138511</xdr:rowOff>
    </xdr:from>
    <xdr:to>
      <xdr:col>15</xdr:col>
      <xdr:colOff>180975</xdr:colOff>
      <xdr:row>58</xdr:row>
      <xdr:rowOff>156128</xdr:rowOff>
    </xdr:to>
    <xdr:cxnSp macro="">
      <xdr:nvCxnSpPr>
        <xdr:cNvPr id="346" name="直線コネクタ 345"/>
        <xdr:cNvCxnSpPr/>
      </xdr:nvCxnSpPr>
      <xdr:spPr>
        <a:xfrm>
          <a:off x="9639300" y="10082611"/>
          <a:ext cx="8382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119156</xdr:rowOff>
    </xdr:from>
    <xdr:to>
      <xdr:col>14</xdr:col>
      <xdr:colOff>28575</xdr:colOff>
      <xdr:row>58</xdr:row>
      <xdr:rowOff>138511</xdr:rowOff>
    </xdr:to>
    <xdr:cxnSp macro="">
      <xdr:nvCxnSpPr>
        <xdr:cNvPr id="349" name="直線コネクタ 348"/>
        <xdr:cNvCxnSpPr/>
      </xdr:nvCxnSpPr>
      <xdr:spPr>
        <a:xfrm>
          <a:off x="8750300" y="10063256"/>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119156</xdr:rowOff>
    </xdr:from>
    <xdr:to>
      <xdr:col>12</xdr:col>
      <xdr:colOff>511175</xdr:colOff>
      <xdr:row>58</xdr:row>
      <xdr:rowOff>159401</xdr:rowOff>
    </xdr:to>
    <xdr:cxnSp macro="">
      <xdr:nvCxnSpPr>
        <xdr:cNvPr id="352" name="直線コネクタ 351"/>
        <xdr:cNvCxnSpPr/>
      </xdr:nvCxnSpPr>
      <xdr:spPr>
        <a:xfrm flipV="1">
          <a:off x="7861300" y="10063256"/>
          <a:ext cx="889000" cy="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159401</xdr:rowOff>
    </xdr:from>
    <xdr:to>
      <xdr:col>11</xdr:col>
      <xdr:colOff>307975</xdr:colOff>
      <xdr:row>58</xdr:row>
      <xdr:rowOff>163212</xdr:rowOff>
    </xdr:to>
    <xdr:cxnSp macro="">
      <xdr:nvCxnSpPr>
        <xdr:cNvPr id="355" name="直線コネクタ 354"/>
        <xdr:cNvCxnSpPr/>
      </xdr:nvCxnSpPr>
      <xdr:spPr>
        <a:xfrm flipV="1">
          <a:off x="6972300" y="1010350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105328</xdr:rowOff>
    </xdr:from>
    <xdr:to>
      <xdr:col>15</xdr:col>
      <xdr:colOff>231775</xdr:colOff>
      <xdr:row>59</xdr:row>
      <xdr:rowOff>35478</xdr:rowOff>
    </xdr:to>
    <xdr:sp macro="" textlink="">
      <xdr:nvSpPr>
        <xdr:cNvPr id="365" name="円/楕円 364"/>
        <xdr:cNvSpPr/>
      </xdr:nvSpPr>
      <xdr:spPr>
        <a:xfrm>
          <a:off x="10426700" y="100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20255</xdr:rowOff>
    </xdr:from>
    <xdr:ext cx="534377" cy="259045"/>
    <xdr:sp macro="" textlink="">
      <xdr:nvSpPr>
        <xdr:cNvPr id="366" name="普通建設事業費該当値テキスト"/>
        <xdr:cNvSpPr txBox="1"/>
      </xdr:nvSpPr>
      <xdr:spPr>
        <a:xfrm>
          <a:off x="10528300" y="99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87711</xdr:rowOff>
    </xdr:from>
    <xdr:to>
      <xdr:col>14</xdr:col>
      <xdr:colOff>79375</xdr:colOff>
      <xdr:row>59</xdr:row>
      <xdr:rowOff>17861</xdr:rowOff>
    </xdr:to>
    <xdr:sp macro="" textlink="">
      <xdr:nvSpPr>
        <xdr:cNvPr id="367" name="円/楕円 366"/>
        <xdr:cNvSpPr/>
      </xdr:nvSpPr>
      <xdr:spPr>
        <a:xfrm>
          <a:off x="9588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8988</xdr:rowOff>
    </xdr:from>
    <xdr:ext cx="534377" cy="259045"/>
    <xdr:sp macro="" textlink="">
      <xdr:nvSpPr>
        <xdr:cNvPr id="368" name="テキスト ボックス 367"/>
        <xdr:cNvSpPr txBox="1"/>
      </xdr:nvSpPr>
      <xdr:spPr>
        <a:xfrm>
          <a:off x="9372111" y="101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68356</xdr:rowOff>
    </xdr:from>
    <xdr:to>
      <xdr:col>12</xdr:col>
      <xdr:colOff>561975</xdr:colOff>
      <xdr:row>58</xdr:row>
      <xdr:rowOff>169956</xdr:rowOff>
    </xdr:to>
    <xdr:sp macro="" textlink="">
      <xdr:nvSpPr>
        <xdr:cNvPr id="369" name="円/楕円 368"/>
        <xdr:cNvSpPr/>
      </xdr:nvSpPr>
      <xdr:spPr>
        <a:xfrm>
          <a:off x="8699500" y="100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161083</xdr:rowOff>
    </xdr:from>
    <xdr:ext cx="534377" cy="259045"/>
    <xdr:sp macro="" textlink="">
      <xdr:nvSpPr>
        <xdr:cNvPr id="370" name="テキスト ボックス 369"/>
        <xdr:cNvSpPr txBox="1"/>
      </xdr:nvSpPr>
      <xdr:spPr>
        <a:xfrm>
          <a:off x="8483111" y="101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108601</xdr:rowOff>
    </xdr:from>
    <xdr:to>
      <xdr:col>11</xdr:col>
      <xdr:colOff>358775</xdr:colOff>
      <xdr:row>59</xdr:row>
      <xdr:rowOff>38751</xdr:rowOff>
    </xdr:to>
    <xdr:sp macro="" textlink="">
      <xdr:nvSpPr>
        <xdr:cNvPr id="371" name="円/楕円 370"/>
        <xdr:cNvSpPr/>
      </xdr:nvSpPr>
      <xdr:spPr>
        <a:xfrm>
          <a:off x="7810500" y="100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29878</xdr:rowOff>
    </xdr:from>
    <xdr:ext cx="534377" cy="259045"/>
    <xdr:sp macro="" textlink="">
      <xdr:nvSpPr>
        <xdr:cNvPr id="372" name="テキスト ボックス 371"/>
        <xdr:cNvSpPr txBox="1"/>
      </xdr:nvSpPr>
      <xdr:spPr>
        <a:xfrm>
          <a:off x="7594111" y="101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112412</xdr:rowOff>
    </xdr:from>
    <xdr:to>
      <xdr:col>10</xdr:col>
      <xdr:colOff>155575</xdr:colOff>
      <xdr:row>59</xdr:row>
      <xdr:rowOff>42562</xdr:rowOff>
    </xdr:to>
    <xdr:sp macro="" textlink="">
      <xdr:nvSpPr>
        <xdr:cNvPr id="373" name="円/楕円 372"/>
        <xdr:cNvSpPr/>
      </xdr:nvSpPr>
      <xdr:spPr>
        <a:xfrm>
          <a:off x="6921500" y="100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33689</xdr:rowOff>
    </xdr:from>
    <xdr:ext cx="534377" cy="259045"/>
    <xdr:sp macro="" textlink="">
      <xdr:nvSpPr>
        <xdr:cNvPr id="374" name="テキスト ボックス 373"/>
        <xdr:cNvSpPr txBox="1"/>
      </xdr:nvSpPr>
      <xdr:spPr>
        <a:xfrm>
          <a:off x="6705111" y="101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2729</xdr:rowOff>
    </xdr:from>
    <xdr:to>
      <xdr:col>15</xdr:col>
      <xdr:colOff>180975</xdr:colOff>
      <xdr:row>78</xdr:row>
      <xdr:rowOff>6181</xdr:rowOff>
    </xdr:to>
    <xdr:cxnSp macro="">
      <xdr:nvCxnSpPr>
        <xdr:cNvPr id="399" name="直線コネクタ 398"/>
        <xdr:cNvCxnSpPr/>
      </xdr:nvCxnSpPr>
      <xdr:spPr>
        <a:xfrm flipV="1">
          <a:off x="9639300" y="13375829"/>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167029</xdr:rowOff>
    </xdr:from>
    <xdr:to>
      <xdr:col>14</xdr:col>
      <xdr:colOff>28575</xdr:colOff>
      <xdr:row>78</xdr:row>
      <xdr:rowOff>6181</xdr:rowOff>
    </xdr:to>
    <xdr:cxnSp macro="">
      <xdr:nvCxnSpPr>
        <xdr:cNvPr id="402" name="直線コネクタ 401"/>
        <xdr:cNvCxnSpPr/>
      </xdr:nvCxnSpPr>
      <xdr:spPr>
        <a:xfrm>
          <a:off x="8750300" y="13368679"/>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123379</xdr:rowOff>
    </xdr:from>
    <xdr:to>
      <xdr:col>15</xdr:col>
      <xdr:colOff>231775</xdr:colOff>
      <xdr:row>78</xdr:row>
      <xdr:rowOff>53529</xdr:rowOff>
    </xdr:to>
    <xdr:sp macro="" textlink="">
      <xdr:nvSpPr>
        <xdr:cNvPr id="412" name="円/楕円 411"/>
        <xdr:cNvSpPr/>
      </xdr:nvSpPr>
      <xdr:spPr>
        <a:xfrm>
          <a:off x="10426700" y="133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126831</xdr:rowOff>
    </xdr:from>
    <xdr:to>
      <xdr:col>14</xdr:col>
      <xdr:colOff>79375</xdr:colOff>
      <xdr:row>78</xdr:row>
      <xdr:rowOff>56981</xdr:rowOff>
    </xdr:to>
    <xdr:sp macro="" textlink="">
      <xdr:nvSpPr>
        <xdr:cNvPr id="414" name="円/楕円 413"/>
        <xdr:cNvSpPr/>
      </xdr:nvSpPr>
      <xdr:spPr>
        <a:xfrm>
          <a:off x="9588500" y="133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48108</xdr:rowOff>
    </xdr:from>
    <xdr:ext cx="469744" cy="259045"/>
    <xdr:sp macro="" textlink="">
      <xdr:nvSpPr>
        <xdr:cNvPr id="415" name="テキスト ボックス 414"/>
        <xdr:cNvSpPr txBox="1"/>
      </xdr:nvSpPr>
      <xdr:spPr>
        <a:xfrm>
          <a:off x="9404427" y="134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116229</xdr:rowOff>
    </xdr:from>
    <xdr:to>
      <xdr:col>12</xdr:col>
      <xdr:colOff>561975</xdr:colOff>
      <xdr:row>78</xdr:row>
      <xdr:rowOff>46379</xdr:rowOff>
    </xdr:to>
    <xdr:sp macro="" textlink="">
      <xdr:nvSpPr>
        <xdr:cNvPr id="416" name="円/楕円 415"/>
        <xdr:cNvSpPr/>
      </xdr:nvSpPr>
      <xdr:spPr>
        <a:xfrm>
          <a:off x="8699500" y="133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37506</xdr:rowOff>
    </xdr:from>
    <xdr:ext cx="469744" cy="259045"/>
    <xdr:sp macro="" textlink="">
      <xdr:nvSpPr>
        <xdr:cNvPr id="417" name="テキスト ボックス 416"/>
        <xdr:cNvSpPr txBox="1"/>
      </xdr:nvSpPr>
      <xdr:spPr>
        <a:xfrm>
          <a:off x="8515427" y="134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111373</xdr:rowOff>
    </xdr:from>
    <xdr:to>
      <xdr:col>15</xdr:col>
      <xdr:colOff>180975</xdr:colOff>
      <xdr:row>98</xdr:row>
      <xdr:rowOff>29972</xdr:rowOff>
    </xdr:to>
    <xdr:cxnSp macro="">
      <xdr:nvCxnSpPr>
        <xdr:cNvPr id="446" name="直線コネクタ 445"/>
        <xdr:cNvCxnSpPr/>
      </xdr:nvCxnSpPr>
      <xdr:spPr>
        <a:xfrm>
          <a:off x="9639300" y="16742023"/>
          <a:ext cx="838200" cy="9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109449</xdr:rowOff>
    </xdr:from>
    <xdr:to>
      <xdr:col>14</xdr:col>
      <xdr:colOff>28575</xdr:colOff>
      <xdr:row>97</xdr:row>
      <xdr:rowOff>111373</xdr:rowOff>
    </xdr:to>
    <xdr:cxnSp macro="">
      <xdr:nvCxnSpPr>
        <xdr:cNvPr id="449" name="直線コネクタ 448"/>
        <xdr:cNvCxnSpPr/>
      </xdr:nvCxnSpPr>
      <xdr:spPr>
        <a:xfrm>
          <a:off x="8750300" y="1674009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150622</xdr:rowOff>
    </xdr:from>
    <xdr:to>
      <xdr:col>15</xdr:col>
      <xdr:colOff>231775</xdr:colOff>
      <xdr:row>98</xdr:row>
      <xdr:rowOff>80772</xdr:rowOff>
    </xdr:to>
    <xdr:sp macro="" textlink="">
      <xdr:nvSpPr>
        <xdr:cNvPr id="459" name="円/楕円 458"/>
        <xdr:cNvSpPr/>
      </xdr:nvSpPr>
      <xdr:spPr>
        <a:xfrm>
          <a:off x="10426700" y="167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129049</xdr:rowOff>
    </xdr:from>
    <xdr:ext cx="469744" cy="259045"/>
    <xdr:sp macro="" textlink="">
      <xdr:nvSpPr>
        <xdr:cNvPr id="460" name="普通建設事業費 （ うち更新整備　）該当値テキスト"/>
        <xdr:cNvSpPr txBox="1"/>
      </xdr:nvSpPr>
      <xdr:spPr>
        <a:xfrm>
          <a:off x="10528300" y="167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60573</xdr:rowOff>
    </xdr:from>
    <xdr:to>
      <xdr:col>14</xdr:col>
      <xdr:colOff>79375</xdr:colOff>
      <xdr:row>97</xdr:row>
      <xdr:rowOff>162173</xdr:rowOff>
    </xdr:to>
    <xdr:sp macro="" textlink="">
      <xdr:nvSpPr>
        <xdr:cNvPr id="461" name="円/楕円 460"/>
        <xdr:cNvSpPr/>
      </xdr:nvSpPr>
      <xdr:spPr>
        <a:xfrm>
          <a:off x="9588500" y="16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153300</xdr:rowOff>
    </xdr:from>
    <xdr:ext cx="534377" cy="259045"/>
    <xdr:sp macro="" textlink="">
      <xdr:nvSpPr>
        <xdr:cNvPr id="462" name="テキスト ボックス 461"/>
        <xdr:cNvSpPr txBox="1"/>
      </xdr:nvSpPr>
      <xdr:spPr>
        <a:xfrm>
          <a:off x="9372111" y="167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58649</xdr:rowOff>
    </xdr:from>
    <xdr:to>
      <xdr:col>12</xdr:col>
      <xdr:colOff>561975</xdr:colOff>
      <xdr:row>97</xdr:row>
      <xdr:rowOff>160249</xdr:rowOff>
    </xdr:to>
    <xdr:sp macro="" textlink="">
      <xdr:nvSpPr>
        <xdr:cNvPr id="463" name="円/楕円 462"/>
        <xdr:cNvSpPr/>
      </xdr:nvSpPr>
      <xdr:spPr>
        <a:xfrm>
          <a:off x="8699500" y="166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151376</xdr:rowOff>
    </xdr:from>
    <xdr:ext cx="534377" cy="259045"/>
    <xdr:sp macro="" textlink="">
      <xdr:nvSpPr>
        <xdr:cNvPr id="464" name="テキスト ボックス 463"/>
        <xdr:cNvSpPr txBox="1"/>
      </xdr:nvSpPr>
      <xdr:spPr>
        <a:xfrm>
          <a:off x="8483111" y="167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139471</xdr:rowOff>
    </xdr:from>
    <xdr:to>
      <xdr:col>23</xdr:col>
      <xdr:colOff>517525</xdr:colOff>
      <xdr:row>38</xdr:row>
      <xdr:rowOff>139700</xdr:rowOff>
    </xdr:to>
    <xdr:cxnSp macro="">
      <xdr:nvCxnSpPr>
        <xdr:cNvPr id="491" name="直線コネクタ 490"/>
        <xdr:cNvCxnSpPr/>
      </xdr:nvCxnSpPr>
      <xdr:spPr>
        <a:xfrm>
          <a:off x="15481300" y="66545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139471</xdr:rowOff>
    </xdr:from>
    <xdr:to>
      <xdr:col>22</xdr:col>
      <xdr:colOff>365125</xdr:colOff>
      <xdr:row>38</xdr:row>
      <xdr:rowOff>139700</xdr:rowOff>
    </xdr:to>
    <xdr:cxnSp macro="">
      <xdr:nvCxnSpPr>
        <xdr:cNvPr id="494" name="直線コネクタ 493"/>
        <xdr:cNvCxnSpPr/>
      </xdr:nvCxnSpPr>
      <xdr:spPr>
        <a:xfrm flipV="1">
          <a:off x="14592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134122</xdr:rowOff>
    </xdr:from>
    <xdr:to>
      <xdr:col>19</xdr:col>
      <xdr:colOff>644525</xdr:colOff>
      <xdr:row>38</xdr:row>
      <xdr:rowOff>139700</xdr:rowOff>
    </xdr:to>
    <xdr:cxnSp macro="">
      <xdr:nvCxnSpPr>
        <xdr:cNvPr id="500" name="直線コネクタ 499"/>
        <xdr:cNvCxnSpPr/>
      </xdr:nvCxnSpPr>
      <xdr:spPr>
        <a:xfrm>
          <a:off x="12814300" y="6649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88671</xdr:rowOff>
    </xdr:from>
    <xdr:to>
      <xdr:col>22</xdr:col>
      <xdr:colOff>415925</xdr:colOff>
      <xdr:row>39</xdr:row>
      <xdr:rowOff>18821</xdr:rowOff>
    </xdr:to>
    <xdr:sp macro="" textlink="">
      <xdr:nvSpPr>
        <xdr:cNvPr id="512" name="円/楕円 511"/>
        <xdr:cNvSpPr/>
      </xdr:nvSpPr>
      <xdr:spPr>
        <a:xfrm>
          <a:off x="1543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9948</xdr:rowOff>
    </xdr:from>
    <xdr:ext cx="249299" cy="259045"/>
    <xdr:sp macro="" textlink="">
      <xdr:nvSpPr>
        <xdr:cNvPr id="513" name="テキスト ボックス 512"/>
        <xdr:cNvSpPr txBox="1"/>
      </xdr:nvSpPr>
      <xdr:spPr>
        <a:xfrm>
          <a:off x="15356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83322</xdr:rowOff>
    </xdr:from>
    <xdr:to>
      <xdr:col>18</xdr:col>
      <xdr:colOff>492125</xdr:colOff>
      <xdr:row>39</xdr:row>
      <xdr:rowOff>13472</xdr:rowOff>
    </xdr:to>
    <xdr:sp macro="" textlink="">
      <xdr:nvSpPr>
        <xdr:cNvPr id="518" name="円/楕円 517"/>
        <xdr:cNvSpPr/>
      </xdr:nvSpPr>
      <xdr:spPr>
        <a:xfrm>
          <a:off x="12763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4599</xdr:rowOff>
    </xdr:from>
    <xdr:ext cx="378565" cy="259045"/>
    <xdr:sp macro="" textlink="">
      <xdr:nvSpPr>
        <xdr:cNvPr id="519" name="テキスト ボックス 518"/>
        <xdr:cNvSpPr txBox="1"/>
      </xdr:nvSpPr>
      <xdr:spPr>
        <a:xfrm>
          <a:off x="12625017" y="669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86251</xdr:rowOff>
    </xdr:from>
    <xdr:to>
      <xdr:col>23</xdr:col>
      <xdr:colOff>517525</xdr:colOff>
      <xdr:row>77</xdr:row>
      <xdr:rowOff>106096</xdr:rowOff>
    </xdr:to>
    <xdr:cxnSp macro="">
      <xdr:nvCxnSpPr>
        <xdr:cNvPr id="601" name="直線コネクタ 600"/>
        <xdr:cNvCxnSpPr/>
      </xdr:nvCxnSpPr>
      <xdr:spPr>
        <a:xfrm>
          <a:off x="15481300" y="13287901"/>
          <a:ext cx="8382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69534</xdr:rowOff>
    </xdr:from>
    <xdr:to>
      <xdr:col>22</xdr:col>
      <xdr:colOff>365125</xdr:colOff>
      <xdr:row>77</xdr:row>
      <xdr:rowOff>86251</xdr:rowOff>
    </xdr:to>
    <xdr:cxnSp macro="">
      <xdr:nvCxnSpPr>
        <xdr:cNvPr id="604" name="直線コネクタ 603"/>
        <xdr:cNvCxnSpPr/>
      </xdr:nvCxnSpPr>
      <xdr:spPr>
        <a:xfrm>
          <a:off x="14592300" y="13271184"/>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41173</xdr:rowOff>
    </xdr:from>
    <xdr:to>
      <xdr:col>21</xdr:col>
      <xdr:colOff>161925</xdr:colOff>
      <xdr:row>77</xdr:row>
      <xdr:rowOff>69534</xdr:rowOff>
    </xdr:to>
    <xdr:cxnSp macro="">
      <xdr:nvCxnSpPr>
        <xdr:cNvPr id="607" name="直線コネクタ 606"/>
        <xdr:cNvCxnSpPr/>
      </xdr:nvCxnSpPr>
      <xdr:spPr>
        <a:xfrm>
          <a:off x="13703300" y="13242823"/>
          <a:ext cx="8890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41173</xdr:rowOff>
    </xdr:from>
    <xdr:to>
      <xdr:col>19</xdr:col>
      <xdr:colOff>644525</xdr:colOff>
      <xdr:row>77</xdr:row>
      <xdr:rowOff>42831</xdr:rowOff>
    </xdr:to>
    <xdr:cxnSp macro="">
      <xdr:nvCxnSpPr>
        <xdr:cNvPr id="610" name="直線コネクタ 609"/>
        <xdr:cNvCxnSpPr/>
      </xdr:nvCxnSpPr>
      <xdr:spPr>
        <a:xfrm flipV="1">
          <a:off x="12814300" y="13242823"/>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55296</xdr:rowOff>
    </xdr:from>
    <xdr:to>
      <xdr:col>23</xdr:col>
      <xdr:colOff>568325</xdr:colOff>
      <xdr:row>77</xdr:row>
      <xdr:rowOff>156896</xdr:rowOff>
    </xdr:to>
    <xdr:sp macro="" textlink="">
      <xdr:nvSpPr>
        <xdr:cNvPr id="620" name="円/楕円 619"/>
        <xdr:cNvSpPr/>
      </xdr:nvSpPr>
      <xdr:spPr>
        <a:xfrm>
          <a:off x="162687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33723</xdr:rowOff>
    </xdr:from>
    <xdr:ext cx="534377" cy="259045"/>
    <xdr:sp macro="" textlink="">
      <xdr:nvSpPr>
        <xdr:cNvPr id="621" name="公債費該当値テキスト"/>
        <xdr:cNvSpPr txBox="1"/>
      </xdr:nvSpPr>
      <xdr:spPr>
        <a:xfrm>
          <a:off x="16370300" y="132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35451</xdr:rowOff>
    </xdr:from>
    <xdr:to>
      <xdr:col>22</xdr:col>
      <xdr:colOff>415925</xdr:colOff>
      <xdr:row>77</xdr:row>
      <xdr:rowOff>137051</xdr:rowOff>
    </xdr:to>
    <xdr:sp macro="" textlink="">
      <xdr:nvSpPr>
        <xdr:cNvPr id="622" name="円/楕円 621"/>
        <xdr:cNvSpPr/>
      </xdr:nvSpPr>
      <xdr:spPr>
        <a:xfrm>
          <a:off x="154305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128178</xdr:rowOff>
    </xdr:from>
    <xdr:ext cx="534377" cy="259045"/>
    <xdr:sp macro="" textlink="">
      <xdr:nvSpPr>
        <xdr:cNvPr id="623" name="テキスト ボックス 622"/>
        <xdr:cNvSpPr txBox="1"/>
      </xdr:nvSpPr>
      <xdr:spPr>
        <a:xfrm>
          <a:off x="15214111" y="13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18734</xdr:rowOff>
    </xdr:from>
    <xdr:to>
      <xdr:col>21</xdr:col>
      <xdr:colOff>212725</xdr:colOff>
      <xdr:row>77</xdr:row>
      <xdr:rowOff>120334</xdr:rowOff>
    </xdr:to>
    <xdr:sp macro="" textlink="">
      <xdr:nvSpPr>
        <xdr:cNvPr id="624" name="円/楕円 623"/>
        <xdr:cNvSpPr/>
      </xdr:nvSpPr>
      <xdr:spPr>
        <a:xfrm>
          <a:off x="14541500" y="132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111461</xdr:rowOff>
    </xdr:from>
    <xdr:ext cx="534377" cy="259045"/>
    <xdr:sp macro="" textlink="">
      <xdr:nvSpPr>
        <xdr:cNvPr id="625" name="テキスト ボックス 624"/>
        <xdr:cNvSpPr txBox="1"/>
      </xdr:nvSpPr>
      <xdr:spPr>
        <a:xfrm>
          <a:off x="14325111" y="133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161823</xdr:rowOff>
    </xdr:from>
    <xdr:to>
      <xdr:col>20</xdr:col>
      <xdr:colOff>9525</xdr:colOff>
      <xdr:row>77</xdr:row>
      <xdr:rowOff>91973</xdr:rowOff>
    </xdr:to>
    <xdr:sp macro="" textlink="">
      <xdr:nvSpPr>
        <xdr:cNvPr id="626" name="円/楕円 625"/>
        <xdr:cNvSpPr/>
      </xdr:nvSpPr>
      <xdr:spPr>
        <a:xfrm>
          <a:off x="136525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83100</xdr:rowOff>
    </xdr:from>
    <xdr:ext cx="534377" cy="259045"/>
    <xdr:sp macro="" textlink="">
      <xdr:nvSpPr>
        <xdr:cNvPr id="627" name="テキスト ボックス 626"/>
        <xdr:cNvSpPr txBox="1"/>
      </xdr:nvSpPr>
      <xdr:spPr>
        <a:xfrm>
          <a:off x="13436111" y="13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163481</xdr:rowOff>
    </xdr:from>
    <xdr:to>
      <xdr:col>18</xdr:col>
      <xdr:colOff>492125</xdr:colOff>
      <xdr:row>77</xdr:row>
      <xdr:rowOff>93631</xdr:rowOff>
    </xdr:to>
    <xdr:sp macro="" textlink="">
      <xdr:nvSpPr>
        <xdr:cNvPr id="628" name="円/楕円 627"/>
        <xdr:cNvSpPr/>
      </xdr:nvSpPr>
      <xdr:spPr>
        <a:xfrm>
          <a:off x="12763500" y="131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84758</xdr:rowOff>
    </xdr:from>
    <xdr:ext cx="534377" cy="259045"/>
    <xdr:sp macro="" textlink="">
      <xdr:nvSpPr>
        <xdr:cNvPr id="629" name="テキスト ボックス 628"/>
        <xdr:cNvSpPr txBox="1"/>
      </xdr:nvSpPr>
      <xdr:spPr>
        <a:xfrm>
          <a:off x="12547111" y="132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90167</xdr:rowOff>
    </xdr:from>
    <xdr:to>
      <xdr:col>23</xdr:col>
      <xdr:colOff>517525</xdr:colOff>
      <xdr:row>98</xdr:row>
      <xdr:rowOff>96971</xdr:rowOff>
    </xdr:to>
    <xdr:cxnSp macro="">
      <xdr:nvCxnSpPr>
        <xdr:cNvPr id="656" name="直線コネクタ 655"/>
        <xdr:cNvCxnSpPr/>
      </xdr:nvCxnSpPr>
      <xdr:spPr>
        <a:xfrm>
          <a:off x="15481300" y="16892267"/>
          <a:ext cx="8382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90167</xdr:rowOff>
    </xdr:from>
    <xdr:to>
      <xdr:col>22</xdr:col>
      <xdr:colOff>365125</xdr:colOff>
      <xdr:row>98</xdr:row>
      <xdr:rowOff>128600</xdr:rowOff>
    </xdr:to>
    <xdr:cxnSp macro="">
      <xdr:nvCxnSpPr>
        <xdr:cNvPr id="659" name="直線コネクタ 658"/>
        <xdr:cNvCxnSpPr/>
      </xdr:nvCxnSpPr>
      <xdr:spPr>
        <a:xfrm flipV="1">
          <a:off x="14592300" y="16892267"/>
          <a:ext cx="889000" cy="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124237</xdr:rowOff>
    </xdr:from>
    <xdr:to>
      <xdr:col>21</xdr:col>
      <xdr:colOff>161925</xdr:colOff>
      <xdr:row>98</xdr:row>
      <xdr:rowOff>128600</xdr:rowOff>
    </xdr:to>
    <xdr:cxnSp macro="">
      <xdr:nvCxnSpPr>
        <xdr:cNvPr id="662" name="直線コネクタ 661"/>
        <xdr:cNvCxnSpPr/>
      </xdr:nvCxnSpPr>
      <xdr:spPr>
        <a:xfrm>
          <a:off x="13703300" y="16926337"/>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111071</xdr:rowOff>
    </xdr:from>
    <xdr:to>
      <xdr:col>19</xdr:col>
      <xdr:colOff>644525</xdr:colOff>
      <xdr:row>98</xdr:row>
      <xdr:rowOff>124237</xdr:rowOff>
    </xdr:to>
    <xdr:cxnSp macro="">
      <xdr:nvCxnSpPr>
        <xdr:cNvPr id="665" name="直線コネクタ 664"/>
        <xdr:cNvCxnSpPr/>
      </xdr:nvCxnSpPr>
      <xdr:spPr>
        <a:xfrm>
          <a:off x="12814300" y="16913171"/>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46171</xdr:rowOff>
    </xdr:from>
    <xdr:to>
      <xdr:col>23</xdr:col>
      <xdr:colOff>568325</xdr:colOff>
      <xdr:row>98</xdr:row>
      <xdr:rowOff>147771</xdr:rowOff>
    </xdr:to>
    <xdr:sp macro="" textlink="">
      <xdr:nvSpPr>
        <xdr:cNvPr id="675" name="円/楕円 674"/>
        <xdr:cNvSpPr/>
      </xdr:nvSpPr>
      <xdr:spPr>
        <a:xfrm>
          <a:off x="162687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39367</xdr:rowOff>
    </xdr:from>
    <xdr:to>
      <xdr:col>22</xdr:col>
      <xdr:colOff>415925</xdr:colOff>
      <xdr:row>98</xdr:row>
      <xdr:rowOff>140967</xdr:rowOff>
    </xdr:to>
    <xdr:sp macro="" textlink="">
      <xdr:nvSpPr>
        <xdr:cNvPr id="677" name="円/楕円 676"/>
        <xdr:cNvSpPr/>
      </xdr:nvSpPr>
      <xdr:spPr>
        <a:xfrm>
          <a:off x="15430500" y="168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132094</xdr:rowOff>
    </xdr:from>
    <xdr:ext cx="469744" cy="259045"/>
    <xdr:sp macro="" textlink="">
      <xdr:nvSpPr>
        <xdr:cNvPr id="678" name="テキスト ボックス 677"/>
        <xdr:cNvSpPr txBox="1"/>
      </xdr:nvSpPr>
      <xdr:spPr>
        <a:xfrm>
          <a:off x="15246427" y="1693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77800</xdr:rowOff>
    </xdr:from>
    <xdr:to>
      <xdr:col>21</xdr:col>
      <xdr:colOff>212725</xdr:colOff>
      <xdr:row>99</xdr:row>
      <xdr:rowOff>7950</xdr:rowOff>
    </xdr:to>
    <xdr:sp macro="" textlink="">
      <xdr:nvSpPr>
        <xdr:cNvPr id="679" name="円/楕円 678"/>
        <xdr:cNvSpPr/>
      </xdr:nvSpPr>
      <xdr:spPr>
        <a:xfrm>
          <a:off x="14541500" y="168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170527</xdr:rowOff>
    </xdr:from>
    <xdr:ext cx="469744" cy="259045"/>
    <xdr:sp macro="" textlink="">
      <xdr:nvSpPr>
        <xdr:cNvPr id="680" name="テキスト ボックス 679"/>
        <xdr:cNvSpPr txBox="1"/>
      </xdr:nvSpPr>
      <xdr:spPr>
        <a:xfrm>
          <a:off x="14357427" y="169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73437</xdr:rowOff>
    </xdr:from>
    <xdr:to>
      <xdr:col>20</xdr:col>
      <xdr:colOff>9525</xdr:colOff>
      <xdr:row>99</xdr:row>
      <xdr:rowOff>3587</xdr:rowOff>
    </xdr:to>
    <xdr:sp macro="" textlink="">
      <xdr:nvSpPr>
        <xdr:cNvPr id="681" name="円/楕円 680"/>
        <xdr:cNvSpPr/>
      </xdr:nvSpPr>
      <xdr:spPr>
        <a:xfrm>
          <a:off x="13652500" y="168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166164</xdr:rowOff>
    </xdr:from>
    <xdr:ext cx="469744" cy="259045"/>
    <xdr:sp macro="" textlink="">
      <xdr:nvSpPr>
        <xdr:cNvPr id="682" name="テキスト ボックス 681"/>
        <xdr:cNvSpPr txBox="1"/>
      </xdr:nvSpPr>
      <xdr:spPr>
        <a:xfrm>
          <a:off x="13468427" y="169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60271</xdr:rowOff>
    </xdr:from>
    <xdr:to>
      <xdr:col>18</xdr:col>
      <xdr:colOff>492125</xdr:colOff>
      <xdr:row>98</xdr:row>
      <xdr:rowOff>161871</xdr:rowOff>
    </xdr:to>
    <xdr:sp macro="" textlink="">
      <xdr:nvSpPr>
        <xdr:cNvPr id="683" name="円/楕円 682"/>
        <xdr:cNvSpPr/>
      </xdr:nvSpPr>
      <xdr:spPr>
        <a:xfrm>
          <a:off x="12763500" y="168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152998</xdr:rowOff>
    </xdr:from>
    <xdr:ext cx="469744" cy="259045"/>
    <xdr:sp macro="" textlink="">
      <xdr:nvSpPr>
        <xdr:cNvPr id="684" name="テキスト ボックス 683"/>
        <xdr:cNvSpPr txBox="1"/>
      </xdr:nvSpPr>
      <xdr:spPr>
        <a:xfrm>
          <a:off x="12579427" y="169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54935</xdr:rowOff>
    </xdr:from>
    <xdr:to>
      <xdr:col>32</xdr:col>
      <xdr:colOff>187325</xdr:colOff>
      <xdr:row>58</xdr:row>
      <xdr:rowOff>55346</xdr:rowOff>
    </xdr:to>
    <xdr:cxnSp macro="">
      <xdr:nvCxnSpPr>
        <xdr:cNvPr id="770" name="直線コネクタ 769"/>
        <xdr:cNvCxnSpPr/>
      </xdr:nvCxnSpPr>
      <xdr:spPr>
        <a:xfrm flipV="1">
          <a:off x="21323300" y="9999035"/>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55346</xdr:rowOff>
    </xdr:from>
    <xdr:to>
      <xdr:col>31</xdr:col>
      <xdr:colOff>34925</xdr:colOff>
      <xdr:row>58</xdr:row>
      <xdr:rowOff>55758</xdr:rowOff>
    </xdr:to>
    <xdr:cxnSp macro="">
      <xdr:nvCxnSpPr>
        <xdr:cNvPr id="773" name="直線コネクタ 772"/>
        <xdr:cNvCxnSpPr/>
      </xdr:nvCxnSpPr>
      <xdr:spPr>
        <a:xfrm flipV="1">
          <a:off x="20434300" y="999944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53746</xdr:rowOff>
    </xdr:from>
    <xdr:to>
      <xdr:col>29</xdr:col>
      <xdr:colOff>517525</xdr:colOff>
      <xdr:row>58</xdr:row>
      <xdr:rowOff>55758</xdr:rowOff>
    </xdr:to>
    <xdr:cxnSp macro="">
      <xdr:nvCxnSpPr>
        <xdr:cNvPr id="776" name="直線コネクタ 775"/>
        <xdr:cNvCxnSpPr/>
      </xdr:nvCxnSpPr>
      <xdr:spPr>
        <a:xfrm>
          <a:off x="19545300" y="999784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53746</xdr:rowOff>
    </xdr:from>
    <xdr:to>
      <xdr:col>28</xdr:col>
      <xdr:colOff>314325</xdr:colOff>
      <xdr:row>58</xdr:row>
      <xdr:rowOff>55118</xdr:rowOff>
    </xdr:to>
    <xdr:cxnSp macro="">
      <xdr:nvCxnSpPr>
        <xdr:cNvPr id="779" name="直線コネクタ 778"/>
        <xdr:cNvCxnSpPr/>
      </xdr:nvCxnSpPr>
      <xdr:spPr>
        <a:xfrm flipV="1">
          <a:off x="18656300" y="99978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4135</xdr:rowOff>
    </xdr:from>
    <xdr:to>
      <xdr:col>32</xdr:col>
      <xdr:colOff>238125</xdr:colOff>
      <xdr:row>58</xdr:row>
      <xdr:rowOff>105735</xdr:rowOff>
    </xdr:to>
    <xdr:sp macro="" textlink="">
      <xdr:nvSpPr>
        <xdr:cNvPr id="789" name="円/楕円 788"/>
        <xdr:cNvSpPr/>
      </xdr:nvSpPr>
      <xdr:spPr>
        <a:xfrm>
          <a:off x="22110700" y="99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4546</xdr:rowOff>
    </xdr:from>
    <xdr:to>
      <xdr:col>31</xdr:col>
      <xdr:colOff>85725</xdr:colOff>
      <xdr:row>58</xdr:row>
      <xdr:rowOff>106146</xdr:rowOff>
    </xdr:to>
    <xdr:sp macro="" textlink="">
      <xdr:nvSpPr>
        <xdr:cNvPr id="791" name="円/楕円 790"/>
        <xdr:cNvSpPr/>
      </xdr:nvSpPr>
      <xdr:spPr>
        <a:xfrm>
          <a:off x="21272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97273</xdr:rowOff>
    </xdr:from>
    <xdr:ext cx="469744" cy="259045"/>
    <xdr:sp macro="" textlink="">
      <xdr:nvSpPr>
        <xdr:cNvPr id="792" name="テキスト ボックス 791"/>
        <xdr:cNvSpPr txBox="1"/>
      </xdr:nvSpPr>
      <xdr:spPr>
        <a:xfrm>
          <a:off x="21088427" y="10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4958</xdr:rowOff>
    </xdr:from>
    <xdr:to>
      <xdr:col>29</xdr:col>
      <xdr:colOff>568325</xdr:colOff>
      <xdr:row>58</xdr:row>
      <xdr:rowOff>106558</xdr:rowOff>
    </xdr:to>
    <xdr:sp macro="" textlink="">
      <xdr:nvSpPr>
        <xdr:cNvPr id="793" name="円/楕円 792"/>
        <xdr:cNvSpPr/>
      </xdr:nvSpPr>
      <xdr:spPr>
        <a:xfrm>
          <a:off x="20383500" y="99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97685</xdr:rowOff>
    </xdr:from>
    <xdr:ext cx="469744" cy="259045"/>
    <xdr:sp macro="" textlink="">
      <xdr:nvSpPr>
        <xdr:cNvPr id="794" name="テキスト ボックス 793"/>
        <xdr:cNvSpPr txBox="1"/>
      </xdr:nvSpPr>
      <xdr:spPr>
        <a:xfrm>
          <a:off x="20199427" y="1004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2946</xdr:rowOff>
    </xdr:from>
    <xdr:to>
      <xdr:col>28</xdr:col>
      <xdr:colOff>365125</xdr:colOff>
      <xdr:row>58</xdr:row>
      <xdr:rowOff>104546</xdr:rowOff>
    </xdr:to>
    <xdr:sp macro="" textlink="">
      <xdr:nvSpPr>
        <xdr:cNvPr id="795" name="円/楕円 794"/>
        <xdr:cNvSpPr/>
      </xdr:nvSpPr>
      <xdr:spPr>
        <a:xfrm>
          <a:off x="19494500" y="99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95673</xdr:rowOff>
    </xdr:from>
    <xdr:ext cx="469744" cy="259045"/>
    <xdr:sp macro="" textlink="">
      <xdr:nvSpPr>
        <xdr:cNvPr id="796" name="テキスト ボックス 795"/>
        <xdr:cNvSpPr txBox="1"/>
      </xdr:nvSpPr>
      <xdr:spPr>
        <a:xfrm>
          <a:off x="19310427" y="100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4318</xdr:rowOff>
    </xdr:from>
    <xdr:to>
      <xdr:col>27</xdr:col>
      <xdr:colOff>161925</xdr:colOff>
      <xdr:row>58</xdr:row>
      <xdr:rowOff>105918</xdr:rowOff>
    </xdr:to>
    <xdr:sp macro="" textlink="">
      <xdr:nvSpPr>
        <xdr:cNvPr id="797" name="円/楕円 796"/>
        <xdr:cNvSpPr/>
      </xdr:nvSpPr>
      <xdr:spPr>
        <a:xfrm>
          <a:off x="18605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97045</xdr:rowOff>
    </xdr:from>
    <xdr:ext cx="469744" cy="259045"/>
    <xdr:sp macro="" textlink="">
      <xdr:nvSpPr>
        <xdr:cNvPr id="798" name="テキスト ボックス 797"/>
        <xdr:cNvSpPr txBox="1"/>
      </xdr:nvSpPr>
      <xdr:spPr>
        <a:xfrm>
          <a:off x="18421427"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3928</xdr:rowOff>
    </xdr:from>
    <xdr:to>
      <xdr:col>32</xdr:col>
      <xdr:colOff>187325</xdr:colOff>
      <xdr:row>77</xdr:row>
      <xdr:rowOff>12925</xdr:rowOff>
    </xdr:to>
    <xdr:cxnSp macro="">
      <xdr:nvCxnSpPr>
        <xdr:cNvPr id="830" name="直線コネクタ 829"/>
        <xdr:cNvCxnSpPr/>
      </xdr:nvCxnSpPr>
      <xdr:spPr>
        <a:xfrm flipV="1">
          <a:off x="21323300" y="13205578"/>
          <a:ext cx="8382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12925</xdr:rowOff>
    </xdr:from>
    <xdr:to>
      <xdr:col>31</xdr:col>
      <xdr:colOff>34925</xdr:colOff>
      <xdr:row>77</xdr:row>
      <xdr:rowOff>87987</xdr:rowOff>
    </xdr:to>
    <xdr:cxnSp macro="">
      <xdr:nvCxnSpPr>
        <xdr:cNvPr id="833" name="直線コネクタ 832"/>
        <xdr:cNvCxnSpPr/>
      </xdr:nvCxnSpPr>
      <xdr:spPr>
        <a:xfrm flipV="1">
          <a:off x="20434300" y="13214575"/>
          <a:ext cx="889000" cy="7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72410</xdr:rowOff>
    </xdr:from>
    <xdr:to>
      <xdr:col>29</xdr:col>
      <xdr:colOff>517525</xdr:colOff>
      <xdr:row>77</xdr:row>
      <xdr:rowOff>87987</xdr:rowOff>
    </xdr:to>
    <xdr:cxnSp macro="">
      <xdr:nvCxnSpPr>
        <xdr:cNvPr id="836" name="直線コネクタ 835"/>
        <xdr:cNvCxnSpPr/>
      </xdr:nvCxnSpPr>
      <xdr:spPr>
        <a:xfrm>
          <a:off x="19545300" y="13274060"/>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72410</xdr:rowOff>
    </xdr:from>
    <xdr:to>
      <xdr:col>28</xdr:col>
      <xdr:colOff>314325</xdr:colOff>
      <xdr:row>77</xdr:row>
      <xdr:rowOff>72672</xdr:rowOff>
    </xdr:to>
    <xdr:cxnSp macro="">
      <xdr:nvCxnSpPr>
        <xdr:cNvPr id="839" name="直線コネクタ 838"/>
        <xdr:cNvCxnSpPr/>
      </xdr:nvCxnSpPr>
      <xdr:spPr>
        <a:xfrm flipV="1">
          <a:off x="18656300" y="13274060"/>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124578</xdr:rowOff>
    </xdr:from>
    <xdr:to>
      <xdr:col>32</xdr:col>
      <xdr:colOff>238125</xdr:colOff>
      <xdr:row>77</xdr:row>
      <xdr:rowOff>54728</xdr:rowOff>
    </xdr:to>
    <xdr:sp macro="" textlink="">
      <xdr:nvSpPr>
        <xdr:cNvPr id="849" name="円/楕円 848"/>
        <xdr:cNvSpPr/>
      </xdr:nvSpPr>
      <xdr:spPr>
        <a:xfrm>
          <a:off x="22110700" y="1315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147455</xdr:rowOff>
    </xdr:from>
    <xdr:ext cx="534377" cy="259045"/>
    <xdr:sp macro="" textlink="">
      <xdr:nvSpPr>
        <xdr:cNvPr id="850" name="繰出金該当値テキスト"/>
        <xdr:cNvSpPr txBox="1"/>
      </xdr:nvSpPr>
      <xdr:spPr>
        <a:xfrm>
          <a:off x="22212300" y="1300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133575</xdr:rowOff>
    </xdr:from>
    <xdr:to>
      <xdr:col>31</xdr:col>
      <xdr:colOff>85725</xdr:colOff>
      <xdr:row>77</xdr:row>
      <xdr:rowOff>63725</xdr:rowOff>
    </xdr:to>
    <xdr:sp macro="" textlink="">
      <xdr:nvSpPr>
        <xdr:cNvPr id="851" name="円/楕円 850"/>
        <xdr:cNvSpPr/>
      </xdr:nvSpPr>
      <xdr:spPr>
        <a:xfrm>
          <a:off x="21272500" y="131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80252</xdr:rowOff>
    </xdr:from>
    <xdr:ext cx="534377" cy="259045"/>
    <xdr:sp macro="" textlink="">
      <xdr:nvSpPr>
        <xdr:cNvPr id="852" name="テキスト ボックス 851"/>
        <xdr:cNvSpPr txBox="1"/>
      </xdr:nvSpPr>
      <xdr:spPr>
        <a:xfrm>
          <a:off x="21056111" y="129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37187</xdr:rowOff>
    </xdr:from>
    <xdr:to>
      <xdr:col>29</xdr:col>
      <xdr:colOff>568325</xdr:colOff>
      <xdr:row>77</xdr:row>
      <xdr:rowOff>138787</xdr:rowOff>
    </xdr:to>
    <xdr:sp macro="" textlink="">
      <xdr:nvSpPr>
        <xdr:cNvPr id="853" name="円/楕円 852"/>
        <xdr:cNvSpPr/>
      </xdr:nvSpPr>
      <xdr:spPr>
        <a:xfrm>
          <a:off x="20383500" y="132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129914</xdr:rowOff>
    </xdr:from>
    <xdr:ext cx="534377" cy="259045"/>
    <xdr:sp macro="" textlink="">
      <xdr:nvSpPr>
        <xdr:cNvPr id="854" name="テキスト ボックス 853"/>
        <xdr:cNvSpPr txBox="1"/>
      </xdr:nvSpPr>
      <xdr:spPr>
        <a:xfrm>
          <a:off x="20167111" y="133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21610</xdr:rowOff>
    </xdr:from>
    <xdr:to>
      <xdr:col>28</xdr:col>
      <xdr:colOff>365125</xdr:colOff>
      <xdr:row>77</xdr:row>
      <xdr:rowOff>123210</xdr:rowOff>
    </xdr:to>
    <xdr:sp macro="" textlink="">
      <xdr:nvSpPr>
        <xdr:cNvPr id="855" name="円/楕円 854"/>
        <xdr:cNvSpPr/>
      </xdr:nvSpPr>
      <xdr:spPr>
        <a:xfrm>
          <a:off x="19494500" y="1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139737</xdr:rowOff>
    </xdr:from>
    <xdr:ext cx="534377" cy="259045"/>
    <xdr:sp macro="" textlink="">
      <xdr:nvSpPr>
        <xdr:cNvPr id="856" name="テキスト ボックス 855"/>
        <xdr:cNvSpPr txBox="1"/>
      </xdr:nvSpPr>
      <xdr:spPr>
        <a:xfrm>
          <a:off x="19278111" y="129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21872</xdr:rowOff>
    </xdr:from>
    <xdr:to>
      <xdr:col>27</xdr:col>
      <xdr:colOff>161925</xdr:colOff>
      <xdr:row>77</xdr:row>
      <xdr:rowOff>123472</xdr:rowOff>
    </xdr:to>
    <xdr:sp macro="" textlink="">
      <xdr:nvSpPr>
        <xdr:cNvPr id="857" name="円/楕円 856"/>
        <xdr:cNvSpPr/>
      </xdr:nvSpPr>
      <xdr:spPr>
        <a:xfrm>
          <a:off x="18605500" y="132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139999</xdr:rowOff>
    </xdr:from>
    <xdr:ext cx="534377" cy="259045"/>
    <xdr:sp macro="" textlink="">
      <xdr:nvSpPr>
        <xdr:cNvPr id="858" name="テキスト ボックス 857"/>
        <xdr:cNvSpPr txBox="1"/>
      </xdr:nvSpPr>
      <xdr:spPr>
        <a:xfrm>
          <a:off x="18389111" y="129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31,046,688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千円で、住民一人当たり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349,574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3,586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、率にして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・構成比で最も大きい扶助費は、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111,230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円と高く、</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全体の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31.8</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％を占めており、</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増加傾向が続いている。平成</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年度は前年度決算から</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3,182</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大阪府平均は下回ったものの、全国平均や類似団体平均を大きく上回る状況が続いている。これは、臨時福祉給付金、保育所支援、障害児通所支援、介護訓練等に係る経費が増加したことが要因である。また、本市が単独で実施している子ども医療助成や保育所支援等子育て関連経費の負担が大きく、類似団体平均を上回る要因となっている。</a:t>
          </a:r>
          <a:endPar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・次に構成比が大きい人件費は、住民一人当たりのコストが</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62,029</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円で、全体の</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17.7</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％を占める。貝塚新生プランに基づき平成</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年度から実施している給与水準の適正化及び各種手当の見直し並びに職員給のカットにより、平成</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円前後で推移してきたが、平成</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年度は退職者が多かったことで退職手当が増加し、前年度決算から</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1,798</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％の増加となった。全国平均は下回ったものの、</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ごみ収集業務や小学校給食業務を直営実施していることから、</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大阪府平均、類似団体平均を引き続き上回っている。今後も第二次貝塚新生プランを推進し、人件費の抑制と最適化に努める。</a:t>
          </a:r>
          <a:endPar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・増加率が大きいのは物件費で、平成</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年度の住民一人当たりのコストは前年度決算から</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2,615</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れは、マイナンバーに関連するシステムのセキュリティの強化、老朽化した橋梁の改良、せんごくの杜への教育機関の誘致、共同浴場の管理委託、妊産婦全戸訪問等に係る経費が増加したことが要因である。減少率が大きいのは普通建設事業費（うち更新整備）で、平成</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年度の住民一人当たりのコストは前年度決算から</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4,727</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32.6</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％減少した。これは、小・中学校の耐震補強工事が平成</a:t>
          </a: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0"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年度に完了したことが要因である。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88,813
88,109
43.93
31,150,988
31,046,688
68,119
18,054,550
26,910,938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164846</xdr:rowOff>
    </xdr:from>
    <xdr:to>
      <xdr:col>6</xdr:col>
      <xdr:colOff>511175</xdr:colOff>
      <xdr:row>35</xdr:row>
      <xdr:rowOff>145643</xdr:rowOff>
    </xdr:to>
    <xdr:cxnSp macro="">
      <xdr:nvCxnSpPr>
        <xdr:cNvPr id="59" name="直線コネクタ 58"/>
        <xdr:cNvCxnSpPr/>
      </xdr:nvCxnSpPr>
      <xdr:spPr>
        <a:xfrm>
          <a:off x="3797300" y="5994146"/>
          <a:ext cx="8382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164846</xdr:rowOff>
    </xdr:from>
    <xdr:to>
      <xdr:col>5</xdr:col>
      <xdr:colOff>358775</xdr:colOff>
      <xdr:row>34</xdr:row>
      <xdr:rowOff>166218</xdr:rowOff>
    </xdr:to>
    <xdr:cxnSp macro="">
      <xdr:nvCxnSpPr>
        <xdr:cNvPr id="62" name="直線コネクタ 61"/>
        <xdr:cNvCxnSpPr/>
      </xdr:nvCxnSpPr>
      <xdr:spPr>
        <a:xfrm flipV="1">
          <a:off x="2908300" y="59941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166218</xdr:rowOff>
    </xdr:from>
    <xdr:to>
      <xdr:col>4</xdr:col>
      <xdr:colOff>155575</xdr:colOff>
      <xdr:row>35</xdr:row>
      <xdr:rowOff>41402</xdr:rowOff>
    </xdr:to>
    <xdr:cxnSp macro="">
      <xdr:nvCxnSpPr>
        <xdr:cNvPr id="65" name="直線コネクタ 64"/>
        <xdr:cNvCxnSpPr/>
      </xdr:nvCxnSpPr>
      <xdr:spPr>
        <a:xfrm flipV="1">
          <a:off x="2019300" y="5995518"/>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156616</xdr:rowOff>
    </xdr:from>
    <xdr:to>
      <xdr:col>2</xdr:col>
      <xdr:colOff>638175</xdr:colOff>
      <xdr:row>35</xdr:row>
      <xdr:rowOff>41402</xdr:rowOff>
    </xdr:to>
    <xdr:cxnSp macro="">
      <xdr:nvCxnSpPr>
        <xdr:cNvPr id="68" name="直線コネクタ 67"/>
        <xdr:cNvCxnSpPr/>
      </xdr:nvCxnSpPr>
      <xdr:spPr>
        <a:xfrm>
          <a:off x="1130300" y="598591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94843</xdr:rowOff>
    </xdr:from>
    <xdr:to>
      <xdr:col>6</xdr:col>
      <xdr:colOff>561975</xdr:colOff>
      <xdr:row>36</xdr:row>
      <xdr:rowOff>24993</xdr:rowOff>
    </xdr:to>
    <xdr:sp macro="" textlink="">
      <xdr:nvSpPr>
        <xdr:cNvPr id="78" name="円/楕円 77"/>
        <xdr:cNvSpPr/>
      </xdr:nvSpPr>
      <xdr:spPr>
        <a:xfrm>
          <a:off x="4584700" y="6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73270</xdr:rowOff>
    </xdr:from>
    <xdr:ext cx="469744" cy="259045"/>
    <xdr:sp macro="" textlink="">
      <xdr:nvSpPr>
        <xdr:cNvPr id="79" name="議会費該当値テキスト"/>
        <xdr:cNvSpPr txBox="1"/>
      </xdr:nvSpPr>
      <xdr:spPr>
        <a:xfrm>
          <a:off x="4686300"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114046</xdr:rowOff>
    </xdr:from>
    <xdr:to>
      <xdr:col>5</xdr:col>
      <xdr:colOff>409575</xdr:colOff>
      <xdr:row>35</xdr:row>
      <xdr:rowOff>44196</xdr:rowOff>
    </xdr:to>
    <xdr:sp macro="" textlink="">
      <xdr:nvSpPr>
        <xdr:cNvPr id="80" name="円/楕円 79"/>
        <xdr:cNvSpPr/>
      </xdr:nvSpPr>
      <xdr:spPr>
        <a:xfrm>
          <a:off x="3746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35323</xdr:rowOff>
    </xdr:from>
    <xdr:ext cx="469744" cy="259045"/>
    <xdr:sp macro="" textlink="">
      <xdr:nvSpPr>
        <xdr:cNvPr id="81" name="テキスト ボックス 80"/>
        <xdr:cNvSpPr txBox="1"/>
      </xdr:nvSpPr>
      <xdr:spPr>
        <a:xfrm>
          <a:off x="356242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115418</xdr:rowOff>
    </xdr:from>
    <xdr:to>
      <xdr:col>4</xdr:col>
      <xdr:colOff>206375</xdr:colOff>
      <xdr:row>35</xdr:row>
      <xdr:rowOff>45568</xdr:rowOff>
    </xdr:to>
    <xdr:sp macro="" textlink="">
      <xdr:nvSpPr>
        <xdr:cNvPr id="82" name="円/楕円 81"/>
        <xdr:cNvSpPr/>
      </xdr:nvSpPr>
      <xdr:spPr>
        <a:xfrm>
          <a:off x="2857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36695</xdr:rowOff>
    </xdr:from>
    <xdr:ext cx="469744" cy="259045"/>
    <xdr:sp macro="" textlink="">
      <xdr:nvSpPr>
        <xdr:cNvPr id="83" name="テキスト ボックス 82"/>
        <xdr:cNvSpPr txBox="1"/>
      </xdr:nvSpPr>
      <xdr:spPr>
        <a:xfrm>
          <a:off x="2673427"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162052</xdr:rowOff>
    </xdr:from>
    <xdr:to>
      <xdr:col>3</xdr:col>
      <xdr:colOff>3175</xdr:colOff>
      <xdr:row>35</xdr:row>
      <xdr:rowOff>92202</xdr:rowOff>
    </xdr:to>
    <xdr:sp macro="" textlink="">
      <xdr:nvSpPr>
        <xdr:cNvPr id="84" name="円/楕円 83"/>
        <xdr:cNvSpPr/>
      </xdr:nvSpPr>
      <xdr:spPr>
        <a:xfrm>
          <a:off x="1968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83329</xdr:rowOff>
    </xdr:from>
    <xdr:ext cx="469744" cy="259045"/>
    <xdr:sp macro="" textlink="">
      <xdr:nvSpPr>
        <xdr:cNvPr id="85" name="テキスト ボックス 84"/>
        <xdr:cNvSpPr txBox="1"/>
      </xdr:nvSpPr>
      <xdr:spPr>
        <a:xfrm>
          <a:off x="1784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105816</xdr:rowOff>
    </xdr:from>
    <xdr:to>
      <xdr:col>1</xdr:col>
      <xdr:colOff>485775</xdr:colOff>
      <xdr:row>35</xdr:row>
      <xdr:rowOff>35966</xdr:rowOff>
    </xdr:to>
    <xdr:sp macro="" textlink="">
      <xdr:nvSpPr>
        <xdr:cNvPr id="86" name="円/楕円 85"/>
        <xdr:cNvSpPr/>
      </xdr:nvSpPr>
      <xdr:spPr>
        <a:xfrm>
          <a:off x="1079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27093</xdr:rowOff>
    </xdr:from>
    <xdr:ext cx="469744" cy="259045"/>
    <xdr:sp macro="" textlink="">
      <xdr:nvSpPr>
        <xdr:cNvPr id="87" name="テキスト ボックス 86"/>
        <xdr:cNvSpPr txBox="1"/>
      </xdr:nvSpPr>
      <xdr:spPr>
        <a:xfrm>
          <a:off x="895427"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115026</xdr:rowOff>
    </xdr:from>
    <xdr:to>
      <xdr:col>6</xdr:col>
      <xdr:colOff>511175</xdr:colOff>
      <xdr:row>57</xdr:row>
      <xdr:rowOff>121907</xdr:rowOff>
    </xdr:to>
    <xdr:cxnSp macro="">
      <xdr:nvCxnSpPr>
        <xdr:cNvPr id="116" name="直線コネクタ 115"/>
        <xdr:cNvCxnSpPr/>
      </xdr:nvCxnSpPr>
      <xdr:spPr>
        <a:xfrm flipV="1">
          <a:off x="3797300" y="9887676"/>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121907</xdr:rowOff>
    </xdr:from>
    <xdr:to>
      <xdr:col>5</xdr:col>
      <xdr:colOff>358775</xdr:colOff>
      <xdr:row>57</xdr:row>
      <xdr:rowOff>156311</xdr:rowOff>
    </xdr:to>
    <xdr:cxnSp macro="">
      <xdr:nvCxnSpPr>
        <xdr:cNvPr id="119" name="直線コネクタ 118"/>
        <xdr:cNvCxnSpPr/>
      </xdr:nvCxnSpPr>
      <xdr:spPr>
        <a:xfrm flipV="1">
          <a:off x="2908300" y="989455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138061</xdr:rowOff>
    </xdr:from>
    <xdr:to>
      <xdr:col>4</xdr:col>
      <xdr:colOff>155575</xdr:colOff>
      <xdr:row>57</xdr:row>
      <xdr:rowOff>156311</xdr:rowOff>
    </xdr:to>
    <xdr:cxnSp macro="">
      <xdr:nvCxnSpPr>
        <xdr:cNvPr id="122" name="直線コネクタ 121"/>
        <xdr:cNvCxnSpPr/>
      </xdr:nvCxnSpPr>
      <xdr:spPr>
        <a:xfrm>
          <a:off x="2019300" y="9910711"/>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138061</xdr:rowOff>
    </xdr:from>
    <xdr:to>
      <xdr:col>2</xdr:col>
      <xdr:colOff>638175</xdr:colOff>
      <xdr:row>57</xdr:row>
      <xdr:rowOff>138755</xdr:rowOff>
    </xdr:to>
    <xdr:cxnSp macro="">
      <xdr:nvCxnSpPr>
        <xdr:cNvPr id="125" name="直線コネクタ 124"/>
        <xdr:cNvCxnSpPr/>
      </xdr:nvCxnSpPr>
      <xdr:spPr>
        <a:xfrm flipV="1">
          <a:off x="1130300" y="9910711"/>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64226</xdr:rowOff>
    </xdr:from>
    <xdr:to>
      <xdr:col>6</xdr:col>
      <xdr:colOff>561975</xdr:colOff>
      <xdr:row>57</xdr:row>
      <xdr:rowOff>165826</xdr:rowOff>
    </xdr:to>
    <xdr:sp macro="" textlink="">
      <xdr:nvSpPr>
        <xdr:cNvPr id="135" name="円/楕円 134"/>
        <xdr:cNvSpPr/>
      </xdr:nvSpPr>
      <xdr:spPr>
        <a:xfrm>
          <a:off x="4584700" y="98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150603</xdr:rowOff>
    </xdr:from>
    <xdr:ext cx="534377" cy="259045"/>
    <xdr:sp macro="" textlink="">
      <xdr:nvSpPr>
        <xdr:cNvPr id="136" name="総務費該当値テキスト"/>
        <xdr:cNvSpPr txBox="1"/>
      </xdr:nvSpPr>
      <xdr:spPr>
        <a:xfrm>
          <a:off x="4686300" y="97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71107</xdr:rowOff>
    </xdr:from>
    <xdr:to>
      <xdr:col>5</xdr:col>
      <xdr:colOff>409575</xdr:colOff>
      <xdr:row>58</xdr:row>
      <xdr:rowOff>1257</xdr:rowOff>
    </xdr:to>
    <xdr:sp macro="" textlink="">
      <xdr:nvSpPr>
        <xdr:cNvPr id="137" name="円/楕円 136"/>
        <xdr:cNvSpPr/>
      </xdr:nvSpPr>
      <xdr:spPr>
        <a:xfrm>
          <a:off x="3746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163834</xdr:rowOff>
    </xdr:from>
    <xdr:ext cx="534377" cy="259045"/>
    <xdr:sp macro="" textlink="">
      <xdr:nvSpPr>
        <xdr:cNvPr id="138" name="テキスト ボックス 137"/>
        <xdr:cNvSpPr txBox="1"/>
      </xdr:nvSpPr>
      <xdr:spPr>
        <a:xfrm>
          <a:off x="3530111" y="99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105511</xdr:rowOff>
    </xdr:from>
    <xdr:to>
      <xdr:col>4</xdr:col>
      <xdr:colOff>206375</xdr:colOff>
      <xdr:row>58</xdr:row>
      <xdr:rowOff>35661</xdr:rowOff>
    </xdr:to>
    <xdr:sp macro="" textlink="">
      <xdr:nvSpPr>
        <xdr:cNvPr id="139" name="円/楕円 138"/>
        <xdr:cNvSpPr/>
      </xdr:nvSpPr>
      <xdr:spPr>
        <a:xfrm>
          <a:off x="2857500" y="98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26788</xdr:rowOff>
    </xdr:from>
    <xdr:ext cx="534377" cy="259045"/>
    <xdr:sp macro="" textlink="">
      <xdr:nvSpPr>
        <xdr:cNvPr id="140" name="テキスト ボックス 139"/>
        <xdr:cNvSpPr txBox="1"/>
      </xdr:nvSpPr>
      <xdr:spPr>
        <a:xfrm>
          <a:off x="2641111" y="9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87261</xdr:rowOff>
    </xdr:from>
    <xdr:to>
      <xdr:col>3</xdr:col>
      <xdr:colOff>3175</xdr:colOff>
      <xdr:row>58</xdr:row>
      <xdr:rowOff>17411</xdr:rowOff>
    </xdr:to>
    <xdr:sp macro="" textlink="">
      <xdr:nvSpPr>
        <xdr:cNvPr id="141" name="円/楕円 140"/>
        <xdr:cNvSpPr/>
      </xdr:nvSpPr>
      <xdr:spPr>
        <a:xfrm>
          <a:off x="1968500" y="98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8538</xdr:rowOff>
    </xdr:from>
    <xdr:ext cx="534377" cy="259045"/>
    <xdr:sp macro="" textlink="">
      <xdr:nvSpPr>
        <xdr:cNvPr id="142" name="テキスト ボックス 141"/>
        <xdr:cNvSpPr txBox="1"/>
      </xdr:nvSpPr>
      <xdr:spPr>
        <a:xfrm>
          <a:off x="1752111" y="995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87955</xdr:rowOff>
    </xdr:from>
    <xdr:to>
      <xdr:col>1</xdr:col>
      <xdr:colOff>485775</xdr:colOff>
      <xdr:row>58</xdr:row>
      <xdr:rowOff>18105</xdr:rowOff>
    </xdr:to>
    <xdr:sp macro="" textlink="">
      <xdr:nvSpPr>
        <xdr:cNvPr id="143" name="円/楕円 142"/>
        <xdr:cNvSpPr/>
      </xdr:nvSpPr>
      <xdr:spPr>
        <a:xfrm>
          <a:off x="1079500" y="98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9232</xdr:rowOff>
    </xdr:from>
    <xdr:ext cx="534377" cy="259045"/>
    <xdr:sp macro="" textlink="">
      <xdr:nvSpPr>
        <xdr:cNvPr id="144" name="テキスト ボックス 143"/>
        <xdr:cNvSpPr txBox="1"/>
      </xdr:nvSpPr>
      <xdr:spPr>
        <a:xfrm>
          <a:off x="863111" y="99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127609</xdr:rowOff>
    </xdr:from>
    <xdr:to>
      <xdr:col>6</xdr:col>
      <xdr:colOff>511175</xdr:colOff>
      <xdr:row>73</xdr:row>
      <xdr:rowOff>170320</xdr:rowOff>
    </xdr:to>
    <xdr:cxnSp macro="">
      <xdr:nvCxnSpPr>
        <xdr:cNvPr id="174" name="直線コネクタ 173"/>
        <xdr:cNvCxnSpPr/>
      </xdr:nvCxnSpPr>
      <xdr:spPr>
        <a:xfrm flipV="1">
          <a:off x="3797300" y="12643459"/>
          <a:ext cx="8382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170320</xdr:rowOff>
    </xdr:from>
    <xdr:to>
      <xdr:col>5</xdr:col>
      <xdr:colOff>358775</xdr:colOff>
      <xdr:row>74</xdr:row>
      <xdr:rowOff>73076</xdr:rowOff>
    </xdr:to>
    <xdr:cxnSp macro="">
      <xdr:nvCxnSpPr>
        <xdr:cNvPr id="177" name="直線コネクタ 176"/>
        <xdr:cNvCxnSpPr/>
      </xdr:nvCxnSpPr>
      <xdr:spPr>
        <a:xfrm flipV="1">
          <a:off x="2908300" y="12686170"/>
          <a:ext cx="889000" cy="7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73076</xdr:rowOff>
    </xdr:from>
    <xdr:to>
      <xdr:col>4</xdr:col>
      <xdr:colOff>155575</xdr:colOff>
      <xdr:row>75</xdr:row>
      <xdr:rowOff>44945</xdr:rowOff>
    </xdr:to>
    <xdr:cxnSp macro="">
      <xdr:nvCxnSpPr>
        <xdr:cNvPr id="180" name="直線コネクタ 179"/>
        <xdr:cNvCxnSpPr/>
      </xdr:nvCxnSpPr>
      <xdr:spPr>
        <a:xfrm flipV="1">
          <a:off x="2019300" y="12760376"/>
          <a:ext cx="889000" cy="1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44945</xdr:rowOff>
    </xdr:from>
    <xdr:to>
      <xdr:col>2</xdr:col>
      <xdr:colOff>638175</xdr:colOff>
      <xdr:row>75</xdr:row>
      <xdr:rowOff>84251</xdr:rowOff>
    </xdr:to>
    <xdr:cxnSp macro="">
      <xdr:nvCxnSpPr>
        <xdr:cNvPr id="183" name="直線コネクタ 182"/>
        <xdr:cNvCxnSpPr/>
      </xdr:nvCxnSpPr>
      <xdr:spPr>
        <a:xfrm flipV="1">
          <a:off x="1130300" y="12903695"/>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76809</xdr:rowOff>
    </xdr:from>
    <xdr:to>
      <xdr:col>6</xdr:col>
      <xdr:colOff>561975</xdr:colOff>
      <xdr:row>74</xdr:row>
      <xdr:rowOff>6959</xdr:rowOff>
    </xdr:to>
    <xdr:sp macro="" textlink="">
      <xdr:nvSpPr>
        <xdr:cNvPr id="193" name="円/楕円 192"/>
        <xdr:cNvSpPr/>
      </xdr:nvSpPr>
      <xdr:spPr>
        <a:xfrm>
          <a:off x="4584700" y="125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99686</xdr:rowOff>
    </xdr:from>
    <xdr:ext cx="599010" cy="259045"/>
    <xdr:sp macro="" textlink="">
      <xdr:nvSpPr>
        <xdr:cNvPr id="194" name="民生費該当値テキスト"/>
        <xdr:cNvSpPr txBox="1"/>
      </xdr:nvSpPr>
      <xdr:spPr>
        <a:xfrm>
          <a:off x="4686300" y="12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164,452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119520</xdr:rowOff>
    </xdr:from>
    <xdr:to>
      <xdr:col>5</xdr:col>
      <xdr:colOff>409575</xdr:colOff>
      <xdr:row>74</xdr:row>
      <xdr:rowOff>49670</xdr:rowOff>
    </xdr:to>
    <xdr:sp macro="" textlink="">
      <xdr:nvSpPr>
        <xdr:cNvPr id="195" name="円/楕円 194"/>
        <xdr:cNvSpPr/>
      </xdr:nvSpPr>
      <xdr:spPr>
        <a:xfrm>
          <a:off x="3746500" y="126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66197</xdr:rowOff>
    </xdr:from>
    <xdr:ext cx="599010" cy="259045"/>
    <xdr:sp macro="" textlink="">
      <xdr:nvSpPr>
        <xdr:cNvPr id="196" name="テキスト ボックス 195"/>
        <xdr:cNvSpPr txBox="1"/>
      </xdr:nvSpPr>
      <xdr:spPr>
        <a:xfrm>
          <a:off x="3497794" y="1241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161,089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22276</xdr:rowOff>
    </xdr:from>
    <xdr:to>
      <xdr:col>4</xdr:col>
      <xdr:colOff>206375</xdr:colOff>
      <xdr:row>74</xdr:row>
      <xdr:rowOff>123876</xdr:rowOff>
    </xdr:to>
    <xdr:sp macro="" textlink="">
      <xdr:nvSpPr>
        <xdr:cNvPr id="197" name="円/楕円 196"/>
        <xdr:cNvSpPr/>
      </xdr:nvSpPr>
      <xdr:spPr>
        <a:xfrm>
          <a:off x="2857500" y="127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140403</xdr:rowOff>
    </xdr:from>
    <xdr:ext cx="599010" cy="259045"/>
    <xdr:sp macro="" textlink="">
      <xdr:nvSpPr>
        <xdr:cNvPr id="198" name="テキスト ボックス 197"/>
        <xdr:cNvSpPr txBox="1"/>
      </xdr:nvSpPr>
      <xdr:spPr>
        <a:xfrm>
          <a:off x="2608794" y="124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165595</xdr:rowOff>
    </xdr:from>
    <xdr:to>
      <xdr:col>3</xdr:col>
      <xdr:colOff>3175</xdr:colOff>
      <xdr:row>75</xdr:row>
      <xdr:rowOff>95745</xdr:rowOff>
    </xdr:to>
    <xdr:sp macro="" textlink="">
      <xdr:nvSpPr>
        <xdr:cNvPr id="199" name="円/楕円 198"/>
        <xdr:cNvSpPr/>
      </xdr:nvSpPr>
      <xdr:spPr>
        <a:xfrm>
          <a:off x="1968500" y="128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112272</xdr:rowOff>
    </xdr:from>
    <xdr:ext cx="599010" cy="259045"/>
    <xdr:sp macro="" textlink="">
      <xdr:nvSpPr>
        <xdr:cNvPr id="200" name="テキスト ボックス 199"/>
        <xdr:cNvSpPr txBox="1"/>
      </xdr:nvSpPr>
      <xdr:spPr>
        <a:xfrm>
          <a:off x="1719794" y="1262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143,961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33451</xdr:rowOff>
    </xdr:from>
    <xdr:to>
      <xdr:col>1</xdr:col>
      <xdr:colOff>485775</xdr:colOff>
      <xdr:row>75</xdr:row>
      <xdr:rowOff>135051</xdr:rowOff>
    </xdr:to>
    <xdr:sp macro="" textlink="">
      <xdr:nvSpPr>
        <xdr:cNvPr id="201" name="円/楕円 200"/>
        <xdr:cNvSpPr/>
      </xdr:nvSpPr>
      <xdr:spPr>
        <a:xfrm>
          <a:off x="1079500" y="128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151578</xdr:rowOff>
    </xdr:from>
    <xdr:ext cx="599010" cy="259045"/>
    <xdr:sp macro="" textlink="">
      <xdr:nvSpPr>
        <xdr:cNvPr id="202" name="テキスト ボックス 201"/>
        <xdr:cNvSpPr txBox="1"/>
      </xdr:nvSpPr>
      <xdr:spPr>
        <a:xfrm>
          <a:off x="830794" y="1266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118193</xdr:rowOff>
    </xdr:from>
    <xdr:to>
      <xdr:col>6</xdr:col>
      <xdr:colOff>511175</xdr:colOff>
      <xdr:row>96</xdr:row>
      <xdr:rowOff>151988</xdr:rowOff>
    </xdr:to>
    <xdr:cxnSp macro="">
      <xdr:nvCxnSpPr>
        <xdr:cNvPr id="232" name="直線コネクタ 231"/>
        <xdr:cNvCxnSpPr/>
      </xdr:nvCxnSpPr>
      <xdr:spPr>
        <a:xfrm flipV="1">
          <a:off x="3797300" y="16577393"/>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151988</xdr:rowOff>
    </xdr:from>
    <xdr:to>
      <xdr:col>5</xdr:col>
      <xdr:colOff>358775</xdr:colOff>
      <xdr:row>96</xdr:row>
      <xdr:rowOff>164903</xdr:rowOff>
    </xdr:to>
    <xdr:cxnSp macro="">
      <xdr:nvCxnSpPr>
        <xdr:cNvPr id="235" name="直線コネクタ 234"/>
        <xdr:cNvCxnSpPr/>
      </xdr:nvCxnSpPr>
      <xdr:spPr>
        <a:xfrm flipV="1">
          <a:off x="2908300" y="16611188"/>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135165</xdr:rowOff>
    </xdr:from>
    <xdr:to>
      <xdr:col>4</xdr:col>
      <xdr:colOff>155575</xdr:colOff>
      <xdr:row>96</xdr:row>
      <xdr:rowOff>164903</xdr:rowOff>
    </xdr:to>
    <xdr:cxnSp macro="">
      <xdr:nvCxnSpPr>
        <xdr:cNvPr id="238" name="直線コネクタ 237"/>
        <xdr:cNvCxnSpPr/>
      </xdr:nvCxnSpPr>
      <xdr:spPr>
        <a:xfrm>
          <a:off x="2019300" y="16594365"/>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135165</xdr:rowOff>
    </xdr:from>
    <xdr:to>
      <xdr:col>2</xdr:col>
      <xdr:colOff>638175</xdr:colOff>
      <xdr:row>97</xdr:row>
      <xdr:rowOff>44698</xdr:rowOff>
    </xdr:to>
    <xdr:cxnSp macro="">
      <xdr:nvCxnSpPr>
        <xdr:cNvPr id="241" name="直線コネクタ 240"/>
        <xdr:cNvCxnSpPr/>
      </xdr:nvCxnSpPr>
      <xdr:spPr>
        <a:xfrm flipV="1">
          <a:off x="1130300" y="16594365"/>
          <a:ext cx="889000" cy="8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67393</xdr:rowOff>
    </xdr:from>
    <xdr:to>
      <xdr:col>6</xdr:col>
      <xdr:colOff>561975</xdr:colOff>
      <xdr:row>96</xdr:row>
      <xdr:rowOff>168993</xdr:rowOff>
    </xdr:to>
    <xdr:sp macro="" textlink="">
      <xdr:nvSpPr>
        <xdr:cNvPr id="251" name="円/楕円 250"/>
        <xdr:cNvSpPr/>
      </xdr:nvSpPr>
      <xdr:spPr>
        <a:xfrm>
          <a:off x="4584700" y="165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90270</xdr:rowOff>
    </xdr:from>
    <xdr:ext cx="534377" cy="259045"/>
    <xdr:sp macro="" textlink="">
      <xdr:nvSpPr>
        <xdr:cNvPr id="252" name="衛生費該当値テキスト"/>
        <xdr:cNvSpPr txBox="1"/>
      </xdr:nvSpPr>
      <xdr:spPr>
        <a:xfrm>
          <a:off x="4686300" y="16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101188</xdr:rowOff>
    </xdr:from>
    <xdr:to>
      <xdr:col>5</xdr:col>
      <xdr:colOff>409575</xdr:colOff>
      <xdr:row>97</xdr:row>
      <xdr:rowOff>31338</xdr:rowOff>
    </xdr:to>
    <xdr:sp macro="" textlink="">
      <xdr:nvSpPr>
        <xdr:cNvPr id="253" name="円/楕円 252"/>
        <xdr:cNvSpPr/>
      </xdr:nvSpPr>
      <xdr:spPr>
        <a:xfrm>
          <a:off x="3746500" y="165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47865</xdr:rowOff>
    </xdr:from>
    <xdr:ext cx="534377" cy="259045"/>
    <xdr:sp macro="" textlink="">
      <xdr:nvSpPr>
        <xdr:cNvPr id="254" name="テキスト ボックス 253"/>
        <xdr:cNvSpPr txBox="1"/>
      </xdr:nvSpPr>
      <xdr:spPr>
        <a:xfrm>
          <a:off x="3530111" y="1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114103</xdr:rowOff>
    </xdr:from>
    <xdr:to>
      <xdr:col>4</xdr:col>
      <xdr:colOff>206375</xdr:colOff>
      <xdr:row>97</xdr:row>
      <xdr:rowOff>44253</xdr:rowOff>
    </xdr:to>
    <xdr:sp macro="" textlink="">
      <xdr:nvSpPr>
        <xdr:cNvPr id="255" name="円/楕円 254"/>
        <xdr:cNvSpPr/>
      </xdr:nvSpPr>
      <xdr:spPr>
        <a:xfrm>
          <a:off x="2857500" y="1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60780</xdr:rowOff>
    </xdr:from>
    <xdr:ext cx="534377" cy="259045"/>
    <xdr:sp macro="" textlink="">
      <xdr:nvSpPr>
        <xdr:cNvPr id="256" name="テキスト ボックス 255"/>
        <xdr:cNvSpPr txBox="1"/>
      </xdr:nvSpPr>
      <xdr:spPr>
        <a:xfrm>
          <a:off x="2641111" y="163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84365</xdr:rowOff>
    </xdr:from>
    <xdr:to>
      <xdr:col>3</xdr:col>
      <xdr:colOff>3175</xdr:colOff>
      <xdr:row>97</xdr:row>
      <xdr:rowOff>14515</xdr:rowOff>
    </xdr:to>
    <xdr:sp macro="" textlink="">
      <xdr:nvSpPr>
        <xdr:cNvPr id="257" name="円/楕円 256"/>
        <xdr:cNvSpPr/>
      </xdr:nvSpPr>
      <xdr:spPr>
        <a:xfrm>
          <a:off x="1968500" y="165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31042</xdr:rowOff>
    </xdr:from>
    <xdr:ext cx="534377" cy="259045"/>
    <xdr:sp macro="" textlink="">
      <xdr:nvSpPr>
        <xdr:cNvPr id="258" name="テキスト ボックス 257"/>
        <xdr:cNvSpPr txBox="1"/>
      </xdr:nvSpPr>
      <xdr:spPr>
        <a:xfrm>
          <a:off x="1752111" y="1631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165348</xdr:rowOff>
    </xdr:from>
    <xdr:to>
      <xdr:col>1</xdr:col>
      <xdr:colOff>485775</xdr:colOff>
      <xdr:row>97</xdr:row>
      <xdr:rowOff>95498</xdr:rowOff>
    </xdr:to>
    <xdr:sp macro="" textlink="">
      <xdr:nvSpPr>
        <xdr:cNvPr id="259" name="円/楕円 258"/>
        <xdr:cNvSpPr/>
      </xdr:nvSpPr>
      <xdr:spPr>
        <a:xfrm>
          <a:off x="1079500" y="166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112025</xdr:rowOff>
    </xdr:from>
    <xdr:ext cx="534377" cy="259045"/>
    <xdr:sp macro="" textlink="">
      <xdr:nvSpPr>
        <xdr:cNvPr id="260" name="テキスト ボックス 259"/>
        <xdr:cNvSpPr txBox="1"/>
      </xdr:nvSpPr>
      <xdr:spPr>
        <a:xfrm>
          <a:off x="863111" y="163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80264</xdr:rowOff>
    </xdr:from>
    <xdr:to>
      <xdr:col>15</xdr:col>
      <xdr:colOff>180975</xdr:colOff>
      <xdr:row>38</xdr:row>
      <xdr:rowOff>81788</xdr:rowOff>
    </xdr:to>
    <xdr:cxnSp macro="">
      <xdr:nvCxnSpPr>
        <xdr:cNvPr id="289" name="直線コネクタ 288"/>
        <xdr:cNvCxnSpPr/>
      </xdr:nvCxnSpPr>
      <xdr:spPr>
        <a:xfrm>
          <a:off x="9639300" y="65953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72644</xdr:rowOff>
    </xdr:from>
    <xdr:to>
      <xdr:col>14</xdr:col>
      <xdr:colOff>28575</xdr:colOff>
      <xdr:row>38</xdr:row>
      <xdr:rowOff>80264</xdr:rowOff>
    </xdr:to>
    <xdr:cxnSp macro="">
      <xdr:nvCxnSpPr>
        <xdr:cNvPr id="292" name="直線コネクタ 291"/>
        <xdr:cNvCxnSpPr/>
      </xdr:nvCxnSpPr>
      <xdr:spPr>
        <a:xfrm>
          <a:off x="8750300" y="65877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117221</xdr:rowOff>
    </xdr:from>
    <xdr:to>
      <xdr:col>12</xdr:col>
      <xdr:colOff>511175</xdr:colOff>
      <xdr:row>38</xdr:row>
      <xdr:rowOff>72644</xdr:rowOff>
    </xdr:to>
    <xdr:cxnSp macro="">
      <xdr:nvCxnSpPr>
        <xdr:cNvPr id="295" name="直線コネクタ 294"/>
        <xdr:cNvCxnSpPr/>
      </xdr:nvCxnSpPr>
      <xdr:spPr>
        <a:xfrm>
          <a:off x="7861300" y="646087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117221</xdr:rowOff>
    </xdr:from>
    <xdr:to>
      <xdr:col>11</xdr:col>
      <xdr:colOff>307975</xdr:colOff>
      <xdr:row>38</xdr:row>
      <xdr:rowOff>7112</xdr:rowOff>
    </xdr:to>
    <xdr:cxnSp macro="">
      <xdr:nvCxnSpPr>
        <xdr:cNvPr id="298" name="直線コネクタ 297"/>
        <xdr:cNvCxnSpPr/>
      </xdr:nvCxnSpPr>
      <xdr:spPr>
        <a:xfrm flipV="1">
          <a:off x="6972300" y="6460871"/>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30988</xdr:rowOff>
    </xdr:from>
    <xdr:to>
      <xdr:col>15</xdr:col>
      <xdr:colOff>231775</xdr:colOff>
      <xdr:row>38</xdr:row>
      <xdr:rowOff>132588</xdr:rowOff>
    </xdr:to>
    <xdr:sp macro="" textlink="">
      <xdr:nvSpPr>
        <xdr:cNvPr id="308" name="円/楕円 307"/>
        <xdr:cNvSpPr/>
      </xdr:nvSpPr>
      <xdr:spPr>
        <a:xfrm>
          <a:off x="104267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9415</xdr:rowOff>
    </xdr:from>
    <xdr:ext cx="378565" cy="259045"/>
    <xdr:sp macro="" textlink="">
      <xdr:nvSpPr>
        <xdr:cNvPr id="309" name="労働費該当値テキスト"/>
        <xdr:cNvSpPr txBox="1"/>
      </xdr:nvSpPr>
      <xdr:spPr>
        <a:xfrm>
          <a:off x="10528300"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29464</xdr:rowOff>
    </xdr:from>
    <xdr:to>
      <xdr:col>14</xdr:col>
      <xdr:colOff>79375</xdr:colOff>
      <xdr:row>38</xdr:row>
      <xdr:rowOff>131064</xdr:rowOff>
    </xdr:to>
    <xdr:sp macro="" textlink="">
      <xdr:nvSpPr>
        <xdr:cNvPr id="310" name="円/楕円 309"/>
        <xdr:cNvSpPr/>
      </xdr:nvSpPr>
      <xdr:spPr>
        <a:xfrm>
          <a:off x="9588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122191</xdr:rowOff>
    </xdr:from>
    <xdr:ext cx="378565" cy="259045"/>
    <xdr:sp macro="" textlink="">
      <xdr:nvSpPr>
        <xdr:cNvPr id="311" name="テキスト ボックス 310"/>
        <xdr:cNvSpPr txBox="1"/>
      </xdr:nvSpPr>
      <xdr:spPr>
        <a:xfrm>
          <a:off x="9450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21844</xdr:rowOff>
    </xdr:from>
    <xdr:to>
      <xdr:col>12</xdr:col>
      <xdr:colOff>561975</xdr:colOff>
      <xdr:row>38</xdr:row>
      <xdr:rowOff>123444</xdr:rowOff>
    </xdr:to>
    <xdr:sp macro="" textlink="">
      <xdr:nvSpPr>
        <xdr:cNvPr id="312" name="円/楕円 311"/>
        <xdr:cNvSpPr/>
      </xdr:nvSpPr>
      <xdr:spPr>
        <a:xfrm>
          <a:off x="8699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114571</xdr:rowOff>
    </xdr:from>
    <xdr:ext cx="378565" cy="259045"/>
    <xdr:sp macro="" textlink="">
      <xdr:nvSpPr>
        <xdr:cNvPr id="313" name="テキスト ボックス 312"/>
        <xdr:cNvSpPr txBox="1"/>
      </xdr:nvSpPr>
      <xdr:spPr>
        <a:xfrm>
          <a:off x="8561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66421</xdr:rowOff>
    </xdr:from>
    <xdr:to>
      <xdr:col>11</xdr:col>
      <xdr:colOff>358775</xdr:colOff>
      <xdr:row>37</xdr:row>
      <xdr:rowOff>168021</xdr:rowOff>
    </xdr:to>
    <xdr:sp macro="" textlink="">
      <xdr:nvSpPr>
        <xdr:cNvPr id="314" name="円/楕円 313"/>
        <xdr:cNvSpPr/>
      </xdr:nvSpPr>
      <xdr:spPr>
        <a:xfrm>
          <a:off x="7810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159148</xdr:rowOff>
    </xdr:from>
    <xdr:ext cx="378565" cy="259045"/>
    <xdr:sp macro="" textlink="">
      <xdr:nvSpPr>
        <xdr:cNvPr id="315" name="テキスト ボックス 314"/>
        <xdr:cNvSpPr txBox="1"/>
      </xdr:nvSpPr>
      <xdr:spPr>
        <a:xfrm>
          <a:off x="7672017" y="650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127762</xdr:rowOff>
    </xdr:from>
    <xdr:to>
      <xdr:col>10</xdr:col>
      <xdr:colOff>155575</xdr:colOff>
      <xdr:row>38</xdr:row>
      <xdr:rowOff>57912</xdr:rowOff>
    </xdr:to>
    <xdr:sp macro="" textlink="">
      <xdr:nvSpPr>
        <xdr:cNvPr id="316" name="円/楕円 315"/>
        <xdr:cNvSpPr/>
      </xdr:nvSpPr>
      <xdr:spPr>
        <a:xfrm>
          <a:off x="692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49039</xdr:rowOff>
    </xdr:from>
    <xdr:ext cx="378565" cy="259045"/>
    <xdr:sp macro="" textlink="">
      <xdr:nvSpPr>
        <xdr:cNvPr id="317" name="テキスト ボックス 316"/>
        <xdr:cNvSpPr txBox="1"/>
      </xdr:nvSpPr>
      <xdr:spPr>
        <a:xfrm>
          <a:off x="6783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73132</xdr:rowOff>
    </xdr:from>
    <xdr:to>
      <xdr:col>15</xdr:col>
      <xdr:colOff>180975</xdr:colOff>
      <xdr:row>58</xdr:row>
      <xdr:rowOff>73978</xdr:rowOff>
    </xdr:to>
    <xdr:cxnSp macro="">
      <xdr:nvCxnSpPr>
        <xdr:cNvPr id="344" name="直線コネクタ 343"/>
        <xdr:cNvCxnSpPr/>
      </xdr:nvCxnSpPr>
      <xdr:spPr>
        <a:xfrm>
          <a:off x="9639300" y="10017232"/>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73132</xdr:rowOff>
    </xdr:from>
    <xdr:to>
      <xdr:col>14</xdr:col>
      <xdr:colOff>28575</xdr:colOff>
      <xdr:row>58</xdr:row>
      <xdr:rowOff>74640</xdr:rowOff>
    </xdr:to>
    <xdr:cxnSp macro="">
      <xdr:nvCxnSpPr>
        <xdr:cNvPr id="347" name="直線コネクタ 346"/>
        <xdr:cNvCxnSpPr/>
      </xdr:nvCxnSpPr>
      <xdr:spPr>
        <a:xfrm flipV="1">
          <a:off x="8750300" y="1001723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74640</xdr:rowOff>
    </xdr:from>
    <xdr:to>
      <xdr:col>12</xdr:col>
      <xdr:colOff>511175</xdr:colOff>
      <xdr:row>58</xdr:row>
      <xdr:rowOff>77224</xdr:rowOff>
    </xdr:to>
    <xdr:cxnSp macro="">
      <xdr:nvCxnSpPr>
        <xdr:cNvPr id="350" name="直線コネクタ 349"/>
        <xdr:cNvCxnSpPr/>
      </xdr:nvCxnSpPr>
      <xdr:spPr>
        <a:xfrm flipV="1">
          <a:off x="7861300" y="10018740"/>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77224</xdr:rowOff>
    </xdr:from>
    <xdr:to>
      <xdr:col>11</xdr:col>
      <xdr:colOff>307975</xdr:colOff>
      <xdr:row>58</xdr:row>
      <xdr:rowOff>79784</xdr:rowOff>
    </xdr:to>
    <xdr:cxnSp macro="">
      <xdr:nvCxnSpPr>
        <xdr:cNvPr id="353" name="直線コネクタ 352"/>
        <xdr:cNvCxnSpPr/>
      </xdr:nvCxnSpPr>
      <xdr:spPr>
        <a:xfrm flipV="1">
          <a:off x="6972300" y="1002132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23178</xdr:rowOff>
    </xdr:from>
    <xdr:to>
      <xdr:col>15</xdr:col>
      <xdr:colOff>231775</xdr:colOff>
      <xdr:row>58</xdr:row>
      <xdr:rowOff>124778</xdr:rowOff>
    </xdr:to>
    <xdr:sp macro="" textlink="">
      <xdr:nvSpPr>
        <xdr:cNvPr id="363" name="円/楕円 362"/>
        <xdr:cNvSpPr/>
      </xdr:nvSpPr>
      <xdr:spPr>
        <a:xfrm>
          <a:off x="10426700" y="99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109555</xdr:rowOff>
    </xdr:from>
    <xdr:ext cx="469744" cy="259045"/>
    <xdr:sp macro="" textlink="">
      <xdr:nvSpPr>
        <xdr:cNvPr id="364" name="農林水産業費該当値テキスト"/>
        <xdr:cNvSpPr txBox="1"/>
      </xdr:nvSpPr>
      <xdr:spPr>
        <a:xfrm>
          <a:off x="10528300" y="988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22332</xdr:rowOff>
    </xdr:from>
    <xdr:to>
      <xdr:col>14</xdr:col>
      <xdr:colOff>79375</xdr:colOff>
      <xdr:row>58</xdr:row>
      <xdr:rowOff>123932</xdr:rowOff>
    </xdr:to>
    <xdr:sp macro="" textlink="">
      <xdr:nvSpPr>
        <xdr:cNvPr id="365" name="円/楕円 364"/>
        <xdr:cNvSpPr/>
      </xdr:nvSpPr>
      <xdr:spPr>
        <a:xfrm>
          <a:off x="9588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115059</xdr:rowOff>
    </xdr:from>
    <xdr:ext cx="469744" cy="259045"/>
    <xdr:sp macro="" textlink="">
      <xdr:nvSpPr>
        <xdr:cNvPr id="366" name="テキスト ボックス 365"/>
        <xdr:cNvSpPr txBox="1"/>
      </xdr:nvSpPr>
      <xdr:spPr>
        <a:xfrm>
          <a:off x="9404427" y="100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23840</xdr:rowOff>
    </xdr:from>
    <xdr:to>
      <xdr:col>12</xdr:col>
      <xdr:colOff>561975</xdr:colOff>
      <xdr:row>58</xdr:row>
      <xdr:rowOff>125440</xdr:rowOff>
    </xdr:to>
    <xdr:sp macro="" textlink="">
      <xdr:nvSpPr>
        <xdr:cNvPr id="367" name="円/楕円 366"/>
        <xdr:cNvSpPr/>
      </xdr:nvSpPr>
      <xdr:spPr>
        <a:xfrm>
          <a:off x="8699500" y="99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116567</xdr:rowOff>
    </xdr:from>
    <xdr:ext cx="469744" cy="259045"/>
    <xdr:sp macro="" textlink="">
      <xdr:nvSpPr>
        <xdr:cNvPr id="368" name="テキスト ボックス 367"/>
        <xdr:cNvSpPr txBox="1"/>
      </xdr:nvSpPr>
      <xdr:spPr>
        <a:xfrm>
          <a:off x="8515427" y="1006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26424</xdr:rowOff>
    </xdr:from>
    <xdr:to>
      <xdr:col>11</xdr:col>
      <xdr:colOff>358775</xdr:colOff>
      <xdr:row>58</xdr:row>
      <xdr:rowOff>128024</xdr:rowOff>
    </xdr:to>
    <xdr:sp macro="" textlink="">
      <xdr:nvSpPr>
        <xdr:cNvPr id="369" name="円/楕円 368"/>
        <xdr:cNvSpPr/>
      </xdr:nvSpPr>
      <xdr:spPr>
        <a:xfrm>
          <a:off x="7810500" y="99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119151</xdr:rowOff>
    </xdr:from>
    <xdr:ext cx="469744" cy="259045"/>
    <xdr:sp macro="" textlink="">
      <xdr:nvSpPr>
        <xdr:cNvPr id="370" name="テキスト ボックス 369"/>
        <xdr:cNvSpPr txBox="1"/>
      </xdr:nvSpPr>
      <xdr:spPr>
        <a:xfrm>
          <a:off x="7626427" y="100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28984</xdr:rowOff>
    </xdr:from>
    <xdr:to>
      <xdr:col>10</xdr:col>
      <xdr:colOff>155575</xdr:colOff>
      <xdr:row>58</xdr:row>
      <xdr:rowOff>130584</xdr:rowOff>
    </xdr:to>
    <xdr:sp macro="" textlink="">
      <xdr:nvSpPr>
        <xdr:cNvPr id="371" name="円/楕円 370"/>
        <xdr:cNvSpPr/>
      </xdr:nvSpPr>
      <xdr:spPr>
        <a:xfrm>
          <a:off x="6921500" y="99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121711</xdr:rowOff>
    </xdr:from>
    <xdr:ext cx="469744" cy="259045"/>
    <xdr:sp macro="" textlink="">
      <xdr:nvSpPr>
        <xdr:cNvPr id="372" name="テキスト ボックス 371"/>
        <xdr:cNvSpPr txBox="1"/>
      </xdr:nvSpPr>
      <xdr:spPr>
        <a:xfrm>
          <a:off x="6737427" y="100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37325</xdr:rowOff>
    </xdr:from>
    <xdr:to>
      <xdr:col>15</xdr:col>
      <xdr:colOff>180975</xdr:colOff>
      <xdr:row>78</xdr:row>
      <xdr:rowOff>77978</xdr:rowOff>
    </xdr:to>
    <xdr:cxnSp macro="">
      <xdr:nvCxnSpPr>
        <xdr:cNvPr id="401" name="直線コネクタ 400"/>
        <xdr:cNvCxnSpPr/>
      </xdr:nvCxnSpPr>
      <xdr:spPr>
        <a:xfrm>
          <a:off x="9639300" y="13410425"/>
          <a:ext cx="8382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37325</xdr:rowOff>
    </xdr:from>
    <xdr:to>
      <xdr:col>14</xdr:col>
      <xdr:colOff>28575</xdr:colOff>
      <xdr:row>78</xdr:row>
      <xdr:rowOff>87161</xdr:rowOff>
    </xdr:to>
    <xdr:cxnSp macro="">
      <xdr:nvCxnSpPr>
        <xdr:cNvPr id="404" name="直線コネクタ 403"/>
        <xdr:cNvCxnSpPr/>
      </xdr:nvCxnSpPr>
      <xdr:spPr>
        <a:xfrm flipV="1">
          <a:off x="8750300" y="13410425"/>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87161</xdr:rowOff>
    </xdr:from>
    <xdr:to>
      <xdr:col>12</xdr:col>
      <xdr:colOff>511175</xdr:colOff>
      <xdr:row>78</xdr:row>
      <xdr:rowOff>108192</xdr:rowOff>
    </xdr:to>
    <xdr:cxnSp macro="">
      <xdr:nvCxnSpPr>
        <xdr:cNvPr id="407" name="直線コネクタ 406"/>
        <xdr:cNvCxnSpPr/>
      </xdr:nvCxnSpPr>
      <xdr:spPr>
        <a:xfrm flipV="1">
          <a:off x="7861300" y="1346026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100915</xdr:rowOff>
    </xdr:from>
    <xdr:to>
      <xdr:col>11</xdr:col>
      <xdr:colOff>307975</xdr:colOff>
      <xdr:row>78</xdr:row>
      <xdr:rowOff>108192</xdr:rowOff>
    </xdr:to>
    <xdr:cxnSp macro="">
      <xdr:nvCxnSpPr>
        <xdr:cNvPr id="410" name="直線コネクタ 409"/>
        <xdr:cNvCxnSpPr/>
      </xdr:nvCxnSpPr>
      <xdr:spPr>
        <a:xfrm>
          <a:off x="6972300" y="1347401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27178</xdr:rowOff>
    </xdr:from>
    <xdr:to>
      <xdr:col>15</xdr:col>
      <xdr:colOff>231775</xdr:colOff>
      <xdr:row>78</xdr:row>
      <xdr:rowOff>128778</xdr:rowOff>
    </xdr:to>
    <xdr:sp macro="" textlink="">
      <xdr:nvSpPr>
        <xdr:cNvPr id="420" name="円/楕円 419"/>
        <xdr:cNvSpPr/>
      </xdr:nvSpPr>
      <xdr:spPr>
        <a:xfrm>
          <a:off x="104267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113555</xdr:rowOff>
    </xdr:from>
    <xdr:ext cx="469744" cy="259045"/>
    <xdr:sp macro="" textlink="">
      <xdr:nvSpPr>
        <xdr:cNvPr id="421" name="商工費該当値テキスト"/>
        <xdr:cNvSpPr txBox="1"/>
      </xdr:nvSpPr>
      <xdr:spPr>
        <a:xfrm>
          <a:off x="10528300" y="133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157975</xdr:rowOff>
    </xdr:from>
    <xdr:to>
      <xdr:col>14</xdr:col>
      <xdr:colOff>79375</xdr:colOff>
      <xdr:row>78</xdr:row>
      <xdr:rowOff>88125</xdr:rowOff>
    </xdr:to>
    <xdr:sp macro="" textlink="">
      <xdr:nvSpPr>
        <xdr:cNvPr id="422" name="円/楕円 421"/>
        <xdr:cNvSpPr/>
      </xdr:nvSpPr>
      <xdr:spPr>
        <a:xfrm>
          <a:off x="9588500" y="133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79252</xdr:rowOff>
    </xdr:from>
    <xdr:ext cx="469744" cy="259045"/>
    <xdr:sp macro="" textlink="">
      <xdr:nvSpPr>
        <xdr:cNvPr id="423" name="テキスト ボックス 422"/>
        <xdr:cNvSpPr txBox="1"/>
      </xdr:nvSpPr>
      <xdr:spPr>
        <a:xfrm>
          <a:off x="9404427" y="134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36361</xdr:rowOff>
    </xdr:from>
    <xdr:to>
      <xdr:col>12</xdr:col>
      <xdr:colOff>561975</xdr:colOff>
      <xdr:row>78</xdr:row>
      <xdr:rowOff>137961</xdr:rowOff>
    </xdr:to>
    <xdr:sp macro="" textlink="">
      <xdr:nvSpPr>
        <xdr:cNvPr id="424" name="円/楕円 423"/>
        <xdr:cNvSpPr/>
      </xdr:nvSpPr>
      <xdr:spPr>
        <a:xfrm>
          <a:off x="8699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129088</xdr:rowOff>
    </xdr:from>
    <xdr:ext cx="469744" cy="259045"/>
    <xdr:sp macro="" textlink="">
      <xdr:nvSpPr>
        <xdr:cNvPr id="425" name="テキスト ボックス 424"/>
        <xdr:cNvSpPr txBox="1"/>
      </xdr:nvSpPr>
      <xdr:spPr>
        <a:xfrm>
          <a:off x="8515427"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57392</xdr:rowOff>
    </xdr:from>
    <xdr:to>
      <xdr:col>11</xdr:col>
      <xdr:colOff>358775</xdr:colOff>
      <xdr:row>78</xdr:row>
      <xdr:rowOff>158992</xdr:rowOff>
    </xdr:to>
    <xdr:sp macro="" textlink="">
      <xdr:nvSpPr>
        <xdr:cNvPr id="426" name="円/楕円 425"/>
        <xdr:cNvSpPr/>
      </xdr:nvSpPr>
      <xdr:spPr>
        <a:xfrm>
          <a:off x="7810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150119</xdr:rowOff>
    </xdr:from>
    <xdr:ext cx="469744" cy="259045"/>
    <xdr:sp macro="" textlink="">
      <xdr:nvSpPr>
        <xdr:cNvPr id="427" name="テキスト ボックス 426"/>
        <xdr:cNvSpPr txBox="1"/>
      </xdr:nvSpPr>
      <xdr:spPr>
        <a:xfrm>
          <a:off x="7626427" y="1352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50115</xdr:rowOff>
    </xdr:from>
    <xdr:to>
      <xdr:col>10</xdr:col>
      <xdr:colOff>155575</xdr:colOff>
      <xdr:row>78</xdr:row>
      <xdr:rowOff>151715</xdr:rowOff>
    </xdr:to>
    <xdr:sp macro="" textlink="">
      <xdr:nvSpPr>
        <xdr:cNvPr id="428" name="円/楕円 427"/>
        <xdr:cNvSpPr/>
      </xdr:nvSpPr>
      <xdr:spPr>
        <a:xfrm>
          <a:off x="6921500" y="134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142842</xdr:rowOff>
    </xdr:from>
    <xdr:ext cx="469744" cy="259045"/>
    <xdr:sp macro="" textlink="">
      <xdr:nvSpPr>
        <xdr:cNvPr id="429" name="テキスト ボックス 428"/>
        <xdr:cNvSpPr txBox="1"/>
      </xdr:nvSpPr>
      <xdr:spPr>
        <a:xfrm>
          <a:off x="6737427" y="1351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19456</xdr:rowOff>
    </xdr:from>
    <xdr:to>
      <xdr:col>15</xdr:col>
      <xdr:colOff>180975</xdr:colOff>
      <xdr:row>98</xdr:row>
      <xdr:rowOff>25006</xdr:rowOff>
    </xdr:to>
    <xdr:cxnSp macro="">
      <xdr:nvCxnSpPr>
        <xdr:cNvPr id="456" name="直線コネクタ 455"/>
        <xdr:cNvCxnSpPr/>
      </xdr:nvCxnSpPr>
      <xdr:spPr>
        <a:xfrm flipV="1">
          <a:off x="9639300" y="16821556"/>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25006</xdr:rowOff>
    </xdr:from>
    <xdr:to>
      <xdr:col>14</xdr:col>
      <xdr:colOff>28575</xdr:colOff>
      <xdr:row>98</xdr:row>
      <xdr:rowOff>33227</xdr:rowOff>
    </xdr:to>
    <xdr:cxnSp macro="">
      <xdr:nvCxnSpPr>
        <xdr:cNvPr id="459" name="直線コネクタ 458"/>
        <xdr:cNvCxnSpPr/>
      </xdr:nvCxnSpPr>
      <xdr:spPr>
        <a:xfrm flipV="1">
          <a:off x="8750300" y="16827106"/>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22135</xdr:rowOff>
    </xdr:from>
    <xdr:to>
      <xdr:col>12</xdr:col>
      <xdr:colOff>511175</xdr:colOff>
      <xdr:row>98</xdr:row>
      <xdr:rowOff>33227</xdr:rowOff>
    </xdr:to>
    <xdr:cxnSp macro="">
      <xdr:nvCxnSpPr>
        <xdr:cNvPr id="462" name="直線コネクタ 461"/>
        <xdr:cNvCxnSpPr/>
      </xdr:nvCxnSpPr>
      <xdr:spPr>
        <a:xfrm>
          <a:off x="7861300" y="16824235"/>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16184</xdr:rowOff>
    </xdr:from>
    <xdr:to>
      <xdr:col>11</xdr:col>
      <xdr:colOff>307975</xdr:colOff>
      <xdr:row>98</xdr:row>
      <xdr:rowOff>22135</xdr:rowOff>
    </xdr:to>
    <xdr:cxnSp macro="">
      <xdr:nvCxnSpPr>
        <xdr:cNvPr id="465" name="直線コネクタ 464"/>
        <xdr:cNvCxnSpPr/>
      </xdr:nvCxnSpPr>
      <xdr:spPr>
        <a:xfrm>
          <a:off x="6972300" y="16818284"/>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140106</xdr:rowOff>
    </xdr:from>
    <xdr:to>
      <xdr:col>15</xdr:col>
      <xdr:colOff>231775</xdr:colOff>
      <xdr:row>98</xdr:row>
      <xdr:rowOff>70256</xdr:rowOff>
    </xdr:to>
    <xdr:sp macro="" textlink="">
      <xdr:nvSpPr>
        <xdr:cNvPr id="475" name="円/楕円 474"/>
        <xdr:cNvSpPr/>
      </xdr:nvSpPr>
      <xdr:spPr>
        <a:xfrm>
          <a:off x="104267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145656</xdr:rowOff>
    </xdr:from>
    <xdr:to>
      <xdr:col>14</xdr:col>
      <xdr:colOff>79375</xdr:colOff>
      <xdr:row>98</xdr:row>
      <xdr:rowOff>75806</xdr:rowOff>
    </xdr:to>
    <xdr:sp macro="" textlink="">
      <xdr:nvSpPr>
        <xdr:cNvPr id="477" name="円/楕円 476"/>
        <xdr:cNvSpPr/>
      </xdr:nvSpPr>
      <xdr:spPr>
        <a:xfrm>
          <a:off x="9588500" y="167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66933</xdr:rowOff>
    </xdr:from>
    <xdr:ext cx="534377" cy="259045"/>
    <xdr:sp macro="" textlink="">
      <xdr:nvSpPr>
        <xdr:cNvPr id="478" name="テキスト ボックス 477"/>
        <xdr:cNvSpPr txBox="1"/>
      </xdr:nvSpPr>
      <xdr:spPr>
        <a:xfrm>
          <a:off x="9372111" y="168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153877</xdr:rowOff>
    </xdr:from>
    <xdr:to>
      <xdr:col>12</xdr:col>
      <xdr:colOff>561975</xdr:colOff>
      <xdr:row>98</xdr:row>
      <xdr:rowOff>84027</xdr:rowOff>
    </xdr:to>
    <xdr:sp macro="" textlink="">
      <xdr:nvSpPr>
        <xdr:cNvPr id="479" name="円/楕円 478"/>
        <xdr:cNvSpPr/>
      </xdr:nvSpPr>
      <xdr:spPr>
        <a:xfrm>
          <a:off x="8699500" y="167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75154</xdr:rowOff>
    </xdr:from>
    <xdr:ext cx="534377" cy="259045"/>
    <xdr:sp macro="" textlink="">
      <xdr:nvSpPr>
        <xdr:cNvPr id="480" name="テキスト ボックス 479"/>
        <xdr:cNvSpPr txBox="1"/>
      </xdr:nvSpPr>
      <xdr:spPr>
        <a:xfrm>
          <a:off x="8483111" y="168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142785</xdr:rowOff>
    </xdr:from>
    <xdr:to>
      <xdr:col>11</xdr:col>
      <xdr:colOff>358775</xdr:colOff>
      <xdr:row>98</xdr:row>
      <xdr:rowOff>72935</xdr:rowOff>
    </xdr:to>
    <xdr:sp macro="" textlink="">
      <xdr:nvSpPr>
        <xdr:cNvPr id="481" name="円/楕円 480"/>
        <xdr:cNvSpPr/>
      </xdr:nvSpPr>
      <xdr:spPr>
        <a:xfrm>
          <a:off x="7810500" y="167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64062</xdr:rowOff>
    </xdr:from>
    <xdr:ext cx="534377" cy="259045"/>
    <xdr:sp macro="" textlink="">
      <xdr:nvSpPr>
        <xdr:cNvPr id="482" name="テキスト ボックス 481"/>
        <xdr:cNvSpPr txBox="1"/>
      </xdr:nvSpPr>
      <xdr:spPr>
        <a:xfrm>
          <a:off x="7594111" y="168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136834</xdr:rowOff>
    </xdr:from>
    <xdr:to>
      <xdr:col>10</xdr:col>
      <xdr:colOff>155575</xdr:colOff>
      <xdr:row>98</xdr:row>
      <xdr:rowOff>66984</xdr:rowOff>
    </xdr:to>
    <xdr:sp macro="" textlink="">
      <xdr:nvSpPr>
        <xdr:cNvPr id="483" name="円/楕円 482"/>
        <xdr:cNvSpPr/>
      </xdr:nvSpPr>
      <xdr:spPr>
        <a:xfrm>
          <a:off x="6921500" y="167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58111</xdr:rowOff>
    </xdr:from>
    <xdr:ext cx="534377" cy="259045"/>
    <xdr:sp macro="" textlink="">
      <xdr:nvSpPr>
        <xdr:cNvPr id="484" name="テキスト ボックス 483"/>
        <xdr:cNvSpPr txBox="1"/>
      </xdr:nvSpPr>
      <xdr:spPr>
        <a:xfrm>
          <a:off x="6705111" y="1686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1717</xdr:rowOff>
    </xdr:from>
    <xdr:to>
      <xdr:col>23</xdr:col>
      <xdr:colOff>517525</xdr:colOff>
      <xdr:row>38</xdr:row>
      <xdr:rowOff>141437</xdr:rowOff>
    </xdr:to>
    <xdr:cxnSp macro="">
      <xdr:nvCxnSpPr>
        <xdr:cNvPr id="512" name="直線コネクタ 511"/>
        <xdr:cNvCxnSpPr/>
      </xdr:nvCxnSpPr>
      <xdr:spPr>
        <a:xfrm flipV="1">
          <a:off x="15481300" y="6516817"/>
          <a:ext cx="8382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9627</xdr:rowOff>
    </xdr:from>
    <xdr:to>
      <xdr:col>22</xdr:col>
      <xdr:colOff>365125</xdr:colOff>
      <xdr:row>38</xdr:row>
      <xdr:rowOff>141437</xdr:rowOff>
    </xdr:to>
    <xdr:cxnSp macro="">
      <xdr:nvCxnSpPr>
        <xdr:cNvPr id="515" name="直線コネクタ 514"/>
        <xdr:cNvCxnSpPr/>
      </xdr:nvCxnSpPr>
      <xdr:spPr>
        <a:xfrm>
          <a:off x="14592300" y="6524727"/>
          <a:ext cx="889000" cy="13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9627</xdr:rowOff>
    </xdr:from>
    <xdr:to>
      <xdr:col>21</xdr:col>
      <xdr:colOff>161925</xdr:colOff>
      <xdr:row>38</xdr:row>
      <xdr:rowOff>106919</xdr:rowOff>
    </xdr:to>
    <xdr:cxnSp macro="">
      <xdr:nvCxnSpPr>
        <xdr:cNvPr id="518" name="直線コネクタ 517"/>
        <xdr:cNvCxnSpPr/>
      </xdr:nvCxnSpPr>
      <xdr:spPr>
        <a:xfrm flipV="1">
          <a:off x="13703300" y="6524727"/>
          <a:ext cx="8890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106919</xdr:rowOff>
    </xdr:from>
    <xdr:to>
      <xdr:col>19</xdr:col>
      <xdr:colOff>644525</xdr:colOff>
      <xdr:row>38</xdr:row>
      <xdr:rowOff>169829</xdr:rowOff>
    </xdr:to>
    <xdr:cxnSp macro="">
      <xdr:nvCxnSpPr>
        <xdr:cNvPr id="521" name="直線コネクタ 520"/>
        <xdr:cNvCxnSpPr/>
      </xdr:nvCxnSpPr>
      <xdr:spPr>
        <a:xfrm flipV="1">
          <a:off x="12814300" y="6622019"/>
          <a:ext cx="889000" cy="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122367</xdr:rowOff>
    </xdr:from>
    <xdr:to>
      <xdr:col>23</xdr:col>
      <xdr:colOff>568325</xdr:colOff>
      <xdr:row>38</xdr:row>
      <xdr:rowOff>52517</xdr:rowOff>
    </xdr:to>
    <xdr:sp macro="" textlink="">
      <xdr:nvSpPr>
        <xdr:cNvPr id="531" name="円/楕円 530"/>
        <xdr:cNvSpPr/>
      </xdr:nvSpPr>
      <xdr:spPr>
        <a:xfrm>
          <a:off x="162687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100794</xdr:rowOff>
    </xdr:from>
    <xdr:ext cx="534377" cy="259045"/>
    <xdr:sp macro="" textlink="">
      <xdr:nvSpPr>
        <xdr:cNvPr id="532" name="消防費該当値テキスト"/>
        <xdr:cNvSpPr txBox="1"/>
      </xdr:nvSpPr>
      <xdr:spPr>
        <a:xfrm>
          <a:off x="16370300" y="64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90637</xdr:rowOff>
    </xdr:from>
    <xdr:to>
      <xdr:col>22</xdr:col>
      <xdr:colOff>415925</xdr:colOff>
      <xdr:row>39</xdr:row>
      <xdr:rowOff>20787</xdr:rowOff>
    </xdr:to>
    <xdr:sp macro="" textlink="">
      <xdr:nvSpPr>
        <xdr:cNvPr id="533" name="円/楕円 532"/>
        <xdr:cNvSpPr/>
      </xdr:nvSpPr>
      <xdr:spPr>
        <a:xfrm>
          <a:off x="15430500" y="66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11914</xdr:rowOff>
    </xdr:from>
    <xdr:ext cx="469744" cy="259045"/>
    <xdr:sp macro="" textlink="">
      <xdr:nvSpPr>
        <xdr:cNvPr id="534" name="テキスト ボックス 533"/>
        <xdr:cNvSpPr txBox="1"/>
      </xdr:nvSpPr>
      <xdr:spPr>
        <a:xfrm>
          <a:off x="15246427" y="669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130277</xdr:rowOff>
    </xdr:from>
    <xdr:to>
      <xdr:col>21</xdr:col>
      <xdr:colOff>212725</xdr:colOff>
      <xdr:row>38</xdr:row>
      <xdr:rowOff>60427</xdr:rowOff>
    </xdr:to>
    <xdr:sp macro="" textlink="">
      <xdr:nvSpPr>
        <xdr:cNvPr id="535" name="円/楕円 534"/>
        <xdr:cNvSpPr/>
      </xdr:nvSpPr>
      <xdr:spPr>
        <a:xfrm>
          <a:off x="14541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51554</xdr:rowOff>
    </xdr:from>
    <xdr:ext cx="534377" cy="259045"/>
    <xdr:sp macro="" textlink="">
      <xdr:nvSpPr>
        <xdr:cNvPr id="536" name="テキスト ボックス 535"/>
        <xdr:cNvSpPr txBox="1"/>
      </xdr:nvSpPr>
      <xdr:spPr>
        <a:xfrm>
          <a:off x="14325111" y="65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56119</xdr:rowOff>
    </xdr:from>
    <xdr:to>
      <xdr:col>20</xdr:col>
      <xdr:colOff>9525</xdr:colOff>
      <xdr:row>38</xdr:row>
      <xdr:rowOff>157719</xdr:rowOff>
    </xdr:to>
    <xdr:sp macro="" textlink="">
      <xdr:nvSpPr>
        <xdr:cNvPr id="537" name="円/楕円 536"/>
        <xdr:cNvSpPr/>
      </xdr:nvSpPr>
      <xdr:spPr>
        <a:xfrm>
          <a:off x="136525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148846</xdr:rowOff>
    </xdr:from>
    <xdr:ext cx="534377" cy="259045"/>
    <xdr:sp macro="" textlink="">
      <xdr:nvSpPr>
        <xdr:cNvPr id="538" name="テキスト ボックス 537"/>
        <xdr:cNvSpPr txBox="1"/>
      </xdr:nvSpPr>
      <xdr:spPr>
        <a:xfrm>
          <a:off x="13436111" y="66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119029</xdr:rowOff>
    </xdr:from>
    <xdr:to>
      <xdr:col>18</xdr:col>
      <xdr:colOff>492125</xdr:colOff>
      <xdr:row>39</xdr:row>
      <xdr:rowOff>49179</xdr:rowOff>
    </xdr:to>
    <xdr:sp macro="" textlink="">
      <xdr:nvSpPr>
        <xdr:cNvPr id="539" name="円/楕円 538"/>
        <xdr:cNvSpPr/>
      </xdr:nvSpPr>
      <xdr:spPr>
        <a:xfrm>
          <a:off x="12763500" y="66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40306</xdr:rowOff>
    </xdr:from>
    <xdr:ext cx="469744" cy="259045"/>
    <xdr:sp macro="" textlink="">
      <xdr:nvSpPr>
        <xdr:cNvPr id="540" name="テキスト ボックス 539"/>
        <xdr:cNvSpPr txBox="1"/>
      </xdr:nvSpPr>
      <xdr:spPr>
        <a:xfrm>
          <a:off x="12579427" y="672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33336</xdr:rowOff>
    </xdr:from>
    <xdr:to>
      <xdr:col>23</xdr:col>
      <xdr:colOff>517525</xdr:colOff>
      <xdr:row>58</xdr:row>
      <xdr:rowOff>96805</xdr:rowOff>
    </xdr:to>
    <xdr:cxnSp macro="">
      <xdr:nvCxnSpPr>
        <xdr:cNvPr id="572" name="直線コネクタ 571"/>
        <xdr:cNvCxnSpPr/>
      </xdr:nvCxnSpPr>
      <xdr:spPr>
        <a:xfrm>
          <a:off x="15481300" y="9977436"/>
          <a:ext cx="8382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33336</xdr:rowOff>
    </xdr:to>
    <xdr:cxnSp macro="">
      <xdr:nvCxnSpPr>
        <xdr:cNvPr id="575" name="直線コネクタ 574"/>
        <xdr:cNvCxnSpPr/>
      </xdr:nvCxnSpPr>
      <xdr:spPr>
        <a:xfrm>
          <a:off x="14592300" y="9969500"/>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116269</xdr:rowOff>
    </xdr:to>
    <xdr:cxnSp macro="">
      <xdr:nvCxnSpPr>
        <xdr:cNvPr id="578" name="直線コネクタ 577"/>
        <xdr:cNvCxnSpPr/>
      </xdr:nvCxnSpPr>
      <xdr:spPr>
        <a:xfrm flipV="1">
          <a:off x="13703300" y="9969500"/>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109345</xdr:rowOff>
    </xdr:from>
    <xdr:to>
      <xdr:col>19</xdr:col>
      <xdr:colOff>644525</xdr:colOff>
      <xdr:row>58</xdr:row>
      <xdr:rowOff>116269</xdr:rowOff>
    </xdr:to>
    <xdr:cxnSp macro="">
      <xdr:nvCxnSpPr>
        <xdr:cNvPr id="581" name="直線コネクタ 580"/>
        <xdr:cNvCxnSpPr/>
      </xdr:nvCxnSpPr>
      <xdr:spPr>
        <a:xfrm>
          <a:off x="12814300" y="10053445"/>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46005</xdr:rowOff>
    </xdr:from>
    <xdr:to>
      <xdr:col>23</xdr:col>
      <xdr:colOff>568325</xdr:colOff>
      <xdr:row>58</xdr:row>
      <xdr:rowOff>147605</xdr:rowOff>
    </xdr:to>
    <xdr:sp macro="" textlink="">
      <xdr:nvSpPr>
        <xdr:cNvPr id="591" name="円/楕円 590"/>
        <xdr:cNvSpPr/>
      </xdr:nvSpPr>
      <xdr:spPr>
        <a:xfrm>
          <a:off x="16268700" y="99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24432</xdr:rowOff>
    </xdr:from>
    <xdr:ext cx="534377" cy="259045"/>
    <xdr:sp macro="" textlink="">
      <xdr:nvSpPr>
        <xdr:cNvPr id="592" name="教育費該当値テキスト"/>
        <xdr:cNvSpPr txBox="1"/>
      </xdr:nvSpPr>
      <xdr:spPr>
        <a:xfrm>
          <a:off x="16370300" y="99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153986</xdr:rowOff>
    </xdr:from>
    <xdr:to>
      <xdr:col>22</xdr:col>
      <xdr:colOff>415925</xdr:colOff>
      <xdr:row>58</xdr:row>
      <xdr:rowOff>84136</xdr:rowOff>
    </xdr:to>
    <xdr:sp macro="" textlink="">
      <xdr:nvSpPr>
        <xdr:cNvPr id="593" name="円/楕円 592"/>
        <xdr:cNvSpPr/>
      </xdr:nvSpPr>
      <xdr:spPr>
        <a:xfrm>
          <a:off x="15430500" y="99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75263</xdr:rowOff>
    </xdr:from>
    <xdr:ext cx="534377" cy="259045"/>
    <xdr:sp macro="" textlink="">
      <xdr:nvSpPr>
        <xdr:cNvPr id="594" name="テキスト ボックス 593"/>
        <xdr:cNvSpPr txBox="1"/>
      </xdr:nvSpPr>
      <xdr:spPr>
        <a:xfrm>
          <a:off x="15214111" y="10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95" name="円/楕円 594"/>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67327</xdr:rowOff>
    </xdr:from>
    <xdr:ext cx="534377" cy="259045"/>
    <xdr:sp macro="" textlink="">
      <xdr:nvSpPr>
        <xdr:cNvPr id="596" name="テキスト ボックス 595"/>
        <xdr:cNvSpPr txBox="1"/>
      </xdr:nvSpPr>
      <xdr:spPr>
        <a:xfrm>
          <a:off x="14325111" y="100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65469</xdr:rowOff>
    </xdr:from>
    <xdr:to>
      <xdr:col>20</xdr:col>
      <xdr:colOff>9525</xdr:colOff>
      <xdr:row>58</xdr:row>
      <xdr:rowOff>167069</xdr:rowOff>
    </xdr:to>
    <xdr:sp macro="" textlink="">
      <xdr:nvSpPr>
        <xdr:cNvPr id="597" name="円/楕円 596"/>
        <xdr:cNvSpPr/>
      </xdr:nvSpPr>
      <xdr:spPr>
        <a:xfrm>
          <a:off x="13652500" y="100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158196</xdr:rowOff>
    </xdr:from>
    <xdr:ext cx="534377" cy="259045"/>
    <xdr:sp macro="" textlink="">
      <xdr:nvSpPr>
        <xdr:cNvPr id="598" name="テキスト ボックス 597"/>
        <xdr:cNvSpPr txBox="1"/>
      </xdr:nvSpPr>
      <xdr:spPr>
        <a:xfrm>
          <a:off x="13436111" y="101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58545</xdr:rowOff>
    </xdr:from>
    <xdr:to>
      <xdr:col>18</xdr:col>
      <xdr:colOff>492125</xdr:colOff>
      <xdr:row>58</xdr:row>
      <xdr:rowOff>160145</xdr:rowOff>
    </xdr:to>
    <xdr:sp macro="" textlink="">
      <xdr:nvSpPr>
        <xdr:cNvPr id="599" name="円/楕円 598"/>
        <xdr:cNvSpPr/>
      </xdr:nvSpPr>
      <xdr:spPr>
        <a:xfrm>
          <a:off x="12763500" y="100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151272</xdr:rowOff>
    </xdr:from>
    <xdr:ext cx="534377" cy="259045"/>
    <xdr:sp macro="" textlink="">
      <xdr:nvSpPr>
        <xdr:cNvPr id="600" name="テキスト ボックス 599"/>
        <xdr:cNvSpPr txBox="1"/>
      </xdr:nvSpPr>
      <xdr:spPr>
        <a:xfrm>
          <a:off x="12547111" y="1009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139472</xdr:rowOff>
    </xdr:from>
    <xdr:to>
      <xdr:col>23</xdr:col>
      <xdr:colOff>517525</xdr:colOff>
      <xdr:row>78</xdr:row>
      <xdr:rowOff>139700</xdr:rowOff>
    </xdr:to>
    <xdr:cxnSp macro="">
      <xdr:nvCxnSpPr>
        <xdr:cNvPr id="627" name="直線コネクタ 626"/>
        <xdr:cNvCxnSpPr/>
      </xdr:nvCxnSpPr>
      <xdr:spPr>
        <a:xfrm>
          <a:off x="15481300" y="1351257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139472</xdr:rowOff>
    </xdr:from>
    <xdr:to>
      <xdr:col>22</xdr:col>
      <xdr:colOff>365125</xdr:colOff>
      <xdr:row>78</xdr:row>
      <xdr:rowOff>139700</xdr:rowOff>
    </xdr:to>
    <xdr:cxnSp macro="">
      <xdr:nvCxnSpPr>
        <xdr:cNvPr id="630" name="直線コネクタ 629"/>
        <xdr:cNvCxnSpPr/>
      </xdr:nvCxnSpPr>
      <xdr:spPr>
        <a:xfrm flipV="1">
          <a:off x="14592300" y="135125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134122</xdr:rowOff>
    </xdr:from>
    <xdr:to>
      <xdr:col>19</xdr:col>
      <xdr:colOff>644525</xdr:colOff>
      <xdr:row>78</xdr:row>
      <xdr:rowOff>139700</xdr:rowOff>
    </xdr:to>
    <xdr:cxnSp macro="">
      <xdr:nvCxnSpPr>
        <xdr:cNvPr id="636" name="直線コネクタ 635"/>
        <xdr:cNvCxnSpPr/>
      </xdr:nvCxnSpPr>
      <xdr:spPr>
        <a:xfrm>
          <a:off x="12814300" y="13507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88672</xdr:rowOff>
    </xdr:from>
    <xdr:to>
      <xdr:col>22</xdr:col>
      <xdr:colOff>415925</xdr:colOff>
      <xdr:row>79</xdr:row>
      <xdr:rowOff>18822</xdr:rowOff>
    </xdr:to>
    <xdr:sp macro="" textlink="">
      <xdr:nvSpPr>
        <xdr:cNvPr id="648" name="円/楕円 647"/>
        <xdr:cNvSpPr/>
      </xdr:nvSpPr>
      <xdr:spPr>
        <a:xfrm>
          <a:off x="15430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9949</xdr:rowOff>
    </xdr:from>
    <xdr:ext cx="249299" cy="259045"/>
    <xdr:sp macro="" textlink="">
      <xdr:nvSpPr>
        <xdr:cNvPr id="649" name="テキスト ボックス 648"/>
        <xdr:cNvSpPr txBox="1"/>
      </xdr:nvSpPr>
      <xdr:spPr>
        <a:xfrm>
          <a:off x="15356649" y="1355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83322</xdr:rowOff>
    </xdr:from>
    <xdr:to>
      <xdr:col>18</xdr:col>
      <xdr:colOff>492125</xdr:colOff>
      <xdr:row>79</xdr:row>
      <xdr:rowOff>13472</xdr:rowOff>
    </xdr:to>
    <xdr:sp macro="" textlink="">
      <xdr:nvSpPr>
        <xdr:cNvPr id="654" name="円/楕円 653"/>
        <xdr:cNvSpPr/>
      </xdr:nvSpPr>
      <xdr:spPr>
        <a:xfrm>
          <a:off x="127635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4599</xdr:rowOff>
    </xdr:from>
    <xdr:ext cx="378565" cy="259045"/>
    <xdr:sp macro="" textlink="">
      <xdr:nvSpPr>
        <xdr:cNvPr id="655" name="テキスト ボックス 654"/>
        <xdr:cNvSpPr txBox="1"/>
      </xdr:nvSpPr>
      <xdr:spPr>
        <a:xfrm>
          <a:off x="12625017" y="1354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86251</xdr:rowOff>
    </xdr:from>
    <xdr:to>
      <xdr:col>23</xdr:col>
      <xdr:colOff>517525</xdr:colOff>
      <xdr:row>97</xdr:row>
      <xdr:rowOff>106096</xdr:rowOff>
    </xdr:to>
    <xdr:cxnSp macro="">
      <xdr:nvCxnSpPr>
        <xdr:cNvPr id="688" name="直線コネクタ 687"/>
        <xdr:cNvCxnSpPr/>
      </xdr:nvCxnSpPr>
      <xdr:spPr>
        <a:xfrm>
          <a:off x="15481300" y="16716901"/>
          <a:ext cx="8382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69534</xdr:rowOff>
    </xdr:from>
    <xdr:to>
      <xdr:col>22</xdr:col>
      <xdr:colOff>365125</xdr:colOff>
      <xdr:row>97</xdr:row>
      <xdr:rowOff>86251</xdr:rowOff>
    </xdr:to>
    <xdr:cxnSp macro="">
      <xdr:nvCxnSpPr>
        <xdr:cNvPr id="691" name="直線コネクタ 690"/>
        <xdr:cNvCxnSpPr/>
      </xdr:nvCxnSpPr>
      <xdr:spPr>
        <a:xfrm>
          <a:off x="14592300" y="16700184"/>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41173</xdr:rowOff>
    </xdr:from>
    <xdr:to>
      <xdr:col>21</xdr:col>
      <xdr:colOff>161925</xdr:colOff>
      <xdr:row>97</xdr:row>
      <xdr:rowOff>69534</xdr:rowOff>
    </xdr:to>
    <xdr:cxnSp macro="">
      <xdr:nvCxnSpPr>
        <xdr:cNvPr id="694" name="直線コネクタ 693"/>
        <xdr:cNvCxnSpPr/>
      </xdr:nvCxnSpPr>
      <xdr:spPr>
        <a:xfrm>
          <a:off x="13703300" y="16671823"/>
          <a:ext cx="8890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41173</xdr:rowOff>
    </xdr:from>
    <xdr:to>
      <xdr:col>19</xdr:col>
      <xdr:colOff>644525</xdr:colOff>
      <xdr:row>97</xdr:row>
      <xdr:rowOff>42831</xdr:rowOff>
    </xdr:to>
    <xdr:cxnSp macro="">
      <xdr:nvCxnSpPr>
        <xdr:cNvPr id="697" name="直線コネクタ 696"/>
        <xdr:cNvCxnSpPr/>
      </xdr:nvCxnSpPr>
      <xdr:spPr>
        <a:xfrm flipV="1">
          <a:off x="12814300" y="16671823"/>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55296</xdr:rowOff>
    </xdr:from>
    <xdr:to>
      <xdr:col>23</xdr:col>
      <xdr:colOff>568325</xdr:colOff>
      <xdr:row>97</xdr:row>
      <xdr:rowOff>156896</xdr:rowOff>
    </xdr:to>
    <xdr:sp macro="" textlink="">
      <xdr:nvSpPr>
        <xdr:cNvPr id="707" name="円/楕円 706"/>
        <xdr:cNvSpPr/>
      </xdr:nvSpPr>
      <xdr:spPr>
        <a:xfrm>
          <a:off x="162687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33723</xdr:rowOff>
    </xdr:from>
    <xdr:ext cx="534377" cy="259045"/>
    <xdr:sp macro="" textlink="">
      <xdr:nvSpPr>
        <xdr:cNvPr id="708" name="公債費該当値テキスト"/>
        <xdr:cNvSpPr txBox="1"/>
      </xdr:nvSpPr>
      <xdr:spPr>
        <a:xfrm>
          <a:off x="16370300"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35451</xdr:rowOff>
    </xdr:from>
    <xdr:to>
      <xdr:col>22</xdr:col>
      <xdr:colOff>415925</xdr:colOff>
      <xdr:row>97</xdr:row>
      <xdr:rowOff>137051</xdr:rowOff>
    </xdr:to>
    <xdr:sp macro="" textlink="">
      <xdr:nvSpPr>
        <xdr:cNvPr id="709" name="円/楕円 708"/>
        <xdr:cNvSpPr/>
      </xdr:nvSpPr>
      <xdr:spPr>
        <a:xfrm>
          <a:off x="15430500" y="166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128178</xdr:rowOff>
    </xdr:from>
    <xdr:ext cx="534377" cy="259045"/>
    <xdr:sp macro="" textlink="">
      <xdr:nvSpPr>
        <xdr:cNvPr id="710" name="テキスト ボックス 709"/>
        <xdr:cNvSpPr txBox="1"/>
      </xdr:nvSpPr>
      <xdr:spPr>
        <a:xfrm>
          <a:off x="15214111" y="1675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18734</xdr:rowOff>
    </xdr:from>
    <xdr:to>
      <xdr:col>21</xdr:col>
      <xdr:colOff>212725</xdr:colOff>
      <xdr:row>97</xdr:row>
      <xdr:rowOff>120334</xdr:rowOff>
    </xdr:to>
    <xdr:sp macro="" textlink="">
      <xdr:nvSpPr>
        <xdr:cNvPr id="711" name="円/楕円 710"/>
        <xdr:cNvSpPr/>
      </xdr:nvSpPr>
      <xdr:spPr>
        <a:xfrm>
          <a:off x="14541500" y="166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111461</xdr:rowOff>
    </xdr:from>
    <xdr:ext cx="534377" cy="259045"/>
    <xdr:sp macro="" textlink="">
      <xdr:nvSpPr>
        <xdr:cNvPr id="712" name="テキスト ボックス 711"/>
        <xdr:cNvSpPr txBox="1"/>
      </xdr:nvSpPr>
      <xdr:spPr>
        <a:xfrm>
          <a:off x="14325111" y="167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161823</xdr:rowOff>
    </xdr:from>
    <xdr:to>
      <xdr:col>20</xdr:col>
      <xdr:colOff>9525</xdr:colOff>
      <xdr:row>97</xdr:row>
      <xdr:rowOff>91973</xdr:rowOff>
    </xdr:to>
    <xdr:sp macro="" textlink="">
      <xdr:nvSpPr>
        <xdr:cNvPr id="713" name="円/楕円 712"/>
        <xdr:cNvSpPr/>
      </xdr:nvSpPr>
      <xdr:spPr>
        <a:xfrm>
          <a:off x="13652500" y="166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83100</xdr:rowOff>
    </xdr:from>
    <xdr:ext cx="534377" cy="259045"/>
    <xdr:sp macro="" textlink="">
      <xdr:nvSpPr>
        <xdr:cNvPr id="714" name="テキスト ボックス 713"/>
        <xdr:cNvSpPr txBox="1"/>
      </xdr:nvSpPr>
      <xdr:spPr>
        <a:xfrm>
          <a:off x="13436111" y="167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163481</xdr:rowOff>
    </xdr:from>
    <xdr:to>
      <xdr:col>18</xdr:col>
      <xdr:colOff>492125</xdr:colOff>
      <xdr:row>97</xdr:row>
      <xdr:rowOff>93631</xdr:rowOff>
    </xdr:to>
    <xdr:sp macro="" textlink="">
      <xdr:nvSpPr>
        <xdr:cNvPr id="715" name="円/楕円 714"/>
        <xdr:cNvSpPr/>
      </xdr:nvSpPr>
      <xdr:spPr>
        <a:xfrm>
          <a:off x="12763500" y="166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84758</xdr:rowOff>
    </xdr:from>
    <xdr:ext cx="534377" cy="259045"/>
    <xdr:sp macro="" textlink="">
      <xdr:nvSpPr>
        <xdr:cNvPr id="716" name="テキスト ボックス 715"/>
        <xdr:cNvSpPr txBox="1"/>
      </xdr:nvSpPr>
      <xdr:spPr>
        <a:xfrm>
          <a:off x="12547111" y="167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・歳出決算総額は</a:t>
          </a:r>
          <a:r>
            <a:rPr kumimoji="1" lang="en-US" altLang="ja-JP" sz="1100" baseline="0">
              <a:latin typeface="ＭＳ Ｐゴシック" panose="020B0600070205080204" pitchFamily="50" charset="-128"/>
              <a:ea typeface="ＭＳ Ｐゴシック" panose="020B0600070205080204" pitchFamily="50" charset="-128"/>
            </a:rPr>
            <a:t>31,046,688</a:t>
          </a:r>
          <a:r>
            <a:rPr kumimoji="1" lang="ja-JP" altLang="en-US" sz="1100" baseline="0">
              <a:latin typeface="ＭＳ Ｐゴシック" panose="020B0600070205080204" pitchFamily="50" charset="-128"/>
              <a:ea typeface="ＭＳ Ｐゴシック" panose="020B0600070205080204" pitchFamily="50" charset="-128"/>
            </a:rPr>
            <a:t>千円で、住民一人当たり</a:t>
          </a:r>
          <a:r>
            <a:rPr kumimoji="1" lang="en-US" altLang="ja-JP" sz="1100" baseline="0">
              <a:latin typeface="ＭＳ Ｐゴシック" panose="020B0600070205080204" pitchFamily="50" charset="-128"/>
              <a:ea typeface="ＭＳ Ｐゴシック" panose="020B0600070205080204" pitchFamily="50" charset="-128"/>
            </a:rPr>
            <a:t>349,574</a:t>
          </a:r>
          <a:r>
            <a:rPr kumimoji="1" lang="ja-JP" altLang="en-US" sz="1100" baseline="0">
              <a:latin typeface="ＭＳ Ｐゴシック" panose="020B0600070205080204" pitchFamily="50" charset="-128"/>
              <a:ea typeface="ＭＳ Ｐゴシック" panose="020B0600070205080204" pitchFamily="50" charset="-128"/>
            </a:rPr>
            <a:t>円となっている。前年度と比較して</a:t>
          </a:r>
          <a:r>
            <a:rPr kumimoji="1" lang="en-US" altLang="ja-JP" sz="1100" baseline="0">
              <a:latin typeface="ＭＳ Ｐゴシック" panose="020B0600070205080204" pitchFamily="50" charset="-128"/>
              <a:ea typeface="ＭＳ Ｐゴシック" panose="020B0600070205080204" pitchFamily="50" charset="-128"/>
            </a:rPr>
            <a:t>3,586</a:t>
          </a:r>
          <a:r>
            <a:rPr kumimoji="1" lang="ja-JP" altLang="en-US" sz="1100" baseline="0">
              <a:latin typeface="ＭＳ Ｐゴシック" panose="020B0600070205080204" pitchFamily="50" charset="-128"/>
              <a:ea typeface="ＭＳ Ｐゴシック" panose="020B0600070205080204" pitchFamily="50" charset="-128"/>
            </a:rPr>
            <a:t>円、率にして</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％増加した。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・構成比で最も大きい民生費は、住民一人当たりのコストが</a:t>
          </a:r>
          <a:r>
            <a:rPr kumimoji="1" lang="en-US" altLang="ja-JP" sz="1100">
              <a:latin typeface="ＭＳ Ｐゴシック" panose="020B0600070205080204" pitchFamily="50" charset="-128"/>
              <a:ea typeface="ＭＳ Ｐゴシック" panose="020B0600070205080204" pitchFamily="50" charset="-128"/>
            </a:rPr>
            <a:t>164,452</a:t>
          </a:r>
          <a:r>
            <a:rPr kumimoji="1" lang="ja-JP" altLang="en-US" sz="1100">
              <a:latin typeface="ＭＳ Ｐゴシック" panose="020B0600070205080204" pitchFamily="50" charset="-128"/>
              <a:ea typeface="ＭＳ Ｐゴシック" panose="020B0600070205080204" pitchFamily="50" charset="-128"/>
            </a:rPr>
            <a:t>円と高く、全体の</a:t>
          </a:r>
          <a:r>
            <a:rPr kumimoji="1" lang="en-US" altLang="ja-JP" sz="1100">
              <a:latin typeface="ＭＳ Ｐゴシック" panose="020B0600070205080204" pitchFamily="50" charset="-128"/>
              <a:ea typeface="ＭＳ Ｐゴシック" panose="020B0600070205080204" pitchFamily="50" charset="-128"/>
            </a:rPr>
            <a:t>47.0</a:t>
          </a:r>
          <a:r>
            <a:rPr kumimoji="1" lang="ja-JP" altLang="en-US" sz="1100">
              <a:latin typeface="ＭＳ Ｐゴシック" panose="020B0600070205080204" pitchFamily="50" charset="-128"/>
              <a:ea typeface="ＭＳ Ｐゴシック" panose="020B0600070205080204" pitchFamily="50" charset="-128"/>
            </a:rPr>
            <a:t>％を占めており、増加傾向が続いている。平成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年度は前年度決算から</a:t>
          </a:r>
          <a:r>
            <a:rPr kumimoji="1" lang="en-US" altLang="ja-JP" sz="1100">
              <a:latin typeface="ＭＳ Ｐゴシック" panose="020B0600070205080204" pitchFamily="50" charset="-128"/>
              <a:ea typeface="ＭＳ Ｐゴシック" panose="020B0600070205080204" pitchFamily="50" charset="-128"/>
            </a:rPr>
            <a:t>3,363</a:t>
          </a:r>
          <a:r>
            <a:rPr kumimoji="1" lang="ja-JP" altLang="en-US" sz="1100">
              <a:latin typeface="ＭＳ Ｐゴシック" panose="020B0600070205080204" pitchFamily="50" charset="-128"/>
              <a:ea typeface="ＭＳ Ｐゴシック" panose="020B0600070205080204" pitchFamily="50" charset="-128"/>
            </a:rPr>
            <a:t>円、率にして</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増加しており、大阪府平均は下回ったものの、全国平均、類似団体平均を上回る状況が続いている。これは、臨時福祉給付金、民間保育所整備、障害児通所支援、介護訓練、国民健康保険事業特別会計への繰出、保育所支援等に係る経費が増加したことが要因である。また、子ども医療助成や保育所支援等の子育て関連経費の負担が大きく、類似団体平均を上回る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・次に構成比が大きい衛生費は、住民一人当たりのコストが</a:t>
          </a:r>
          <a:r>
            <a:rPr kumimoji="1" lang="en-US" altLang="ja-JP" sz="1100">
              <a:latin typeface="ＭＳ Ｐゴシック" panose="020B0600070205080204" pitchFamily="50" charset="-128"/>
              <a:ea typeface="ＭＳ Ｐゴシック" panose="020B0600070205080204" pitchFamily="50" charset="-128"/>
            </a:rPr>
            <a:t>43,129</a:t>
          </a:r>
          <a:r>
            <a:rPr kumimoji="1" lang="ja-JP" altLang="en-US" sz="1100">
              <a:latin typeface="ＭＳ Ｐゴシック" panose="020B0600070205080204" pitchFamily="50" charset="-128"/>
              <a:ea typeface="ＭＳ Ｐゴシック" panose="020B0600070205080204" pitchFamily="50" charset="-128"/>
            </a:rPr>
            <a:t>円で、全体の</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％を占める。平成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年度以降ほぼ横ばいで推移しているものの、全国平均、大阪府平均、類似団体平均を上回っている。これは、岸和田市貝塚市清掃施設組合負担金が</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百万円を超えた水準で推移し、病院事業会計繰出金も</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百万円を超えた水準で高止まりしていること等が主な要因である。平成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年度は、市立貝塚病院で大型医療機器（</a:t>
          </a:r>
          <a:r>
            <a:rPr kumimoji="1" lang="en-US" altLang="ja-JP" sz="1100">
              <a:latin typeface="ＭＳ Ｐゴシック" panose="020B0600070205080204" pitchFamily="50" charset="-128"/>
              <a:ea typeface="ＭＳ Ｐゴシック" panose="020B0600070205080204" pitchFamily="50" charset="-128"/>
            </a:rPr>
            <a:t>MRI</a:t>
          </a:r>
          <a:r>
            <a:rPr kumimoji="1" lang="ja-JP" altLang="en-US" sz="1100">
              <a:latin typeface="ＭＳ Ｐゴシック" panose="020B0600070205080204" pitchFamily="50" charset="-128"/>
              <a:ea typeface="ＭＳ Ｐゴシック" panose="020B0600070205080204" pitchFamily="50" charset="-128"/>
            </a:rPr>
            <a:t>）を購入するために病院経営補助金を</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百万円増加したことで、前年度決算から</a:t>
          </a:r>
          <a:r>
            <a:rPr kumimoji="1" lang="en-US" altLang="ja-JP" sz="1100">
              <a:latin typeface="ＭＳ Ｐゴシック" panose="020B0600070205080204" pitchFamily="50" charset="-128"/>
              <a:ea typeface="ＭＳ Ｐゴシック" panose="020B0600070205080204" pitchFamily="50" charset="-128"/>
            </a:rPr>
            <a:t>1,774</a:t>
          </a:r>
          <a:r>
            <a:rPr kumimoji="1" lang="ja-JP" altLang="en-US" sz="1100">
              <a:latin typeface="ＭＳ Ｐゴシック" panose="020B0600070205080204" pitchFamily="50" charset="-128"/>
              <a:ea typeface="ＭＳ Ｐゴシック" panose="020B0600070205080204" pitchFamily="50" charset="-128"/>
            </a:rPr>
            <a:t>円、率にして</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・増加率が大きいのは消防費で、平成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年度の住民一人当たりのコストは前年度決算から</a:t>
          </a:r>
          <a:r>
            <a:rPr kumimoji="1" lang="en-US" altLang="ja-JP" sz="1100">
              <a:latin typeface="ＭＳ Ｐゴシック" panose="020B0600070205080204" pitchFamily="50" charset="-128"/>
              <a:ea typeface="ＭＳ Ｐゴシック" panose="020B0600070205080204" pitchFamily="50" charset="-128"/>
            </a:rPr>
            <a:t>3,056</a:t>
          </a:r>
          <a:r>
            <a:rPr kumimoji="1" lang="ja-JP" altLang="en-US" sz="1100">
              <a:latin typeface="ＭＳ Ｐゴシック" panose="020B0600070205080204" pitchFamily="50" charset="-128"/>
              <a:ea typeface="ＭＳ Ｐゴシック" panose="020B0600070205080204" pitchFamily="50" charset="-128"/>
            </a:rPr>
            <a:t>円、率にして</a:t>
          </a:r>
          <a:r>
            <a:rPr kumimoji="1" lang="en-US" altLang="ja-JP" sz="1100">
              <a:latin typeface="ＭＳ Ｐゴシック" panose="020B0600070205080204" pitchFamily="50" charset="-128"/>
              <a:ea typeface="ＭＳ Ｐゴシック" panose="020B0600070205080204" pitchFamily="50" charset="-128"/>
            </a:rPr>
            <a:t>30.7</a:t>
          </a:r>
          <a:r>
            <a:rPr kumimoji="1" lang="ja-JP" altLang="en-US" sz="1100">
              <a:latin typeface="ＭＳ Ｐゴシック" panose="020B0600070205080204" pitchFamily="50" charset="-128"/>
              <a:ea typeface="ＭＳ Ｐゴシック" panose="020B0600070205080204" pitchFamily="50" charset="-128"/>
            </a:rPr>
            <a:t>％増加した。これは、防災行政無線のデジタル化に係る経費が増加したこと、新たに高規格救急車を購入したこと等が要因である。減少率が大きいのは議会費で、平成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年度の住民一人当たりのコストは前年度決算から</a:t>
          </a:r>
          <a:r>
            <a:rPr kumimoji="1" lang="en-US" altLang="ja-JP" sz="1100">
              <a:latin typeface="ＭＳ Ｐゴシック" panose="020B0600070205080204" pitchFamily="50" charset="-128"/>
              <a:ea typeface="ＭＳ Ｐゴシック" panose="020B0600070205080204" pitchFamily="50" charset="-128"/>
            </a:rPr>
            <a:t>333</a:t>
          </a:r>
          <a:r>
            <a:rPr kumimoji="1" lang="ja-JP" altLang="en-US" sz="1100">
              <a:latin typeface="ＭＳ Ｐゴシック" panose="020B0600070205080204" pitchFamily="50" charset="-128"/>
              <a:ea typeface="ＭＳ Ｐゴシック" panose="020B0600070205080204" pitchFamily="50" charset="-128"/>
            </a:rPr>
            <a:t>円、率にして</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％減少した。これは、議員の共済組合補給金が減少したことが要因である。また、教育費も減少率が大きく、平成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年度の住民一人当たりのコストは前年度決算から</a:t>
          </a:r>
          <a:r>
            <a:rPr kumimoji="1" lang="en-US" altLang="ja-JP" sz="1100">
              <a:latin typeface="ＭＳ Ｐゴシック" panose="020B0600070205080204" pitchFamily="50" charset="-128"/>
              <a:ea typeface="ＭＳ Ｐゴシック" panose="020B0600070205080204" pitchFamily="50" charset="-128"/>
            </a:rPr>
            <a:t>3,887</a:t>
          </a:r>
          <a:r>
            <a:rPr kumimoji="1" lang="ja-JP" altLang="en-US" sz="1100">
              <a:latin typeface="ＭＳ Ｐゴシック" panose="020B0600070205080204" pitchFamily="50" charset="-128"/>
              <a:ea typeface="ＭＳ Ｐゴシック" panose="020B0600070205080204" pitchFamily="50" charset="-128"/>
            </a:rPr>
            <a:t>円、率にして</a:t>
          </a:r>
          <a:r>
            <a:rPr kumimoji="1" lang="en-US" altLang="ja-JP" sz="1100">
              <a:latin typeface="ＭＳ Ｐゴシック" panose="020B0600070205080204" pitchFamily="50" charset="-128"/>
              <a:ea typeface="ＭＳ Ｐゴシック" panose="020B0600070205080204" pitchFamily="50" charset="-128"/>
            </a:rPr>
            <a:t>11.3</a:t>
          </a:r>
          <a:r>
            <a:rPr kumimoji="1" lang="ja-JP" altLang="en-US" sz="1100">
              <a:latin typeface="ＭＳ Ｐゴシック" panose="020B0600070205080204" pitchFamily="50" charset="-128"/>
              <a:ea typeface="ＭＳ Ｐゴシック" panose="020B0600070205080204" pitchFamily="50" charset="-128"/>
            </a:rPr>
            <a:t>％減少した。これは、小・中学校の耐震補強工事が平成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年度に完了したことが要因である。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財政調整基金については、前年度実質収支額の２分の１以上を継続的に積み立てており、平成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年度決算においても</a:t>
          </a:r>
          <a:r>
            <a:rPr kumimoji="1" lang="en-US" altLang="ja-JP" sz="1000">
              <a:latin typeface="ＭＳ ゴシック" pitchFamily="49" charset="-128"/>
              <a:ea typeface="ＭＳ ゴシック" pitchFamily="49" charset="-128"/>
            </a:rPr>
            <a:t>39</a:t>
          </a:r>
          <a:r>
            <a:rPr kumimoji="1" lang="ja-JP" altLang="en-US" sz="1000">
              <a:latin typeface="ＭＳ ゴシック" pitchFamily="49" charset="-128"/>
              <a:ea typeface="ＭＳ ゴシック" pitchFamily="49" charset="-128"/>
            </a:rPr>
            <a:t>百万円を積み立てた。一方、平成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年度決算においては、地方消費税交付金と臨時財政対策債の減少により収入が悪化したことから、実質収支の赤字を回避するために、財政調整基金を</a:t>
          </a:r>
          <a:r>
            <a:rPr kumimoji="1" lang="en-US" altLang="ja-JP" sz="1000">
              <a:latin typeface="ＭＳ ゴシック" pitchFamily="49" charset="-128"/>
              <a:ea typeface="ＭＳ ゴシック" pitchFamily="49" charset="-128"/>
            </a:rPr>
            <a:t>150</a:t>
          </a:r>
          <a:r>
            <a:rPr kumimoji="1" lang="ja-JP" altLang="en-US" sz="1000">
              <a:latin typeface="ＭＳ ゴシック" pitchFamily="49" charset="-128"/>
              <a:ea typeface="ＭＳ ゴシック" pitchFamily="49" charset="-128"/>
            </a:rPr>
            <a:t>百万円取り崩した。同基金の取崩しは平成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年度以来６年ぶりである。これにより実質収支は</a:t>
          </a:r>
          <a:r>
            <a:rPr kumimoji="1" lang="en-US" altLang="ja-JP" sz="1000">
              <a:latin typeface="ＭＳ ゴシック" pitchFamily="49" charset="-128"/>
              <a:ea typeface="ＭＳ ゴシック" pitchFamily="49" charset="-128"/>
            </a:rPr>
            <a:t>68</a:t>
          </a:r>
          <a:r>
            <a:rPr kumimoji="1" lang="ja-JP" altLang="en-US" sz="1000">
              <a:latin typeface="ＭＳ ゴシック" pitchFamily="49" charset="-128"/>
              <a:ea typeface="ＭＳ ゴシック" pitchFamily="49" charset="-128"/>
            </a:rPr>
            <a:t>百万の黒字を維持したが、同基金の取崩しにより、実質単年度収支は</a:t>
          </a:r>
          <a:r>
            <a:rPr kumimoji="1" lang="en-US" altLang="ja-JP" sz="1000">
              <a:latin typeface="ＭＳ ゴシック" pitchFamily="49" charset="-128"/>
              <a:ea typeface="ＭＳ ゴシック" pitchFamily="49" charset="-128"/>
            </a:rPr>
            <a:t>120</a:t>
          </a:r>
          <a:r>
            <a:rPr kumimoji="1" lang="ja-JP" altLang="en-US" sz="1000">
              <a:latin typeface="ＭＳ ゴシック" pitchFamily="49" charset="-128"/>
              <a:ea typeface="ＭＳ ゴシック" pitchFamily="49" charset="-128"/>
            </a:rPr>
            <a:t>百万円の赤字となった。同基金については、平成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年度に地方消費税交付金の増加を受け</a:t>
          </a:r>
          <a:r>
            <a:rPr kumimoji="1" lang="en-US" altLang="ja-JP" sz="1000">
              <a:latin typeface="ＭＳ ゴシック" pitchFamily="49" charset="-128"/>
              <a:ea typeface="ＭＳ ゴシック" pitchFamily="49" charset="-128"/>
            </a:rPr>
            <a:t>199</a:t>
          </a:r>
          <a:r>
            <a:rPr kumimoji="1" lang="ja-JP" altLang="en-US" sz="1000">
              <a:latin typeface="ＭＳ ゴシック" pitchFamily="49" charset="-128"/>
              <a:ea typeface="ＭＳ ゴシック" pitchFamily="49" charset="-128"/>
            </a:rPr>
            <a:t>百万積み立てたことで標準財政規模比</a:t>
          </a:r>
          <a:r>
            <a:rPr kumimoji="1" lang="en-US" altLang="ja-JP" sz="1000">
              <a:latin typeface="ＭＳ ゴシック" pitchFamily="49" charset="-128"/>
              <a:ea typeface="ＭＳ ゴシック" pitchFamily="49" charset="-128"/>
            </a:rPr>
            <a:t>7.65</a:t>
          </a:r>
          <a:r>
            <a:rPr kumimoji="1" lang="ja-JP" altLang="en-US" sz="1000">
              <a:latin typeface="ＭＳ ゴシック" pitchFamily="49" charset="-128"/>
              <a:ea typeface="ＭＳ ゴシック" pitchFamily="49" charset="-128"/>
            </a:rPr>
            <a:t>％となり、平成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年度と比較して大幅に増加した。これにより、平成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150</a:t>
          </a:r>
          <a:r>
            <a:rPr kumimoji="1" lang="ja-JP" altLang="en-US" sz="1000">
              <a:latin typeface="ＭＳ ゴシック" pitchFamily="49" charset="-128"/>
              <a:ea typeface="ＭＳ ゴシック" pitchFamily="49" charset="-128"/>
            </a:rPr>
            <a:t>百万円取り崩したものの、標準財政規模比</a:t>
          </a:r>
          <a:r>
            <a:rPr kumimoji="1" lang="en-US" altLang="ja-JP" sz="1000">
              <a:latin typeface="ＭＳ ゴシック" pitchFamily="49" charset="-128"/>
              <a:ea typeface="ＭＳ ゴシック" pitchFamily="49" charset="-128"/>
            </a:rPr>
            <a:t>7.05</a:t>
          </a:r>
          <a:r>
            <a:rPr kumimoji="1" lang="ja-JP" altLang="en-US" sz="1000">
              <a:latin typeface="ＭＳ ゴシック" pitchFamily="49" charset="-128"/>
              <a:ea typeface="ＭＳ ゴシック" pitchFamily="49" charset="-128"/>
            </a:rPr>
            <a:t>％となり、平成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年度以前より高い水準を維持している。しかし、今後も持続可能な黒字を維持するためには十分な水準とは言えず、継続的な積み立てに努める。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年度決算においては、全ての会計で黒字となっており、赤字額は発生していない。全会計で剰余金は</a:t>
          </a:r>
          <a:r>
            <a:rPr kumimoji="1" lang="en-US" altLang="ja-JP" sz="1400">
              <a:latin typeface="ＭＳ ゴシック" pitchFamily="49" charset="-128"/>
              <a:ea typeface="ＭＳ ゴシック" pitchFamily="49" charset="-128"/>
            </a:rPr>
            <a:t>2,786</a:t>
          </a:r>
          <a:r>
            <a:rPr kumimoji="1" lang="ja-JP" altLang="en-US" sz="1400">
              <a:latin typeface="ＭＳ ゴシック" pitchFamily="49" charset="-128"/>
              <a:ea typeface="ＭＳ ゴシック" pitchFamily="49" charset="-128"/>
            </a:rPr>
            <a:t>百万円となっているが、この大部分は水道事業会計が占めており、平成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年度の水道事業会計の剰余金は</a:t>
          </a:r>
          <a:r>
            <a:rPr kumimoji="1" lang="en-US" altLang="ja-JP" sz="1400">
              <a:latin typeface="ＭＳ ゴシック" pitchFamily="49" charset="-128"/>
              <a:ea typeface="ＭＳ ゴシック" pitchFamily="49" charset="-128"/>
            </a:rPr>
            <a:t>2,084</a:t>
          </a:r>
          <a:r>
            <a:rPr kumimoji="1" lang="ja-JP" altLang="en-US" sz="1400">
              <a:latin typeface="ＭＳ ゴシック" pitchFamily="49" charset="-128"/>
              <a:ea typeface="ＭＳ ゴシック" pitchFamily="49" charset="-128"/>
            </a:rPr>
            <a:t>百万円であった。今後、水道事業会計では、津田浄水場の浄水処理施設更新事業に伴い減価償却費が増加し、収益が圧迫されることが見込まれることから、その他の会計を含め全会計で資金不足が発生しないよう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31150988</v>
      </c>
      <c r="BO4" s="411"/>
      <c r="BP4" s="411"/>
      <c r="BQ4" s="411"/>
      <c r="BR4" s="411"/>
      <c r="BS4" s="411"/>
      <c r="BT4" s="411"/>
      <c r="BU4" s="412"/>
      <c r="BV4" s="410">
        <v>30990757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0.4</v>
      </c>
      <c r="CU4" s="588"/>
      <c r="CV4" s="588"/>
      <c r="CW4" s="588"/>
      <c r="CX4" s="588"/>
      <c r="CY4" s="588"/>
      <c r="CZ4" s="588"/>
      <c r="DA4" s="589"/>
      <c r="DB4" s="587">
        <v>0.4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31046688</v>
      </c>
      <c r="BO5" s="416"/>
      <c r="BP5" s="416"/>
      <c r="BQ5" s="416"/>
      <c r="BR5" s="416"/>
      <c r="BS5" s="416"/>
      <c r="BT5" s="416"/>
      <c r="BU5" s="417"/>
      <c r="BV5" s="415">
        <v>30866282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99.4</v>
      </c>
      <c r="CU5" s="386"/>
      <c r="CV5" s="386"/>
      <c r="CW5" s="386"/>
      <c r="CX5" s="386"/>
      <c r="CY5" s="386"/>
      <c r="CZ5" s="386"/>
      <c r="DA5" s="387"/>
      <c r="DB5" s="385">
        <v>98.1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104300</v>
      </c>
      <c r="BO6" s="416"/>
      <c r="BP6" s="416"/>
      <c r="BQ6" s="416"/>
      <c r="BR6" s="416"/>
      <c r="BS6" s="416"/>
      <c r="BT6" s="416"/>
      <c r="BU6" s="417"/>
      <c r="BV6" s="415">
        <v>124475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106.1</v>
      </c>
      <c r="CU6" s="562"/>
      <c r="CV6" s="562"/>
      <c r="CW6" s="562"/>
      <c r="CX6" s="562"/>
      <c r="CY6" s="562"/>
      <c r="CZ6" s="562"/>
      <c r="DA6" s="563"/>
      <c r="DB6" s="561">
        <v>106.1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36181</v>
      </c>
      <c r="BO7" s="416"/>
      <c r="BP7" s="416"/>
      <c r="BQ7" s="416"/>
      <c r="BR7" s="416"/>
      <c r="BS7" s="416"/>
      <c r="BT7" s="416"/>
      <c r="BU7" s="417"/>
      <c r="BV7" s="415">
        <v>47214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18054550</v>
      </c>
      <c r="CU7" s="416"/>
      <c r="CV7" s="416"/>
      <c r="CW7" s="416"/>
      <c r="CX7" s="416"/>
      <c r="CY7" s="416"/>
      <c r="CZ7" s="416"/>
      <c r="DA7" s="417"/>
      <c r="DB7" s="415">
        <v>18085884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68119</v>
      </c>
      <c r="BO8" s="416"/>
      <c r="BP8" s="416"/>
      <c r="BQ8" s="416"/>
      <c r="BR8" s="416"/>
      <c r="BS8" s="416"/>
      <c r="BT8" s="416"/>
      <c r="BU8" s="417"/>
      <c r="BV8" s="415">
        <v>77261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0.69</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88694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-9142</v>
      </c>
      <c r="BO9" s="416"/>
      <c r="BP9" s="416"/>
      <c r="BQ9" s="416"/>
      <c r="BR9" s="416"/>
      <c r="BS9" s="416"/>
      <c r="BT9" s="416"/>
      <c r="BU9" s="417"/>
      <c r="BV9" s="415">
        <v>12699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90498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39000</v>
      </c>
      <c r="BO10" s="416"/>
      <c r="BP10" s="416"/>
      <c r="BQ10" s="416"/>
      <c r="BR10" s="416"/>
      <c r="BS10" s="416"/>
      <c r="BT10" s="416"/>
      <c r="BU10" s="417"/>
      <c r="BV10" s="415">
        <v>199000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88813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150000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88109</v>
      </c>
      <c r="S13" s="517"/>
      <c r="T13" s="517"/>
      <c r="U13" s="517"/>
      <c r="V13" s="518"/>
      <c r="W13" s="504" t="s">
        <v>123</v>
      </c>
      <c r="X13" s="428"/>
      <c r="Y13" s="428"/>
      <c r="Z13" s="428"/>
      <c r="AA13" s="428"/>
      <c r="AB13" s="429"/>
      <c r="AC13" s="391">
        <v>605</v>
      </c>
      <c r="AD13" s="392"/>
      <c r="AE13" s="392"/>
      <c r="AF13" s="392"/>
      <c r="AG13" s="393"/>
      <c r="AH13" s="391">
        <v>584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-120142</v>
      </c>
      <c r="BO13" s="416"/>
      <c r="BP13" s="416"/>
      <c r="BQ13" s="416"/>
      <c r="BR13" s="416"/>
      <c r="BS13" s="416"/>
      <c r="BT13" s="416"/>
      <c r="BU13" s="417"/>
      <c r="BV13" s="415">
        <v>211699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89212</v>
      </c>
      <c r="S14" s="517"/>
      <c r="T14" s="517"/>
      <c r="U14" s="517"/>
      <c r="V14" s="518"/>
      <c r="W14" s="519"/>
      <c r="X14" s="431"/>
      <c r="Y14" s="431"/>
      <c r="Z14" s="431"/>
      <c r="AA14" s="431"/>
      <c r="AB14" s="432"/>
      <c r="AC14" s="509">
        <v>1.6</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65.099999999999994</v>
      </c>
      <c r="CU14" s="488"/>
      <c r="CV14" s="488"/>
      <c r="CW14" s="488"/>
      <c r="CX14" s="488"/>
      <c r="CY14" s="488"/>
      <c r="CZ14" s="488"/>
      <c r="DA14" s="489"/>
      <c r="DB14" s="520">
        <v>62.9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88580</v>
      </c>
      <c r="S15" s="517"/>
      <c r="T15" s="517"/>
      <c r="U15" s="517"/>
      <c r="V15" s="518"/>
      <c r="W15" s="504" t="s">
        <v>130</v>
      </c>
      <c r="X15" s="428"/>
      <c r="Y15" s="428"/>
      <c r="Z15" s="428"/>
      <c r="AA15" s="428"/>
      <c r="AB15" s="429"/>
      <c r="AC15" s="391">
        <v>9697</v>
      </c>
      <c r="AD15" s="392"/>
      <c r="AE15" s="392"/>
      <c r="AF15" s="392"/>
      <c r="AG15" s="393"/>
      <c r="AH15" s="391">
        <v>9742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9788773</v>
      </c>
      <c r="BO15" s="411"/>
      <c r="BP15" s="411"/>
      <c r="BQ15" s="411"/>
      <c r="BR15" s="411"/>
      <c r="BS15" s="411"/>
      <c r="BT15" s="411"/>
      <c r="BU15" s="412"/>
      <c r="BV15" s="410">
        <v>9690824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25.6</v>
      </c>
      <c r="AD16" s="510"/>
      <c r="AE16" s="510"/>
      <c r="AF16" s="510"/>
      <c r="AG16" s="511"/>
      <c r="AH16" s="509">
        <v>26.3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14199372</v>
      </c>
      <c r="BO16" s="416"/>
      <c r="BP16" s="416"/>
      <c r="BQ16" s="416"/>
      <c r="BR16" s="416"/>
      <c r="BS16" s="416"/>
      <c r="BT16" s="416"/>
      <c r="BU16" s="417"/>
      <c r="BV16" s="415">
        <v>14034255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27558</v>
      </c>
      <c r="AD17" s="392"/>
      <c r="AE17" s="392"/>
      <c r="AF17" s="392"/>
      <c r="AG17" s="393"/>
      <c r="AH17" s="391">
        <v>26731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12497331</v>
      </c>
      <c r="BO17" s="416"/>
      <c r="BP17" s="416"/>
      <c r="BQ17" s="416"/>
      <c r="BR17" s="416"/>
      <c r="BS17" s="416"/>
      <c r="BT17" s="416"/>
      <c r="BU17" s="417"/>
      <c r="BV17" s="415">
        <v>12350548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43.93</v>
      </c>
      <c r="M18" s="480"/>
      <c r="N18" s="480"/>
      <c r="O18" s="480"/>
      <c r="P18" s="480"/>
      <c r="Q18" s="480"/>
      <c r="R18" s="481"/>
      <c r="S18" s="481"/>
      <c r="T18" s="481"/>
      <c r="U18" s="481"/>
      <c r="V18" s="482"/>
      <c r="W18" s="496"/>
      <c r="X18" s="497"/>
      <c r="Y18" s="497"/>
      <c r="Z18" s="497"/>
      <c r="AA18" s="497"/>
      <c r="AB18" s="505"/>
      <c r="AC18" s="379">
        <v>72.8</v>
      </c>
      <c r="AD18" s="380"/>
      <c r="AE18" s="380"/>
      <c r="AF18" s="380"/>
      <c r="AG18" s="483"/>
      <c r="AH18" s="379">
        <v>72.099999999999994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18173876</v>
      </c>
      <c r="BO18" s="416"/>
      <c r="BP18" s="416"/>
      <c r="BQ18" s="416"/>
      <c r="BR18" s="416"/>
      <c r="BS18" s="416"/>
      <c r="BT18" s="416"/>
      <c r="BU18" s="417"/>
      <c r="BV18" s="415">
        <v>18413338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2019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19957234</v>
      </c>
      <c r="BO19" s="416"/>
      <c r="BP19" s="416"/>
      <c r="BQ19" s="416"/>
      <c r="BR19" s="416"/>
      <c r="BS19" s="416"/>
      <c r="BT19" s="416"/>
      <c r="BU19" s="417"/>
      <c r="BV19" s="415">
        <v>20302268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33355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26910938</v>
      </c>
      <c r="BO23" s="416"/>
      <c r="BP23" s="416"/>
      <c r="BQ23" s="416"/>
      <c r="BR23" s="416"/>
      <c r="BS23" s="416"/>
      <c r="BT23" s="416"/>
      <c r="BU23" s="417"/>
      <c r="BV23" s="415">
        <v>26978953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8160</v>
      </c>
      <c r="R24" s="392"/>
      <c r="S24" s="392"/>
      <c r="T24" s="392"/>
      <c r="U24" s="392"/>
      <c r="V24" s="393"/>
      <c r="W24" s="457"/>
      <c r="X24" s="448"/>
      <c r="Y24" s="449"/>
      <c r="Z24" s="388" t="s">
        <v>154</v>
      </c>
      <c r="AA24" s="389"/>
      <c r="AB24" s="389"/>
      <c r="AC24" s="389"/>
      <c r="AD24" s="389"/>
      <c r="AE24" s="389"/>
      <c r="AF24" s="389"/>
      <c r="AG24" s="390"/>
      <c r="AH24" s="391">
        <v>539</v>
      </c>
      <c r="AI24" s="392"/>
      <c r="AJ24" s="392"/>
      <c r="AK24" s="392"/>
      <c r="AL24" s="393"/>
      <c r="AM24" s="391">
        <v>1612688</v>
      </c>
      <c r="AN24" s="392"/>
      <c r="AO24" s="392"/>
      <c r="AP24" s="392"/>
      <c r="AQ24" s="392"/>
      <c r="AR24" s="393"/>
      <c r="AS24" s="391">
        <v>2992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21654491</v>
      </c>
      <c r="BO24" s="416"/>
      <c r="BP24" s="416"/>
      <c r="BQ24" s="416"/>
      <c r="BR24" s="416"/>
      <c r="BS24" s="416"/>
      <c r="BT24" s="416"/>
      <c r="BU24" s="417"/>
      <c r="BV24" s="415">
        <v>21479144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7055</v>
      </c>
      <c r="R25" s="392"/>
      <c r="S25" s="392"/>
      <c r="T25" s="392"/>
      <c r="U25" s="392"/>
      <c r="V25" s="393"/>
      <c r="W25" s="457"/>
      <c r="X25" s="448"/>
      <c r="Y25" s="449"/>
      <c r="Z25" s="388" t="s">
        <v>157</v>
      </c>
      <c r="AA25" s="389"/>
      <c r="AB25" s="389"/>
      <c r="AC25" s="389"/>
      <c r="AD25" s="389"/>
      <c r="AE25" s="389"/>
      <c r="AF25" s="389"/>
      <c r="AG25" s="390"/>
      <c r="AH25" s="391">
        <v>90</v>
      </c>
      <c r="AI25" s="392"/>
      <c r="AJ25" s="392"/>
      <c r="AK25" s="392"/>
      <c r="AL25" s="393"/>
      <c r="AM25" s="391">
        <v>281520</v>
      </c>
      <c r="AN25" s="392"/>
      <c r="AO25" s="392"/>
      <c r="AP25" s="392"/>
      <c r="AQ25" s="392"/>
      <c r="AR25" s="393"/>
      <c r="AS25" s="391">
        <v>3128</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3269690</v>
      </c>
      <c r="BO25" s="411"/>
      <c r="BP25" s="411"/>
      <c r="BQ25" s="411"/>
      <c r="BR25" s="411"/>
      <c r="BS25" s="411"/>
      <c r="BT25" s="411"/>
      <c r="BU25" s="412"/>
      <c r="BV25" s="410">
        <v>2181051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6290</v>
      </c>
      <c r="R26" s="392"/>
      <c r="S26" s="392"/>
      <c r="T26" s="392"/>
      <c r="U26" s="392"/>
      <c r="V26" s="393"/>
      <c r="W26" s="457"/>
      <c r="X26" s="448"/>
      <c r="Y26" s="449"/>
      <c r="Z26" s="388" t="s">
        <v>160</v>
      </c>
      <c r="AA26" s="470"/>
      <c r="AB26" s="470"/>
      <c r="AC26" s="470"/>
      <c r="AD26" s="470"/>
      <c r="AE26" s="470"/>
      <c r="AF26" s="470"/>
      <c r="AG26" s="471"/>
      <c r="AH26" s="391">
        <v>65</v>
      </c>
      <c r="AI26" s="392"/>
      <c r="AJ26" s="392"/>
      <c r="AK26" s="392"/>
      <c r="AL26" s="393"/>
      <c r="AM26" s="391">
        <v>198055</v>
      </c>
      <c r="AN26" s="392"/>
      <c r="AO26" s="392"/>
      <c r="AP26" s="392"/>
      <c r="AQ26" s="392"/>
      <c r="AR26" s="393"/>
      <c r="AS26" s="391">
        <v>3047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23671</v>
      </c>
      <c r="BO26" s="416"/>
      <c r="BP26" s="416"/>
      <c r="BQ26" s="416"/>
      <c r="BR26" s="416"/>
      <c r="BS26" s="416"/>
      <c r="BT26" s="416"/>
      <c r="BU26" s="417"/>
      <c r="BV26" s="415">
        <v>34004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6200</v>
      </c>
      <c r="R27" s="392"/>
      <c r="S27" s="392"/>
      <c r="T27" s="392"/>
      <c r="U27" s="392"/>
      <c r="V27" s="393"/>
      <c r="W27" s="457"/>
      <c r="X27" s="448"/>
      <c r="Y27" s="449"/>
      <c r="Z27" s="388" t="s">
        <v>163</v>
      </c>
      <c r="AA27" s="389"/>
      <c r="AB27" s="389"/>
      <c r="AC27" s="389"/>
      <c r="AD27" s="389"/>
      <c r="AE27" s="389"/>
      <c r="AF27" s="389"/>
      <c r="AG27" s="390"/>
      <c r="AH27" s="391">
        <v>27</v>
      </c>
      <c r="AI27" s="392"/>
      <c r="AJ27" s="392"/>
      <c r="AK27" s="392"/>
      <c r="AL27" s="393"/>
      <c r="AM27" s="391">
        <v>103599</v>
      </c>
      <c r="AN27" s="392"/>
      <c r="AO27" s="392"/>
      <c r="AP27" s="392"/>
      <c r="AQ27" s="392"/>
      <c r="AR27" s="393"/>
      <c r="AS27" s="391">
        <v>3837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5900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1272373</v>
      </c>
      <c r="BO28" s="411"/>
      <c r="BP28" s="411"/>
      <c r="BQ28" s="411"/>
      <c r="BR28" s="411"/>
      <c r="BS28" s="411"/>
      <c r="BT28" s="411"/>
      <c r="BU28" s="412"/>
      <c r="BV28" s="410">
        <v>1383373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5500</v>
      </c>
      <c r="R29" s="392"/>
      <c r="S29" s="392"/>
      <c r="T29" s="392"/>
      <c r="U29" s="392"/>
      <c r="V29" s="393"/>
      <c r="W29" s="458"/>
      <c r="X29" s="459"/>
      <c r="Y29" s="460"/>
      <c r="Z29" s="388" t="s">
        <v>170</v>
      </c>
      <c r="AA29" s="389"/>
      <c r="AB29" s="389"/>
      <c r="AC29" s="389"/>
      <c r="AD29" s="389"/>
      <c r="AE29" s="389"/>
      <c r="AF29" s="389"/>
      <c r="AG29" s="390"/>
      <c r="AH29" s="391">
        <v>566</v>
      </c>
      <c r="AI29" s="392"/>
      <c r="AJ29" s="392"/>
      <c r="AK29" s="392"/>
      <c r="AL29" s="393"/>
      <c r="AM29" s="391">
        <v>1716287</v>
      </c>
      <c r="AN29" s="392"/>
      <c r="AO29" s="392"/>
      <c r="AP29" s="392"/>
      <c r="AQ29" s="392"/>
      <c r="AR29" s="393"/>
      <c r="AS29" s="391">
        <v>3032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188585</v>
      </c>
      <c r="BO29" s="416"/>
      <c r="BP29" s="416"/>
      <c r="BQ29" s="416"/>
      <c r="BR29" s="416"/>
      <c r="BS29" s="416"/>
      <c r="BT29" s="416"/>
      <c r="BU29" s="417"/>
      <c r="BV29" s="415">
        <v>188585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1093220</v>
      </c>
      <c r="BO30" s="419"/>
      <c r="BP30" s="419"/>
      <c r="BQ30" s="419"/>
      <c r="BR30" s="419"/>
      <c r="BS30" s="419"/>
      <c r="BT30" s="419"/>
      <c r="BU30" s="420"/>
      <c r="BV30" s="418">
        <v>1281303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岸和田市貝塚市清掃施設組合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貝塚市文化振興事業団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大阪府都市競艇企業団</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大阪府後期高齢者医療広域連合（一般会計）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大阪府後期高齢者医療広域連合（後期高齢者医療特別会計）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7" t="s">
        <v>526</v>
      </c>
      <c r="D34" s="1187"/>
      <c r="E34" s="1188"/>
      <c r="F34" s="32">
        <v>16.57</v>
      </c>
      <c r="G34" s="33">
        <v>18.55</v>
      </c>
      <c r="H34" s="33">
        <v>19.75</v>
      </c>
      <c r="I34" s="33">
        <v>14.27</v>
      </c>
      <c r="J34" s="34">
        <v>11.54</v>
      </c>
      <c r="K34" s="22"/>
      <c r="L34" s="22"/>
      <c r="M34" s="22"/>
      <c r="N34" s="22"/>
      <c r="O34" s="22"/>
      <c r="P34" s="22"/>
    </row>
    <row r="35" spans="1:16" ht="39" customHeight="1" x14ac:dyDescent="0.15">
      <c r="A35" s="22"/>
      <c r="B35" s="35"/>
      <c r="C35" s="1181" t="s">
        <v>527</v>
      </c>
      <c r="D35" s="1182"/>
      <c r="E35" s="1183"/>
      <c r="F35" s="36">
        <v>0.89</v>
      </c>
      <c r="G35" s="37">
        <v>2.54</v>
      </c>
      <c r="H35" s="37">
        <v>2.42</v>
      </c>
      <c r="I35" s="37">
        <v>2.29</v>
      </c>
      <c r="J35" s="38">
        <v>1.76</v>
      </c>
      <c r="K35" s="22"/>
      <c r="L35" s="22"/>
      <c r="M35" s="22"/>
      <c r="N35" s="22"/>
      <c r="O35" s="22"/>
      <c r="P35" s="22"/>
    </row>
    <row r="36" spans="1:16" ht="39" customHeight="1" x14ac:dyDescent="0.15">
      <c r="A36" s="22"/>
      <c r="B36" s="35"/>
      <c r="C36" s="1181" t="s">
        <v>528</v>
      </c>
      <c r="D36" s="1182"/>
      <c r="E36" s="1183"/>
      <c r="F36" s="36">
        <v>1.04</v>
      </c>
      <c r="G36" s="37">
        <v>0.48</v>
      </c>
      <c r="H36" s="37">
        <v>0.83</v>
      </c>
      <c r="I36" s="37">
        <v>0.44</v>
      </c>
      <c r="J36" s="38">
        <v>1.1100000000000001</v>
      </c>
      <c r="K36" s="22"/>
      <c r="L36" s="22"/>
      <c r="M36" s="22"/>
      <c r="N36" s="22"/>
      <c r="O36" s="22"/>
      <c r="P36" s="22"/>
    </row>
    <row r="37" spans="1:16" ht="39" customHeight="1" x14ac:dyDescent="0.15">
      <c r="A37" s="22"/>
      <c r="B37" s="35"/>
      <c r="C37" s="1181" t="s">
        <v>529</v>
      </c>
      <c r="D37" s="1182"/>
      <c r="E37" s="1183"/>
      <c r="F37" s="36">
        <v>2.21</v>
      </c>
      <c r="G37" s="37">
        <v>1.03</v>
      </c>
      <c r="H37" s="37">
        <v>0.03</v>
      </c>
      <c r="I37" s="37">
        <v>0.02</v>
      </c>
      <c r="J37" s="38">
        <v>0.57999999999999996</v>
      </c>
      <c r="K37" s="22"/>
      <c r="L37" s="22"/>
      <c r="M37" s="22"/>
      <c r="N37" s="22"/>
      <c r="O37" s="22"/>
      <c r="P37" s="22"/>
    </row>
    <row r="38" spans="1:16" ht="39" customHeight="1" x14ac:dyDescent="0.15">
      <c r="A38" s="22"/>
      <c r="B38" s="35"/>
      <c r="C38" s="1181" t="s">
        <v>530</v>
      </c>
      <c r="D38" s="1182"/>
      <c r="E38" s="1183"/>
      <c r="F38" s="36">
        <v>0.45</v>
      </c>
      <c r="G38" s="37">
        <v>0.1</v>
      </c>
      <c r="H38" s="37">
        <v>0.36</v>
      </c>
      <c r="I38" s="37">
        <v>0.42</v>
      </c>
      <c r="J38" s="38">
        <v>0.37</v>
      </c>
      <c r="K38" s="22"/>
      <c r="L38" s="22"/>
      <c r="M38" s="22"/>
      <c r="N38" s="22"/>
      <c r="O38" s="22"/>
      <c r="P38" s="22"/>
    </row>
    <row r="39" spans="1:16" ht="39" customHeight="1" x14ac:dyDescent="0.15">
      <c r="A39" s="22"/>
      <c r="B39" s="35"/>
      <c r="C39" s="1181" t="s">
        <v>531</v>
      </c>
      <c r="D39" s="1182"/>
      <c r="E39" s="1183"/>
      <c r="F39" s="36">
        <v>0.02</v>
      </c>
      <c r="G39" s="37">
        <v>0</v>
      </c>
      <c r="H39" s="37">
        <v>0.04</v>
      </c>
      <c r="I39" s="37">
        <v>0.04</v>
      </c>
      <c r="J39" s="38">
        <v>0.02</v>
      </c>
      <c r="K39" s="22"/>
      <c r="L39" s="22"/>
      <c r="M39" s="22"/>
      <c r="N39" s="22"/>
      <c r="O39" s="22"/>
      <c r="P39" s="22"/>
    </row>
    <row r="40" spans="1:16" ht="39" customHeight="1" x14ac:dyDescent="0.15">
      <c r="A40" s="22"/>
      <c r="B40" s="35"/>
      <c r="C40" s="1181" t="s">
        <v>532</v>
      </c>
      <c r="D40" s="1182"/>
      <c r="E40" s="1183"/>
      <c r="F40" s="36">
        <v>0.06</v>
      </c>
      <c r="G40" s="37">
        <v>0.04</v>
      </c>
      <c r="H40" s="37">
        <v>0.01</v>
      </c>
      <c r="I40" s="37">
        <v>0.02</v>
      </c>
      <c r="J40" s="38">
        <v>0.01</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533</v>
      </c>
      <c r="D42" s="1182"/>
      <c r="E42" s="1183"/>
      <c r="F42" s="36" t="s">
        <v>480</v>
      </c>
      <c r="G42" s="37" t="s">
        <v>480</v>
      </c>
      <c r="H42" s="37" t="s">
        <v>480</v>
      </c>
      <c r="I42" s="37" t="s">
        <v>480</v>
      </c>
      <c r="J42" s="38" t="s">
        <v>480</v>
      </c>
      <c r="K42" s="22"/>
      <c r="L42" s="22"/>
      <c r="M42" s="22"/>
      <c r="N42" s="22"/>
      <c r="O42" s="22"/>
      <c r="P42" s="22"/>
    </row>
    <row r="43" spans="1:16" ht="39" customHeight="1" thickBot="1" x14ac:dyDescent="0.2">
      <c r="A43" s="22"/>
      <c r="B43" s="40"/>
      <c r="C43" s="1184" t="s">
        <v>534</v>
      </c>
      <c r="D43" s="1185"/>
      <c r="E43" s="1186"/>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2769</v>
      </c>
      <c r="L45" s="60">
        <v>2785</v>
      </c>
      <c r="M45" s="60">
        <v>2597</v>
      </c>
      <c r="N45" s="60">
        <v>2474</v>
      </c>
      <c r="O45" s="61">
        <v>2339</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480</v>
      </c>
      <c r="L46" s="64" t="s">
        <v>480</v>
      </c>
      <c r="M46" s="64" t="s">
        <v>480</v>
      </c>
      <c r="N46" s="64" t="s">
        <v>480</v>
      </c>
      <c r="O46" s="65" t="s">
        <v>480</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480</v>
      </c>
      <c r="L47" s="64" t="s">
        <v>480</v>
      </c>
      <c r="M47" s="64" t="s">
        <v>480</v>
      </c>
      <c r="N47" s="64" t="s">
        <v>480</v>
      </c>
      <c r="O47" s="65" t="s">
        <v>480</v>
      </c>
      <c r="P47" s="48"/>
      <c r="Q47" s="48"/>
      <c r="R47" s="48"/>
      <c r="S47" s="48"/>
      <c r="T47" s="48"/>
      <c r="U47" s="48"/>
    </row>
    <row r="48" spans="1:21" ht="30.75" customHeight="1" x14ac:dyDescent="0.15">
      <c r="A48" s="48"/>
      <c r="B48" s="1199"/>
      <c r="C48" s="1200"/>
      <c r="D48" s="62"/>
      <c r="E48" s="1191" t="s">
        <v>15</v>
      </c>
      <c r="F48" s="1191"/>
      <c r="G48" s="1191"/>
      <c r="H48" s="1191"/>
      <c r="I48" s="1191"/>
      <c r="J48" s="1192"/>
      <c r="K48" s="63">
        <v>1535</v>
      </c>
      <c r="L48" s="64">
        <v>1505</v>
      </c>
      <c r="M48" s="64">
        <v>1331</v>
      </c>
      <c r="N48" s="64">
        <v>1346</v>
      </c>
      <c r="O48" s="65">
        <v>1450</v>
      </c>
      <c r="P48" s="48"/>
      <c r="Q48" s="48"/>
      <c r="R48" s="48"/>
      <c r="S48" s="48"/>
      <c r="T48" s="48"/>
      <c r="U48" s="48"/>
    </row>
    <row r="49" spans="1:21" ht="30.75" customHeight="1" x14ac:dyDescent="0.15">
      <c r="A49" s="48"/>
      <c r="B49" s="1199"/>
      <c r="C49" s="1200"/>
      <c r="D49" s="62"/>
      <c r="E49" s="1191" t="s">
        <v>16</v>
      </c>
      <c r="F49" s="1191"/>
      <c r="G49" s="1191"/>
      <c r="H49" s="1191"/>
      <c r="I49" s="1191"/>
      <c r="J49" s="1192"/>
      <c r="K49" s="63">
        <v>840</v>
      </c>
      <c r="L49" s="64">
        <v>840</v>
      </c>
      <c r="M49" s="64">
        <v>833</v>
      </c>
      <c r="N49" s="64">
        <v>605</v>
      </c>
      <c r="O49" s="65">
        <v>725</v>
      </c>
      <c r="P49" s="48"/>
      <c r="Q49" s="48"/>
      <c r="R49" s="48"/>
      <c r="S49" s="48"/>
      <c r="T49" s="48"/>
      <c r="U49" s="48"/>
    </row>
    <row r="50" spans="1:21" ht="30.75" customHeight="1" x14ac:dyDescent="0.15">
      <c r="A50" s="48"/>
      <c r="B50" s="1199"/>
      <c r="C50" s="1200"/>
      <c r="D50" s="62"/>
      <c r="E50" s="1191" t="s">
        <v>17</v>
      </c>
      <c r="F50" s="1191"/>
      <c r="G50" s="1191"/>
      <c r="H50" s="1191"/>
      <c r="I50" s="1191"/>
      <c r="J50" s="1192"/>
      <c r="K50" s="63">
        <v>159</v>
      </c>
      <c r="L50" s="64">
        <v>158</v>
      </c>
      <c r="M50" s="64">
        <v>157</v>
      </c>
      <c r="N50" s="64">
        <v>156</v>
      </c>
      <c r="O50" s="65">
        <v>77</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480</v>
      </c>
      <c r="L51" s="64" t="s">
        <v>480</v>
      </c>
      <c r="M51" s="64">
        <v>1</v>
      </c>
      <c r="N51" s="64">
        <v>0</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3167</v>
      </c>
      <c r="L52" s="64">
        <v>3171</v>
      </c>
      <c r="M52" s="64">
        <v>3247</v>
      </c>
      <c r="N52" s="64">
        <v>3176</v>
      </c>
      <c r="O52" s="65">
        <v>3266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2136</v>
      </c>
      <c r="L53" s="69">
        <v>2117</v>
      </c>
      <c r="M53" s="69">
        <v>1672</v>
      </c>
      <c r="N53" s="69">
        <v>1405</v>
      </c>
      <c r="O53" s="70">
        <v>1325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7" t="s">
        <v>24</v>
      </c>
      <c r="C41" s="1218"/>
      <c r="D41" s="81"/>
      <c r="E41" s="1219" t="s">
        <v>25</v>
      </c>
      <c r="F41" s="1219"/>
      <c r="G41" s="1219"/>
      <c r="H41" s="1220"/>
      <c r="I41" s="82">
        <v>26425</v>
      </c>
      <c r="J41" s="83">
        <v>26297</v>
      </c>
      <c r="K41" s="83">
        <v>26714</v>
      </c>
      <c r="L41" s="83">
        <v>26979</v>
      </c>
      <c r="M41" s="84">
        <v>26911</v>
      </c>
    </row>
    <row r="42" spans="2:13" ht="27.75" customHeight="1" x14ac:dyDescent="0.15">
      <c r="B42" s="1207"/>
      <c r="C42" s="1208"/>
      <c r="D42" s="85"/>
      <c r="E42" s="1211" t="s">
        <v>26</v>
      </c>
      <c r="F42" s="1211"/>
      <c r="G42" s="1211"/>
      <c r="H42" s="1212"/>
      <c r="I42" s="86">
        <v>939</v>
      </c>
      <c r="J42" s="87">
        <v>796</v>
      </c>
      <c r="K42" s="87">
        <v>652</v>
      </c>
      <c r="L42" s="87">
        <v>507</v>
      </c>
      <c r="M42" s="88">
        <v>438</v>
      </c>
    </row>
    <row r="43" spans="2:13" ht="27.75" customHeight="1" x14ac:dyDescent="0.15">
      <c r="B43" s="1207"/>
      <c r="C43" s="1208"/>
      <c r="D43" s="85"/>
      <c r="E43" s="1211" t="s">
        <v>27</v>
      </c>
      <c r="F43" s="1211"/>
      <c r="G43" s="1211"/>
      <c r="H43" s="1212"/>
      <c r="I43" s="86">
        <v>19856</v>
      </c>
      <c r="J43" s="87">
        <v>19355</v>
      </c>
      <c r="K43" s="87">
        <v>18989</v>
      </c>
      <c r="L43" s="87">
        <v>18399</v>
      </c>
      <c r="M43" s="88">
        <v>18132</v>
      </c>
    </row>
    <row r="44" spans="2:13" ht="27.75" customHeight="1" x14ac:dyDescent="0.15">
      <c r="B44" s="1207"/>
      <c r="C44" s="1208"/>
      <c r="D44" s="85"/>
      <c r="E44" s="1211" t="s">
        <v>28</v>
      </c>
      <c r="F44" s="1211"/>
      <c r="G44" s="1211"/>
      <c r="H44" s="1212"/>
      <c r="I44" s="86">
        <v>5248</v>
      </c>
      <c r="J44" s="87">
        <v>4501</v>
      </c>
      <c r="K44" s="87">
        <v>3754</v>
      </c>
      <c r="L44" s="87">
        <v>3045</v>
      </c>
      <c r="M44" s="88">
        <v>2345</v>
      </c>
    </row>
    <row r="45" spans="2:13" ht="27.75" customHeight="1" x14ac:dyDescent="0.15">
      <c r="B45" s="1207"/>
      <c r="C45" s="1208"/>
      <c r="D45" s="85"/>
      <c r="E45" s="1211" t="s">
        <v>29</v>
      </c>
      <c r="F45" s="1211"/>
      <c r="G45" s="1211"/>
      <c r="H45" s="1212"/>
      <c r="I45" s="86">
        <v>4983</v>
      </c>
      <c r="J45" s="87">
        <v>4739</v>
      </c>
      <c r="K45" s="87">
        <v>4465</v>
      </c>
      <c r="L45" s="87">
        <v>4404</v>
      </c>
      <c r="M45" s="88">
        <v>4368</v>
      </c>
    </row>
    <row r="46" spans="2:13" ht="27.75" customHeight="1" x14ac:dyDescent="0.15">
      <c r="B46" s="1207"/>
      <c r="C46" s="1208"/>
      <c r="D46" s="89"/>
      <c r="E46" s="1211" t="s">
        <v>30</v>
      </c>
      <c r="F46" s="1211"/>
      <c r="G46" s="1211"/>
      <c r="H46" s="1212"/>
      <c r="I46" s="86">
        <v>0</v>
      </c>
      <c r="J46" s="87">
        <v>0</v>
      </c>
      <c r="K46" s="87">
        <v>0</v>
      </c>
      <c r="L46" s="87">
        <v>0</v>
      </c>
      <c r="M46" s="88">
        <v>0</v>
      </c>
    </row>
    <row r="47" spans="2:13" ht="27.75" customHeight="1" x14ac:dyDescent="0.15">
      <c r="B47" s="1207"/>
      <c r="C47" s="1208"/>
      <c r="D47" s="90"/>
      <c r="E47" s="1221" t="s">
        <v>31</v>
      </c>
      <c r="F47" s="1222"/>
      <c r="G47" s="1222"/>
      <c r="H47" s="1223"/>
      <c r="I47" s="86" t="s">
        <v>480</v>
      </c>
      <c r="J47" s="87" t="s">
        <v>480</v>
      </c>
      <c r="K47" s="87" t="s">
        <v>480</v>
      </c>
      <c r="L47" s="87" t="s">
        <v>480</v>
      </c>
      <c r="M47" s="88" t="s">
        <v>480</v>
      </c>
    </row>
    <row r="48" spans="2:13" ht="27.75" customHeight="1" x14ac:dyDescent="0.15">
      <c r="B48" s="1207"/>
      <c r="C48" s="1208"/>
      <c r="D48" s="85"/>
      <c r="E48" s="1211" t="s">
        <v>32</v>
      </c>
      <c r="F48" s="1211"/>
      <c r="G48" s="1211"/>
      <c r="H48" s="1212"/>
      <c r="I48" s="86" t="s">
        <v>480</v>
      </c>
      <c r="J48" s="87" t="s">
        <v>480</v>
      </c>
      <c r="K48" s="87" t="s">
        <v>480</v>
      </c>
      <c r="L48" s="87" t="s">
        <v>480</v>
      </c>
      <c r="M48" s="88" t="s">
        <v>480</v>
      </c>
    </row>
    <row r="49" spans="2:13" ht="27.75" customHeight="1" x14ac:dyDescent="0.15">
      <c r="B49" s="1209"/>
      <c r="C49" s="1210"/>
      <c r="D49" s="85"/>
      <c r="E49" s="1211" t="s">
        <v>33</v>
      </c>
      <c r="F49" s="1211"/>
      <c r="G49" s="1211"/>
      <c r="H49" s="1212"/>
      <c r="I49" s="86" t="s">
        <v>480</v>
      </c>
      <c r="J49" s="87" t="s">
        <v>480</v>
      </c>
      <c r="K49" s="87" t="s">
        <v>480</v>
      </c>
      <c r="L49" s="87" t="s">
        <v>480</v>
      </c>
      <c r="M49" s="88" t="s">
        <v>480</v>
      </c>
    </row>
    <row r="50" spans="2:13" ht="27.75" customHeight="1" x14ac:dyDescent="0.15">
      <c r="B50" s="1205" t="s">
        <v>34</v>
      </c>
      <c r="C50" s="1206"/>
      <c r="D50" s="91"/>
      <c r="E50" s="1211" t="s">
        <v>35</v>
      </c>
      <c r="F50" s="1211"/>
      <c r="G50" s="1211"/>
      <c r="H50" s="1212"/>
      <c r="I50" s="86">
        <v>3594</v>
      </c>
      <c r="J50" s="87">
        <v>3324</v>
      </c>
      <c r="K50" s="87">
        <v>3100</v>
      </c>
      <c r="L50" s="87">
        <v>3209</v>
      </c>
      <c r="M50" s="88">
        <v>2897</v>
      </c>
    </row>
    <row r="51" spans="2:13" ht="27.75" customHeight="1" x14ac:dyDescent="0.15">
      <c r="B51" s="1207"/>
      <c r="C51" s="1208"/>
      <c r="D51" s="85"/>
      <c r="E51" s="1211" t="s">
        <v>36</v>
      </c>
      <c r="F51" s="1211"/>
      <c r="G51" s="1211"/>
      <c r="H51" s="1212"/>
      <c r="I51" s="86">
        <v>8991</v>
      </c>
      <c r="J51" s="87">
        <v>8500</v>
      </c>
      <c r="K51" s="87">
        <v>8995</v>
      </c>
      <c r="L51" s="87">
        <v>7879</v>
      </c>
      <c r="M51" s="88">
        <v>6971</v>
      </c>
    </row>
    <row r="52" spans="2:13" ht="27.75" customHeight="1" x14ac:dyDescent="0.15">
      <c r="B52" s="1209"/>
      <c r="C52" s="1210"/>
      <c r="D52" s="85"/>
      <c r="E52" s="1211" t="s">
        <v>37</v>
      </c>
      <c r="F52" s="1211"/>
      <c r="G52" s="1211"/>
      <c r="H52" s="1212"/>
      <c r="I52" s="86">
        <v>31103</v>
      </c>
      <c r="J52" s="87">
        <v>31622</v>
      </c>
      <c r="K52" s="87">
        <v>31935</v>
      </c>
      <c r="L52" s="87">
        <v>32386</v>
      </c>
      <c r="M52" s="88">
        <v>32175</v>
      </c>
    </row>
    <row r="53" spans="2:13" ht="27.75" customHeight="1" thickBot="1" x14ac:dyDescent="0.2">
      <c r="B53" s="1213" t="s">
        <v>21</v>
      </c>
      <c r="C53" s="1214"/>
      <c r="D53" s="92"/>
      <c r="E53" s="1215" t="s">
        <v>38</v>
      </c>
      <c r="F53" s="1215"/>
      <c r="G53" s="1215"/>
      <c r="H53" s="1216"/>
      <c r="I53" s="93">
        <v>13762</v>
      </c>
      <c r="J53" s="94">
        <v>12242</v>
      </c>
      <c r="K53" s="94">
        <v>10544</v>
      </c>
      <c r="L53" s="94">
        <v>9860</v>
      </c>
      <c r="M53" s="95">
        <v>10151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8"/>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7"/>
      <c r="H50" s="1248"/>
      <c r="I50" s="1248"/>
      <c r="J50" s="1249"/>
      <c r="K50" s="356" t="s">
        <v>519</v>
      </c>
      <c r="L50" s="356" t="s">
        <v>520</v>
      </c>
      <c r="M50" s="356" t="s">
        <v>521</v>
      </c>
      <c r="N50" s="356" t="s">
        <v>522</v>
      </c>
      <c r="O50" s="356" t="s">
        <v>523</v>
      </c>
    </row>
    <row r="51" spans="1:17" x14ac:dyDescent="0.15">
      <c r="B51" s="250"/>
      <c r="C51" s="246"/>
      <c r="D51" s="246"/>
      <c r="E51" s="246"/>
      <c r="F51" s="246"/>
      <c r="G51" s="1250" t="s">
        <v>548</v>
      </c>
      <c r="H51" s="1251"/>
      <c r="I51" s="1256" t="s">
        <v>549</v>
      </c>
      <c r="J51" s="1256"/>
      <c r="K51" s="1258"/>
      <c r="L51" s="1258"/>
      <c r="M51" s="1258"/>
      <c r="N51" s="1258"/>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550</v>
      </c>
      <c r="J53" s="1236"/>
      <c r="K53" s="1259"/>
      <c r="L53" s="1259"/>
      <c r="M53" s="1259"/>
      <c r="N53" s="1259"/>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551</v>
      </c>
      <c r="H55" s="1231"/>
      <c r="I55" s="1236" t="s">
        <v>549</v>
      </c>
      <c r="J55" s="1236"/>
      <c r="K55" s="1258"/>
      <c r="L55" s="1258"/>
      <c r="M55" s="1258"/>
      <c r="N55" s="1258"/>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550</v>
      </c>
      <c r="J57" s="1226"/>
      <c r="K57" s="1259"/>
      <c r="L57" s="1259"/>
      <c r="M57" s="1259"/>
      <c r="N57" s="1259"/>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8" t="s">
        <v>553</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7"/>
      <c r="H72" s="1248"/>
      <c r="I72" s="1248"/>
      <c r="J72" s="1249"/>
      <c r="K72" s="356" t="s">
        <v>519</v>
      </c>
      <c r="L72" s="356" t="s">
        <v>520</v>
      </c>
      <c r="M72" s="356" t="s">
        <v>521</v>
      </c>
      <c r="N72" s="356" t="s">
        <v>522</v>
      </c>
      <c r="O72" s="356" t="s">
        <v>523</v>
      </c>
    </row>
    <row r="73" spans="2:30" x14ac:dyDescent="0.15">
      <c r="B73" s="250"/>
      <c r="C73" s="246"/>
      <c r="D73" s="246"/>
      <c r="E73" s="246"/>
      <c r="F73" s="246"/>
      <c r="G73" s="1250" t="s">
        <v>548</v>
      </c>
      <c r="H73" s="1251"/>
      <c r="I73" s="1256" t="s">
        <v>549</v>
      </c>
      <c r="J73" s="1256"/>
      <c r="K73" s="1237">
        <v>90.1</v>
      </c>
      <c r="L73" s="1237">
        <v>79.8</v>
      </c>
      <c r="M73" s="1224">
        <v>69.099999999999994</v>
      </c>
      <c r="N73" s="1224">
        <v>62.9</v>
      </c>
      <c r="O73" s="1224">
        <v>65.099999999999994</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555</v>
      </c>
      <c r="J75" s="1236"/>
      <c r="K75" s="1228">
        <v>13.8</v>
      </c>
      <c r="L75" s="1228">
        <v>13.7</v>
      </c>
      <c r="M75" s="1228">
        <v>12.9</v>
      </c>
      <c r="N75" s="1228">
        <v>11.2</v>
      </c>
      <c r="O75" s="1228">
        <v>9.4</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551</v>
      </c>
      <c r="H77" s="1231"/>
      <c r="I77" s="1236" t="s">
        <v>549</v>
      </c>
      <c r="J77" s="1236"/>
      <c r="K77" s="1237">
        <v>58.2</v>
      </c>
      <c r="L77" s="1237">
        <v>50.3</v>
      </c>
      <c r="M77" s="1224">
        <v>45.9</v>
      </c>
      <c r="N77" s="1224">
        <v>33.6</v>
      </c>
      <c r="O77" s="1224">
        <v>35.299999999999997</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555</v>
      </c>
      <c r="J79" s="1226"/>
      <c r="K79" s="1227">
        <v>10.3</v>
      </c>
      <c r="L79" s="1227">
        <v>9.6</v>
      </c>
      <c r="M79" s="1227">
        <v>8.8000000000000007</v>
      </c>
      <c r="N79" s="1227">
        <v>7</v>
      </c>
      <c r="O79" s="1227">
        <v>6.9</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13829</v>
      </c>
      <c r="E3" s="118"/>
      <c r="F3" s="119">
        <v>50880</v>
      </c>
      <c r="G3" s="120"/>
      <c r="H3" s="121"/>
    </row>
    <row r="4" spans="1:8" x14ac:dyDescent="0.15">
      <c r="A4" s="122"/>
      <c r="B4" s="123"/>
      <c r="C4" s="124"/>
      <c r="D4" s="125">
        <v>8627</v>
      </c>
      <c r="E4" s="126"/>
      <c r="F4" s="127">
        <v>26879</v>
      </c>
      <c r="G4" s="128"/>
      <c r="H4" s="129"/>
    </row>
    <row r="5" spans="1:8" x14ac:dyDescent="0.15">
      <c r="A5" s="110" t="s">
        <v>513</v>
      </c>
      <c r="B5" s="115"/>
      <c r="C5" s="116"/>
      <c r="D5" s="117">
        <v>14829</v>
      </c>
      <c r="E5" s="118"/>
      <c r="F5" s="119">
        <v>63956</v>
      </c>
      <c r="G5" s="120"/>
      <c r="H5" s="121"/>
    </row>
    <row r="6" spans="1:8" x14ac:dyDescent="0.15">
      <c r="A6" s="122"/>
      <c r="B6" s="123"/>
      <c r="C6" s="124"/>
      <c r="D6" s="125">
        <v>8854</v>
      </c>
      <c r="E6" s="126"/>
      <c r="F6" s="127">
        <v>29239</v>
      </c>
      <c r="G6" s="128"/>
      <c r="H6" s="129"/>
    </row>
    <row r="7" spans="1:8" x14ac:dyDescent="0.15">
      <c r="A7" s="110" t="s">
        <v>514</v>
      </c>
      <c r="B7" s="115"/>
      <c r="C7" s="116"/>
      <c r="D7" s="117">
        <v>25392</v>
      </c>
      <c r="E7" s="118"/>
      <c r="F7" s="119">
        <v>66255</v>
      </c>
      <c r="G7" s="120"/>
      <c r="H7" s="121"/>
    </row>
    <row r="8" spans="1:8" x14ac:dyDescent="0.15">
      <c r="A8" s="122"/>
      <c r="B8" s="123"/>
      <c r="C8" s="124"/>
      <c r="D8" s="125">
        <v>15358</v>
      </c>
      <c r="E8" s="126"/>
      <c r="F8" s="127">
        <v>31822</v>
      </c>
      <c r="G8" s="128"/>
      <c r="H8" s="129"/>
    </row>
    <row r="9" spans="1:8" x14ac:dyDescent="0.15">
      <c r="A9" s="110" t="s">
        <v>515</v>
      </c>
      <c r="B9" s="115"/>
      <c r="C9" s="116"/>
      <c r="D9" s="117">
        <v>20312</v>
      </c>
      <c r="E9" s="118"/>
      <c r="F9" s="119">
        <v>47278</v>
      </c>
      <c r="G9" s="120"/>
      <c r="H9" s="121"/>
    </row>
    <row r="10" spans="1:8" x14ac:dyDescent="0.15">
      <c r="A10" s="122"/>
      <c r="B10" s="123"/>
      <c r="C10" s="124"/>
      <c r="D10" s="125">
        <v>12291</v>
      </c>
      <c r="E10" s="126"/>
      <c r="F10" s="127">
        <v>24096</v>
      </c>
      <c r="G10" s="128"/>
      <c r="H10" s="129"/>
    </row>
    <row r="11" spans="1:8" x14ac:dyDescent="0.15">
      <c r="A11" s="110" t="s">
        <v>516</v>
      </c>
      <c r="B11" s="115"/>
      <c r="C11" s="116"/>
      <c r="D11" s="117">
        <v>15688</v>
      </c>
      <c r="E11" s="118"/>
      <c r="F11" s="119">
        <v>44504</v>
      </c>
      <c r="G11" s="120"/>
      <c r="H11" s="121"/>
    </row>
    <row r="12" spans="1:8" x14ac:dyDescent="0.15">
      <c r="A12" s="122"/>
      <c r="B12" s="123"/>
      <c r="C12" s="130"/>
      <c r="D12" s="125">
        <v>10934</v>
      </c>
      <c r="E12" s="126"/>
      <c r="F12" s="127">
        <v>25876</v>
      </c>
      <c r="G12" s="128"/>
      <c r="H12" s="129"/>
    </row>
    <row r="13" spans="1:8" x14ac:dyDescent="0.15">
      <c r="A13" s="110"/>
      <c r="B13" s="115"/>
      <c r="C13" s="131"/>
      <c r="D13" s="132">
        <v>18010</v>
      </c>
      <c r="E13" s="133"/>
      <c r="F13" s="134">
        <v>54575</v>
      </c>
      <c r="G13" s="135"/>
      <c r="H13" s="121"/>
    </row>
    <row r="14" spans="1:8" x14ac:dyDescent="0.15">
      <c r="A14" s="122"/>
      <c r="B14" s="123"/>
      <c r="C14" s="124"/>
      <c r="D14" s="125">
        <v>11213</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0.46</v>
      </c>
      <c r="C19" s="136">
        <f>ROUND(VALUE(SUBSTITUTE(実質収支比率等に係る経年分析!G$48,"▲","-")),2)</f>
        <v>0.11</v>
      </c>
      <c r="D19" s="136">
        <f>ROUND(VALUE(SUBSTITUTE(実質収支比率等に係る経年分析!H$48,"▲","-")),2)</f>
        <v>0.36</v>
      </c>
      <c r="E19" s="136">
        <f>ROUND(VALUE(SUBSTITUTE(実質収支比率等に係る経年分析!I$48,"▲","-")),2)</f>
        <v>0.43</v>
      </c>
      <c r="F19" s="136">
        <f>ROUND(VALUE(SUBSTITUTE(実質収支比率等に係る経年分析!J$48,"▲","-")),2)</f>
        <v>0.38</v>
      </c>
    </row>
    <row r="20" spans="1:11" x14ac:dyDescent="0.15">
      <c r="A20" s="136" t="s">
        <v>43</v>
      </c>
      <c r="B20" s="136">
        <f>ROUND(VALUE(SUBSTITUTE(実質収支比率等に係る経年分析!F$47,"▲","-")),2)</f>
        <v>6.4</v>
      </c>
      <c r="C20" s="136">
        <f>ROUND(VALUE(SUBSTITUTE(実質収支比率等に係る経年分析!G$47,"▲","-")),2)</f>
        <v>6.61</v>
      </c>
      <c r="D20" s="136">
        <f>ROUND(VALUE(SUBSTITUTE(実質収支比率等に係る経年分析!H$47,"▲","-")),2)</f>
        <v>6.68</v>
      </c>
      <c r="E20" s="136">
        <f>ROUND(VALUE(SUBSTITUTE(実質収支比率等に係る経年分析!I$47,"▲","-")),2)</f>
        <v>7.65</v>
      </c>
      <c r="F20" s="136">
        <f>ROUND(VALUE(SUBSTITUTE(実質収支比率等に係る経年分析!J$47,"▲","-")),2)</f>
        <v>7.05</v>
      </c>
    </row>
    <row r="21" spans="1:11" x14ac:dyDescent="0.15">
      <c r="A21" s="136" t="s">
        <v>44</v>
      </c>
      <c r="B21" s="136">
        <f>IF(ISNUMBER(VALUE(SUBSTITUTE(実質収支比率等に係る経年分析!F$49,"▲","-"))),ROUND(VALUE(SUBSTITUTE(実質収支比率等に係る経年分析!F$49,"▲","-")),2),NA())</f>
        <v>1.1399999999999999</v>
      </c>
      <c r="C21" s="136">
        <f>IF(ISNUMBER(VALUE(SUBSTITUTE(実質収支比率等に係る経年分析!G$49,"▲","-"))),ROUND(VALUE(SUBSTITUTE(実質収支比率等に係る経年分析!G$49,"▲","-")),2),NA())</f>
        <v>-0.12</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1.17</v>
      </c>
      <c r="F21" s="136">
        <f>IF(ISNUMBER(VALUE(SUBSTITUTE(実質収支比率等に係る経年分析!J$49,"▲","-"))),ROUND(VALUE(SUBSTITUTE(実質収支比率等に係る経年分析!J$49,"▲","-")),2),NA())</f>
        <v>-0.67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1.1100000000000001</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18.55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3167</v>
      </c>
      <c r="E42" s="138"/>
      <c r="F42" s="138"/>
      <c r="G42" s="138">
        <f>'実質公債費比率（分子）の構造'!L$52</f>
        <v>3171</v>
      </c>
      <c r="H42" s="138"/>
      <c r="I42" s="138"/>
      <c r="J42" s="138">
        <f>'実質公債費比率（分子）の構造'!M$52</f>
        <v>3247</v>
      </c>
      <c r="K42" s="138"/>
      <c r="L42" s="138"/>
      <c r="M42" s="138">
        <f>'実質公債費比率（分子）の構造'!N$52</f>
        <v>3176</v>
      </c>
      <c r="N42" s="138"/>
      <c r="O42" s="138"/>
      <c r="P42" s="138">
        <f>'実質公債費比率（分子）の構造'!O$52</f>
        <v>3266</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159</v>
      </c>
      <c r="C44" s="138"/>
      <c r="D44" s="138"/>
      <c r="E44" s="138">
        <f>'実質公債費比率（分子）の構造'!L$50</f>
        <v>158</v>
      </c>
      <c r="F44" s="138"/>
      <c r="G44" s="138"/>
      <c r="H44" s="138">
        <f>'実質公債費比率（分子）の構造'!M$50</f>
        <v>157</v>
      </c>
      <c r="I44" s="138"/>
      <c r="J44" s="138"/>
      <c r="K44" s="138">
        <f>'実質公債費比率（分子）の構造'!N$50</f>
        <v>156</v>
      </c>
      <c r="L44" s="138"/>
      <c r="M44" s="138"/>
      <c r="N44" s="138">
        <f>'実質公債費比率（分子）の構造'!O$50</f>
        <v>77</v>
      </c>
      <c r="O44" s="138"/>
      <c r="P44" s="138"/>
    </row>
    <row r="45" spans="1:16" x14ac:dyDescent="0.15">
      <c r="A45" s="138" t="s">
        <v>54</v>
      </c>
      <c r="B45" s="138">
        <f>'実質公債費比率（分子）の構造'!K$49</f>
        <v>840</v>
      </c>
      <c r="C45" s="138"/>
      <c r="D45" s="138"/>
      <c r="E45" s="138">
        <f>'実質公債費比率（分子）の構造'!L$49</f>
        <v>840</v>
      </c>
      <c r="F45" s="138"/>
      <c r="G45" s="138"/>
      <c r="H45" s="138">
        <f>'実質公債費比率（分子）の構造'!M$49</f>
        <v>833</v>
      </c>
      <c r="I45" s="138"/>
      <c r="J45" s="138"/>
      <c r="K45" s="138">
        <f>'実質公債費比率（分子）の構造'!N$49</f>
        <v>605</v>
      </c>
      <c r="L45" s="138"/>
      <c r="M45" s="138"/>
      <c r="N45" s="138">
        <f>'実質公債費比率（分子）の構造'!O$49</f>
        <v>725</v>
      </c>
      <c r="O45" s="138"/>
      <c r="P45" s="138"/>
    </row>
    <row r="46" spans="1:16" x14ac:dyDescent="0.15">
      <c r="A46" s="138" t="s">
        <v>55</v>
      </c>
      <c r="B46" s="138">
        <f>'実質公債費比率（分子）の構造'!K$48</f>
        <v>1535</v>
      </c>
      <c r="C46" s="138"/>
      <c r="D46" s="138"/>
      <c r="E46" s="138">
        <f>'実質公債費比率（分子）の構造'!L$48</f>
        <v>1505</v>
      </c>
      <c r="F46" s="138"/>
      <c r="G46" s="138"/>
      <c r="H46" s="138">
        <f>'実質公債費比率（分子）の構造'!M$48</f>
        <v>1331</v>
      </c>
      <c r="I46" s="138"/>
      <c r="J46" s="138"/>
      <c r="K46" s="138">
        <f>'実質公債費比率（分子）の構造'!N$48</f>
        <v>1346</v>
      </c>
      <c r="L46" s="138"/>
      <c r="M46" s="138"/>
      <c r="N46" s="138">
        <f>'実質公債費比率（分子）の構造'!O$48</f>
        <v>1450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2769</v>
      </c>
      <c r="C49" s="138"/>
      <c r="D49" s="138"/>
      <c r="E49" s="138">
        <f>'実質公債費比率（分子）の構造'!L$45</f>
        <v>2785</v>
      </c>
      <c r="F49" s="138"/>
      <c r="G49" s="138"/>
      <c r="H49" s="138">
        <f>'実質公債費比率（分子）の構造'!M$45</f>
        <v>2597</v>
      </c>
      <c r="I49" s="138"/>
      <c r="J49" s="138"/>
      <c r="K49" s="138">
        <f>'実質公債費比率（分子）の構造'!N$45</f>
        <v>2474</v>
      </c>
      <c r="L49" s="138"/>
      <c r="M49" s="138"/>
      <c r="N49" s="138">
        <f>'実質公債費比率（分子）の構造'!O$45</f>
        <v>2339</v>
      </c>
      <c r="O49" s="138"/>
      <c r="P49" s="138"/>
    </row>
    <row r="50" spans="1:16" x14ac:dyDescent="0.15">
      <c r="A50" s="138" t="s">
        <v>59</v>
      </c>
      <c r="B50" s="138" t="e">
        <f>NA()</f>
        <v>#N/A</v>
      </c>
      <c r="C50" s="138">
        <f>IF(ISNUMBER('実質公債費比率（分子）の構造'!K$53),'実質公債費比率（分子）の構造'!K$53,NA())</f>
        <v>2136</v>
      </c>
      <c r="D50" s="138" t="e">
        <f>NA()</f>
        <v>#N/A</v>
      </c>
      <c r="E50" s="138" t="e">
        <f>NA()</f>
        <v>#N/A</v>
      </c>
      <c r="F50" s="138">
        <f>IF(ISNUMBER('実質公債費比率（分子）の構造'!L$53),'実質公債費比率（分子）の構造'!L$53,NA())</f>
        <v>2117</v>
      </c>
      <c r="G50" s="138" t="e">
        <f>NA()</f>
        <v>#N/A</v>
      </c>
      <c r="H50" s="138" t="e">
        <f>NA()</f>
        <v>#N/A</v>
      </c>
      <c r="I50" s="138">
        <f>IF(ISNUMBER('実質公債費比率（分子）の構造'!M$53),'実質公債費比率（分子）の構造'!M$53,NA())</f>
        <v>1672</v>
      </c>
      <c r="J50" s="138" t="e">
        <f>NA()</f>
        <v>#N/A</v>
      </c>
      <c r="K50" s="138" t="e">
        <f>NA()</f>
        <v>#N/A</v>
      </c>
      <c r="L50" s="138">
        <f>IF(ISNUMBER('実質公債費比率（分子）の構造'!N$53),'実質公債費比率（分子）の構造'!N$53,NA())</f>
        <v>1405</v>
      </c>
      <c r="M50" s="138" t="e">
        <f>NA()</f>
        <v>#N/A</v>
      </c>
      <c r="N50" s="138" t="e">
        <f>NA()</f>
        <v>#N/A</v>
      </c>
      <c r="O50" s="138">
        <f>IF(ISNUMBER('実質公債費比率（分子）の構造'!O$53),'実質公債費比率（分子）の構造'!O$53,NA())</f>
        <v>1325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31103</v>
      </c>
      <c r="E56" s="137"/>
      <c r="F56" s="137"/>
      <c r="G56" s="137">
        <f>'将来負担比率（分子）の構造'!J$52</f>
        <v>31622</v>
      </c>
      <c r="H56" s="137"/>
      <c r="I56" s="137"/>
      <c r="J56" s="137">
        <f>'将来負担比率（分子）の構造'!K$52</f>
        <v>31935</v>
      </c>
      <c r="K56" s="137"/>
      <c r="L56" s="137"/>
      <c r="M56" s="137">
        <f>'将来負担比率（分子）の構造'!L$52</f>
        <v>32386</v>
      </c>
      <c r="N56" s="137"/>
      <c r="O56" s="137"/>
      <c r="P56" s="137">
        <f>'将来負担比率（分子）の構造'!M$52</f>
        <v>32175</v>
      </c>
    </row>
    <row r="57" spans="1:16" x14ac:dyDescent="0.15">
      <c r="A57" s="137" t="s">
        <v>36</v>
      </c>
      <c r="B57" s="137"/>
      <c r="C57" s="137"/>
      <c r="D57" s="137">
        <f>'将来負担比率（分子）の構造'!I$51</f>
        <v>8991</v>
      </c>
      <c r="E57" s="137"/>
      <c r="F57" s="137"/>
      <c r="G57" s="137">
        <f>'将来負担比率（分子）の構造'!J$51</f>
        <v>8500</v>
      </c>
      <c r="H57" s="137"/>
      <c r="I57" s="137"/>
      <c r="J57" s="137">
        <f>'将来負担比率（分子）の構造'!K$51</f>
        <v>8995</v>
      </c>
      <c r="K57" s="137"/>
      <c r="L57" s="137"/>
      <c r="M57" s="137">
        <f>'将来負担比率（分子）の構造'!L$51</f>
        <v>7879</v>
      </c>
      <c r="N57" s="137"/>
      <c r="O57" s="137"/>
      <c r="P57" s="137">
        <f>'将来負担比率（分子）の構造'!M$51</f>
        <v>6971</v>
      </c>
    </row>
    <row r="58" spans="1:16" x14ac:dyDescent="0.15">
      <c r="A58" s="137" t="s">
        <v>35</v>
      </c>
      <c r="B58" s="137"/>
      <c r="C58" s="137"/>
      <c r="D58" s="137">
        <f>'将来負担比率（分子）の構造'!I$50</f>
        <v>3594</v>
      </c>
      <c r="E58" s="137"/>
      <c r="F58" s="137"/>
      <c r="G58" s="137">
        <f>'将来負担比率（分子）の構造'!J$50</f>
        <v>3324</v>
      </c>
      <c r="H58" s="137"/>
      <c r="I58" s="137"/>
      <c r="J58" s="137">
        <f>'将来負担比率（分子）の構造'!K$50</f>
        <v>3100</v>
      </c>
      <c r="K58" s="137"/>
      <c r="L58" s="137"/>
      <c r="M58" s="137">
        <f>'将来負担比率（分子）の構造'!L$50</f>
        <v>3209</v>
      </c>
      <c r="N58" s="137"/>
      <c r="O58" s="137"/>
      <c r="P58" s="137">
        <f>'将来負担比率（分子）の構造'!M$50</f>
        <v>2897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4983</v>
      </c>
      <c r="C62" s="137"/>
      <c r="D62" s="137"/>
      <c r="E62" s="137">
        <f>'将来負担比率（分子）の構造'!J$45</f>
        <v>4739</v>
      </c>
      <c r="F62" s="137"/>
      <c r="G62" s="137"/>
      <c r="H62" s="137">
        <f>'将来負担比率（分子）の構造'!K$45</f>
        <v>4465</v>
      </c>
      <c r="I62" s="137"/>
      <c r="J62" s="137"/>
      <c r="K62" s="137">
        <f>'将来負担比率（分子）の構造'!L$45</f>
        <v>4404</v>
      </c>
      <c r="L62" s="137"/>
      <c r="M62" s="137"/>
      <c r="N62" s="137">
        <f>'将来負担比率（分子）の構造'!M$45</f>
        <v>4368</v>
      </c>
      <c r="O62" s="137"/>
      <c r="P62" s="137"/>
    </row>
    <row r="63" spans="1:16" x14ac:dyDescent="0.15">
      <c r="A63" s="137" t="s">
        <v>28</v>
      </c>
      <c r="B63" s="137">
        <f>'将来負担比率（分子）の構造'!I$44</f>
        <v>5248</v>
      </c>
      <c r="C63" s="137"/>
      <c r="D63" s="137"/>
      <c r="E63" s="137">
        <f>'将来負担比率（分子）の構造'!J$44</f>
        <v>4501</v>
      </c>
      <c r="F63" s="137"/>
      <c r="G63" s="137"/>
      <c r="H63" s="137">
        <f>'将来負担比率（分子）の構造'!K$44</f>
        <v>3754</v>
      </c>
      <c r="I63" s="137"/>
      <c r="J63" s="137"/>
      <c r="K63" s="137">
        <f>'将来負担比率（分子）の構造'!L$44</f>
        <v>3045</v>
      </c>
      <c r="L63" s="137"/>
      <c r="M63" s="137"/>
      <c r="N63" s="137">
        <f>'将来負担比率（分子）の構造'!M$44</f>
        <v>2345</v>
      </c>
      <c r="O63" s="137"/>
      <c r="P63" s="137"/>
    </row>
    <row r="64" spans="1:16" x14ac:dyDescent="0.15">
      <c r="A64" s="137" t="s">
        <v>27</v>
      </c>
      <c r="B64" s="137">
        <f>'将来負担比率（分子）の構造'!I$43</f>
        <v>19856</v>
      </c>
      <c r="C64" s="137"/>
      <c r="D64" s="137"/>
      <c r="E64" s="137">
        <f>'将来負担比率（分子）の構造'!J$43</f>
        <v>19355</v>
      </c>
      <c r="F64" s="137"/>
      <c r="G64" s="137"/>
      <c r="H64" s="137">
        <f>'将来負担比率（分子）の構造'!K$43</f>
        <v>18989</v>
      </c>
      <c r="I64" s="137"/>
      <c r="J64" s="137"/>
      <c r="K64" s="137">
        <f>'将来負担比率（分子）の構造'!L$43</f>
        <v>18399</v>
      </c>
      <c r="L64" s="137"/>
      <c r="M64" s="137"/>
      <c r="N64" s="137">
        <f>'将来負担比率（分子）の構造'!M$43</f>
        <v>18132</v>
      </c>
      <c r="O64" s="137"/>
      <c r="P64" s="137"/>
    </row>
    <row r="65" spans="1:16" x14ac:dyDescent="0.15">
      <c r="A65" s="137" t="s">
        <v>26</v>
      </c>
      <c r="B65" s="137">
        <f>'将来負担比率（分子）の構造'!I$42</f>
        <v>939</v>
      </c>
      <c r="C65" s="137"/>
      <c r="D65" s="137"/>
      <c r="E65" s="137">
        <f>'将来負担比率（分子）の構造'!J$42</f>
        <v>796</v>
      </c>
      <c r="F65" s="137"/>
      <c r="G65" s="137"/>
      <c r="H65" s="137">
        <f>'将来負担比率（分子）の構造'!K$42</f>
        <v>652</v>
      </c>
      <c r="I65" s="137"/>
      <c r="J65" s="137"/>
      <c r="K65" s="137">
        <f>'将来負担比率（分子）の構造'!L$42</f>
        <v>507</v>
      </c>
      <c r="L65" s="137"/>
      <c r="M65" s="137"/>
      <c r="N65" s="137">
        <f>'将来負担比率（分子）の構造'!M$42</f>
        <v>438</v>
      </c>
      <c r="O65" s="137"/>
      <c r="P65" s="137"/>
    </row>
    <row r="66" spans="1:16" x14ac:dyDescent="0.15">
      <c r="A66" s="137" t="s">
        <v>25</v>
      </c>
      <c r="B66" s="137">
        <f>'将来負担比率（分子）の構造'!I$41</f>
        <v>26425</v>
      </c>
      <c r="C66" s="137"/>
      <c r="D66" s="137"/>
      <c r="E66" s="137">
        <f>'将来負担比率（分子）の構造'!J$41</f>
        <v>26297</v>
      </c>
      <c r="F66" s="137"/>
      <c r="G66" s="137"/>
      <c r="H66" s="137">
        <f>'将来負担比率（分子）の構造'!K$41</f>
        <v>26714</v>
      </c>
      <c r="I66" s="137"/>
      <c r="J66" s="137"/>
      <c r="K66" s="137">
        <f>'将来負担比率（分子）の構造'!L$41</f>
        <v>26979</v>
      </c>
      <c r="L66" s="137"/>
      <c r="M66" s="137"/>
      <c r="N66" s="137">
        <f>'将来負担比率（分子）の構造'!M$41</f>
        <v>26911</v>
      </c>
      <c r="O66" s="137"/>
      <c r="P66" s="137"/>
    </row>
    <row r="67" spans="1:16" x14ac:dyDescent="0.15">
      <c r="A67" s="137" t="s">
        <v>63</v>
      </c>
      <c r="B67" s="137" t="e">
        <f>NA()</f>
        <v>#N/A</v>
      </c>
      <c r="C67" s="137">
        <f>IF(ISNUMBER('将来負担比率（分子）の構造'!I$53), IF('将来負担比率（分子）の構造'!I$53 &lt; 0, 0, '将来負担比率（分子）の構造'!I$53), NA())</f>
        <v>13762</v>
      </c>
      <c r="D67" s="137" t="e">
        <f>NA()</f>
        <v>#N/A</v>
      </c>
      <c r="E67" s="137" t="e">
        <f>NA()</f>
        <v>#N/A</v>
      </c>
      <c r="F67" s="137">
        <f>IF(ISNUMBER('将来負担比率（分子）の構造'!J$53), IF('将来負担比率（分子）の構造'!J$53 &lt; 0, 0, '将来負担比率（分子）の構造'!J$53), NA())</f>
        <v>12242</v>
      </c>
      <c r="G67" s="137" t="e">
        <f>NA()</f>
        <v>#N/A</v>
      </c>
      <c r="H67" s="137" t="e">
        <f>NA()</f>
        <v>#N/A</v>
      </c>
      <c r="I67" s="137">
        <f>IF(ISNUMBER('将来負担比率（分子）の構造'!K$53), IF('将来負担比率（分子）の構造'!K$53 &lt; 0, 0, '将来負担比率（分子）の構造'!K$53), NA())</f>
        <v>10544</v>
      </c>
      <c r="J67" s="137" t="e">
        <f>NA()</f>
        <v>#N/A</v>
      </c>
      <c r="K67" s="137" t="e">
        <f>NA()</f>
        <v>#N/A</v>
      </c>
      <c r="L67" s="137">
        <f>IF(ISNUMBER('将来負担比率（分子）の構造'!L$53), IF('将来負担比率（分子）の構造'!L$53 &lt; 0, 0, '将来負担比率（分子）の構造'!L$53), NA())</f>
        <v>9860</v>
      </c>
      <c r="M67" s="137" t="e">
        <f>NA()</f>
        <v>#N/A</v>
      </c>
      <c r="N67" s="137" t="e">
        <f>NA()</f>
        <v>#N/A</v>
      </c>
      <c r="O67" s="137">
        <f>IF(ISNUMBER('将来負担比率（分子）の構造'!M$53), IF('将来負担比率（分子）の構造'!M$53 &lt; 0, 0, '将来負担比率（分子）の構造'!M$53), NA())</f>
        <v>10151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11557741</v>
      </c>
      <c r="S5" s="671"/>
      <c r="T5" s="671"/>
      <c r="U5" s="671"/>
      <c r="V5" s="671"/>
      <c r="W5" s="671"/>
      <c r="X5" s="671"/>
      <c r="Y5" s="718"/>
      <c r="Z5" s="731">
        <v>37.1</v>
      </c>
      <c r="AA5" s="731"/>
      <c r="AB5" s="731"/>
      <c r="AC5" s="731"/>
      <c r="AD5" s="732">
        <v>10680572</v>
      </c>
      <c r="AE5" s="732"/>
      <c r="AF5" s="732"/>
      <c r="AG5" s="732"/>
      <c r="AH5" s="732"/>
      <c r="AI5" s="732"/>
      <c r="AJ5" s="732"/>
      <c r="AK5" s="732"/>
      <c r="AL5" s="719">
        <v>62.3</v>
      </c>
      <c r="AM5" s="688"/>
      <c r="AN5" s="688"/>
      <c r="AO5" s="720"/>
      <c r="AP5" s="707" t="s">
        <v>209</v>
      </c>
      <c r="AQ5" s="708"/>
      <c r="AR5" s="708"/>
      <c r="AS5" s="708"/>
      <c r="AT5" s="708"/>
      <c r="AU5" s="708"/>
      <c r="AV5" s="708"/>
      <c r="AW5" s="708"/>
      <c r="AX5" s="708"/>
      <c r="AY5" s="708"/>
      <c r="AZ5" s="708"/>
      <c r="BA5" s="708"/>
      <c r="BB5" s="708"/>
      <c r="BC5" s="708"/>
      <c r="BD5" s="708"/>
      <c r="BE5" s="708"/>
      <c r="BF5" s="709"/>
      <c r="BG5" s="620">
        <v>10678974</v>
      </c>
      <c r="BH5" s="621"/>
      <c r="BI5" s="621"/>
      <c r="BJ5" s="621"/>
      <c r="BK5" s="621"/>
      <c r="BL5" s="621"/>
      <c r="BM5" s="621"/>
      <c r="BN5" s="622"/>
      <c r="BO5" s="673">
        <v>92.4</v>
      </c>
      <c r="BP5" s="673"/>
      <c r="BQ5" s="673"/>
      <c r="BR5" s="673"/>
      <c r="BS5" s="674">
        <v>98244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165397</v>
      </c>
      <c r="S6" s="621"/>
      <c r="T6" s="621"/>
      <c r="U6" s="621"/>
      <c r="V6" s="621"/>
      <c r="W6" s="621"/>
      <c r="X6" s="621"/>
      <c r="Y6" s="622"/>
      <c r="Z6" s="673">
        <v>0.5</v>
      </c>
      <c r="AA6" s="673"/>
      <c r="AB6" s="673"/>
      <c r="AC6" s="673"/>
      <c r="AD6" s="674">
        <v>165397</v>
      </c>
      <c r="AE6" s="674"/>
      <c r="AF6" s="674"/>
      <c r="AG6" s="674"/>
      <c r="AH6" s="674"/>
      <c r="AI6" s="674"/>
      <c r="AJ6" s="674"/>
      <c r="AK6" s="674"/>
      <c r="AL6" s="643">
        <v>1</v>
      </c>
      <c r="AM6" s="675"/>
      <c r="AN6" s="675"/>
      <c r="AO6" s="676"/>
      <c r="AP6" s="617" t="s">
        <v>214</v>
      </c>
      <c r="AQ6" s="618"/>
      <c r="AR6" s="618"/>
      <c r="AS6" s="618"/>
      <c r="AT6" s="618"/>
      <c r="AU6" s="618"/>
      <c r="AV6" s="618"/>
      <c r="AW6" s="618"/>
      <c r="AX6" s="618"/>
      <c r="AY6" s="618"/>
      <c r="AZ6" s="618"/>
      <c r="BA6" s="618"/>
      <c r="BB6" s="618"/>
      <c r="BC6" s="618"/>
      <c r="BD6" s="618"/>
      <c r="BE6" s="618"/>
      <c r="BF6" s="619"/>
      <c r="BG6" s="620">
        <v>10678974</v>
      </c>
      <c r="BH6" s="621"/>
      <c r="BI6" s="621"/>
      <c r="BJ6" s="621"/>
      <c r="BK6" s="621"/>
      <c r="BL6" s="621"/>
      <c r="BM6" s="621"/>
      <c r="BN6" s="622"/>
      <c r="BO6" s="673">
        <v>92.4</v>
      </c>
      <c r="BP6" s="673"/>
      <c r="BQ6" s="673"/>
      <c r="BR6" s="673"/>
      <c r="BS6" s="674">
        <v>98244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276387</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276357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14754</v>
      </c>
      <c r="S7" s="621"/>
      <c r="T7" s="621"/>
      <c r="U7" s="621"/>
      <c r="V7" s="621"/>
      <c r="W7" s="621"/>
      <c r="X7" s="621"/>
      <c r="Y7" s="622"/>
      <c r="Z7" s="673">
        <v>0</v>
      </c>
      <c r="AA7" s="673"/>
      <c r="AB7" s="673"/>
      <c r="AC7" s="673"/>
      <c r="AD7" s="674">
        <v>14754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4723974</v>
      </c>
      <c r="BH7" s="621"/>
      <c r="BI7" s="621"/>
      <c r="BJ7" s="621"/>
      <c r="BK7" s="621"/>
      <c r="BL7" s="621"/>
      <c r="BM7" s="621"/>
      <c r="BN7" s="622"/>
      <c r="BO7" s="673">
        <v>40.9</v>
      </c>
      <c r="BP7" s="673"/>
      <c r="BQ7" s="673"/>
      <c r="BR7" s="673"/>
      <c r="BS7" s="674">
        <v>98244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3173979</v>
      </c>
      <c r="CS7" s="621"/>
      <c r="CT7" s="621"/>
      <c r="CU7" s="621"/>
      <c r="CV7" s="621"/>
      <c r="CW7" s="621"/>
      <c r="CX7" s="621"/>
      <c r="CY7" s="622"/>
      <c r="CZ7" s="673">
        <v>10.199999999999999</v>
      </c>
      <c r="DA7" s="673"/>
      <c r="DB7" s="673"/>
      <c r="DC7" s="673"/>
      <c r="DD7" s="626">
        <v>154648</v>
      </c>
      <c r="DE7" s="621"/>
      <c r="DF7" s="621"/>
      <c r="DG7" s="621"/>
      <c r="DH7" s="621"/>
      <c r="DI7" s="621"/>
      <c r="DJ7" s="621"/>
      <c r="DK7" s="621"/>
      <c r="DL7" s="621"/>
      <c r="DM7" s="621"/>
      <c r="DN7" s="621"/>
      <c r="DO7" s="621"/>
      <c r="DP7" s="622"/>
      <c r="DQ7" s="626">
        <v>2500727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53794</v>
      </c>
      <c r="S8" s="621"/>
      <c r="T8" s="621"/>
      <c r="U8" s="621"/>
      <c r="V8" s="621"/>
      <c r="W8" s="621"/>
      <c r="X8" s="621"/>
      <c r="Y8" s="622"/>
      <c r="Z8" s="673">
        <v>0.2</v>
      </c>
      <c r="AA8" s="673"/>
      <c r="AB8" s="673"/>
      <c r="AC8" s="673"/>
      <c r="AD8" s="674">
        <v>53794</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133027</v>
      </c>
      <c r="BH8" s="621"/>
      <c r="BI8" s="621"/>
      <c r="BJ8" s="621"/>
      <c r="BK8" s="621"/>
      <c r="BL8" s="621"/>
      <c r="BM8" s="621"/>
      <c r="BN8" s="622"/>
      <c r="BO8" s="673">
        <v>1.2</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14605447</v>
      </c>
      <c r="CS8" s="621"/>
      <c r="CT8" s="621"/>
      <c r="CU8" s="621"/>
      <c r="CV8" s="621"/>
      <c r="CW8" s="621"/>
      <c r="CX8" s="621"/>
      <c r="CY8" s="622"/>
      <c r="CZ8" s="673">
        <v>47</v>
      </c>
      <c r="DA8" s="673"/>
      <c r="DB8" s="673"/>
      <c r="DC8" s="673"/>
      <c r="DD8" s="626">
        <v>77635</v>
      </c>
      <c r="DE8" s="621"/>
      <c r="DF8" s="621"/>
      <c r="DG8" s="621"/>
      <c r="DH8" s="621"/>
      <c r="DI8" s="621"/>
      <c r="DJ8" s="621"/>
      <c r="DK8" s="621"/>
      <c r="DL8" s="621"/>
      <c r="DM8" s="621"/>
      <c r="DN8" s="621"/>
      <c r="DO8" s="621"/>
      <c r="DP8" s="622"/>
      <c r="DQ8" s="626">
        <v>6146146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31730</v>
      </c>
      <c r="S9" s="621"/>
      <c r="T9" s="621"/>
      <c r="U9" s="621"/>
      <c r="V9" s="621"/>
      <c r="W9" s="621"/>
      <c r="X9" s="621"/>
      <c r="Y9" s="622"/>
      <c r="Z9" s="673">
        <v>0.1</v>
      </c>
      <c r="AA9" s="673"/>
      <c r="AB9" s="673"/>
      <c r="AC9" s="673"/>
      <c r="AD9" s="674">
        <v>31730</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3881131</v>
      </c>
      <c r="BH9" s="621"/>
      <c r="BI9" s="621"/>
      <c r="BJ9" s="621"/>
      <c r="BK9" s="621"/>
      <c r="BL9" s="621"/>
      <c r="BM9" s="621"/>
      <c r="BN9" s="622"/>
      <c r="BO9" s="673">
        <v>33.6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3830373</v>
      </c>
      <c r="CS9" s="621"/>
      <c r="CT9" s="621"/>
      <c r="CU9" s="621"/>
      <c r="CV9" s="621"/>
      <c r="CW9" s="621"/>
      <c r="CX9" s="621"/>
      <c r="CY9" s="622"/>
      <c r="CZ9" s="673">
        <v>12.3</v>
      </c>
      <c r="DA9" s="673"/>
      <c r="DB9" s="673"/>
      <c r="DC9" s="673"/>
      <c r="DD9" s="626">
        <v>66705</v>
      </c>
      <c r="DE9" s="621"/>
      <c r="DF9" s="621"/>
      <c r="DG9" s="621"/>
      <c r="DH9" s="621"/>
      <c r="DI9" s="621"/>
      <c r="DJ9" s="621"/>
      <c r="DK9" s="621"/>
      <c r="DL9" s="621"/>
      <c r="DM9" s="621"/>
      <c r="DN9" s="621"/>
      <c r="DO9" s="621"/>
      <c r="DP9" s="622"/>
      <c r="DQ9" s="626">
        <v>3125959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1527261</v>
      </c>
      <c r="S10" s="621"/>
      <c r="T10" s="621"/>
      <c r="U10" s="621"/>
      <c r="V10" s="621"/>
      <c r="W10" s="621"/>
      <c r="X10" s="621"/>
      <c r="Y10" s="622"/>
      <c r="Z10" s="673">
        <v>4.9000000000000004</v>
      </c>
      <c r="AA10" s="673"/>
      <c r="AB10" s="673"/>
      <c r="AC10" s="673"/>
      <c r="AD10" s="674">
        <v>1527261</v>
      </c>
      <c r="AE10" s="674"/>
      <c r="AF10" s="674"/>
      <c r="AG10" s="674"/>
      <c r="AH10" s="674"/>
      <c r="AI10" s="674"/>
      <c r="AJ10" s="674"/>
      <c r="AK10" s="674"/>
      <c r="AL10" s="643">
        <v>8.9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203381</v>
      </c>
      <c r="BH10" s="621"/>
      <c r="BI10" s="621"/>
      <c r="BJ10" s="621"/>
      <c r="BK10" s="621"/>
      <c r="BL10" s="621"/>
      <c r="BM10" s="621"/>
      <c r="BN10" s="622"/>
      <c r="BO10" s="673">
        <v>1.8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31223</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29983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506435</v>
      </c>
      <c r="BH11" s="621"/>
      <c r="BI11" s="621"/>
      <c r="BJ11" s="621"/>
      <c r="BK11" s="621"/>
      <c r="BL11" s="621"/>
      <c r="BM11" s="621"/>
      <c r="BN11" s="622"/>
      <c r="BO11" s="673">
        <v>4.4000000000000004</v>
      </c>
      <c r="BP11" s="673"/>
      <c r="BQ11" s="673"/>
      <c r="BR11" s="673"/>
      <c r="BS11" s="626">
        <v>98244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255364</v>
      </c>
      <c r="CS11" s="621"/>
      <c r="CT11" s="621"/>
      <c r="CU11" s="621"/>
      <c r="CV11" s="621"/>
      <c r="CW11" s="621"/>
      <c r="CX11" s="621"/>
      <c r="CY11" s="622"/>
      <c r="CZ11" s="673">
        <v>0.8</v>
      </c>
      <c r="DA11" s="673"/>
      <c r="DB11" s="673"/>
      <c r="DC11" s="673"/>
      <c r="DD11" s="626">
        <v>117905</v>
      </c>
      <c r="DE11" s="621"/>
      <c r="DF11" s="621"/>
      <c r="DG11" s="621"/>
      <c r="DH11" s="621"/>
      <c r="DI11" s="621"/>
      <c r="DJ11" s="621"/>
      <c r="DK11" s="621"/>
      <c r="DL11" s="621"/>
      <c r="DM11" s="621"/>
      <c r="DN11" s="621"/>
      <c r="DO11" s="621"/>
      <c r="DP11" s="622"/>
      <c r="DQ11" s="626">
        <v>233678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4977958</v>
      </c>
      <c r="BH12" s="621"/>
      <c r="BI12" s="621"/>
      <c r="BJ12" s="621"/>
      <c r="BK12" s="621"/>
      <c r="BL12" s="621"/>
      <c r="BM12" s="621"/>
      <c r="BN12" s="622"/>
      <c r="BO12" s="673">
        <v>43.1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321519</v>
      </c>
      <c r="CS12" s="621"/>
      <c r="CT12" s="621"/>
      <c r="CU12" s="621"/>
      <c r="CV12" s="621"/>
      <c r="CW12" s="621"/>
      <c r="CX12" s="621"/>
      <c r="CY12" s="622"/>
      <c r="CZ12" s="673">
        <v>1</v>
      </c>
      <c r="DA12" s="673"/>
      <c r="DB12" s="673"/>
      <c r="DC12" s="673"/>
      <c r="DD12" s="626" t="s">
        <v>111</v>
      </c>
      <c r="DE12" s="621"/>
      <c r="DF12" s="621"/>
      <c r="DG12" s="621"/>
      <c r="DH12" s="621"/>
      <c r="DI12" s="621"/>
      <c r="DJ12" s="621"/>
      <c r="DK12" s="621"/>
      <c r="DL12" s="621"/>
      <c r="DM12" s="621"/>
      <c r="DN12" s="621"/>
      <c r="DO12" s="621"/>
      <c r="DP12" s="622"/>
      <c r="DQ12" s="626">
        <v>170067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65794</v>
      </c>
      <c r="S13" s="621"/>
      <c r="T13" s="621"/>
      <c r="U13" s="621"/>
      <c r="V13" s="621"/>
      <c r="W13" s="621"/>
      <c r="X13" s="621"/>
      <c r="Y13" s="622"/>
      <c r="Z13" s="673">
        <v>0.2</v>
      </c>
      <c r="AA13" s="673"/>
      <c r="AB13" s="673"/>
      <c r="AC13" s="673"/>
      <c r="AD13" s="674">
        <v>65794</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4770936</v>
      </c>
      <c r="BH13" s="621"/>
      <c r="BI13" s="621"/>
      <c r="BJ13" s="621"/>
      <c r="BK13" s="621"/>
      <c r="BL13" s="621"/>
      <c r="BM13" s="621"/>
      <c r="BN13" s="622"/>
      <c r="BO13" s="673">
        <v>41.3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2335744</v>
      </c>
      <c r="CS13" s="621"/>
      <c r="CT13" s="621"/>
      <c r="CU13" s="621"/>
      <c r="CV13" s="621"/>
      <c r="CW13" s="621"/>
      <c r="CX13" s="621"/>
      <c r="CY13" s="622"/>
      <c r="CZ13" s="673">
        <v>7.5</v>
      </c>
      <c r="DA13" s="673"/>
      <c r="DB13" s="673"/>
      <c r="DC13" s="673"/>
      <c r="DD13" s="626">
        <v>302858</v>
      </c>
      <c r="DE13" s="621"/>
      <c r="DF13" s="621"/>
      <c r="DG13" s="621"/>
      <c r="DH13" s="621"/>
      <c r="DI13" s="621"/>
      <c r="DJ13" s="621"/>
      <c r="DK13" s="621"/>
      <c r="DL13" s="621"/>
      <c r="DM13" s="621"/>
      <c r="DN13" s="621"/>
      <c r="DO13" s="621"/>
      <c r="DP13" s="622"/>
      <c r="DQ13" s="626">
        <v>1891633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177415</v>
      </c>
      <c r="BH14" s="621"/>
      <c r="BI14" s="621"/>
      <c r="BJ14" s="621"/>
      <c r="BK14" s="621"/>
      <c r="BL14" s="621"/>
      <c r="BM14" s="621"/>
      <c r="BN14" s="622"/>
      <c r="BO14" s="673">
        <v>1.5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1156193</v>
      </c>
      <c r="CS14" s="621"/>
      <c r="CT14" s="621"/>
      <c r="CU14" s="621"/>
      <c r="CV14" s="621"/>
      <c r="CW14" s="621"/>
      <c r="CX14" s="621"/>
      <c r="CY14" s="622"/>
      <c r="CZ14" s="673">
        <v>3.7</v>
      </c>
      <c r="DA14" s="673"/>
      <c r="DB14" s="673"/>
      <c r="DC14" s="673"/>
      <c r="DD14" s="626">
        <v>282900</v>
      </c>
      <c r="DE14" s="621"/>
      <c r="DF14" s="621"/>
      <c r="DG14" s="621"/>
      <c r="DH14" s="621"/>
      <c r="DI14" s="621"/>
      <c r="DJ14" s="621"/>
      <c r="DK14" s="621"/>
      <c r="DL14" s="621"/>
      <c r="DM14" s="621"/>
      <c r="DN14" s="621"/>
      <c r="DO14" s="621"/>
      <c r="DP14" s="622"/>
      <c r="DQ14" s="626">
        <v>899020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68836</v>
      </c>
      <c r="S15" s="621"/>
      <c r="T15" s="621"/>
      <c r="U15" s="621"/>
      <c r="V15" s="621"/>
      <c r="W15" s="621"/>
      <c r="X15" s="621"/>
      <c r="Y15" s="622"/>
      <c r="Z15" s="673">
        <v>0.2</v>
      </c>
      <c r="AA15" s="673"/>
      <c r="AB15" s="673"/>
      <c r="AC15" s="673"/>
      <c r="AD15" s="674">
        <v>68836</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799627</v>
      </c>
      <c r="BH15" s="621"/>
      <c r="BI15" s="621"/>
      <c r="BJ15" s="621"/>
      <c r="BK15" s="621"/>
      <c r="BL15" s="621"/>
      <c r="BM15" s="621"/>
      <c r="BN15" s="622"/>
      <c r="BO15" s="673">
        <v>6.9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2720096</v>
      </c>
      <c r="CS15" s="621"/>
      <c r="CT15" s="621"/>
      <c r="CU15" s="621"/>
      <c r="CV15" s="621"/>
      <c r="CW15" s="621"/>
      <c r="CX15" s="621"/>
      <c r="CY15" s="622"/>
      <c r="CZ15" s="673">
        <v>8.8000000000000007</v>
      </c>
      <c r="DA15" s="673"/>
      <c r="DB15" s="673"/>
      <c r="DC15" s="673"/>
      <c r="DD15" s="626">
        <v>390646</v>
      </c>
      <c r="DE15" s="621"/>
      <c r="DF15" s="621"/>
      <c r="DG15" s="621"/>
      <c r="DH15" s="621"/>
      <c r="DI15" s="621"/>
      <c r="DJ15" s="621"/>
      <c r="DK15" s="621"/>
      <c r="DL15" s="621"/>
      <c r="DM15" s="621"/>
      <c r="DN15" s="621"/>
      <c r="DO15" s="621"/>
      <c r="DP15" s="622"/>
      <c r="DQ15" s="626">
        <v>2239001</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4799675</v>
      </c>
      <c r="S16" s="621"/>
      <c r="T16" s="621"/>
      <c r="U16" s="621"/>
      <c r="V16" s="621"/>
      <c r="W16" s="621"/>
      <c r="X16" s="621"/>
      <c r="Y16" s="622"/>
      <c r="Z16" s="673">
        <v>15.4</v>
      </c>
      <c r="AA16" s="673"/>
      <c r="AB16" s="673"/>
      <c r="AC16" s="673"/>
      <c r="AD16" s="674">
        <v>4397016</v>
      </c>
      <c r="AE16" s="674"/>
      <c r="AF16" s="674"/>
      <c r="AG16" s="674"/>
      <c r="AH16" s="674"/>
      <c r="AI16" s="674"/>
      <c r="AJ16" s="674"/>
      <c r="AK16" s="674"/>
      <c r="AL16" s="643">
        <v>25.7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4397016</v>
      </c>
      <c r="S17" s="621"/>
      <c r="T17" s="621"/>
      <c r="U17" s="621"/>
      <c r="V17" s="621"/>
      <c r="W17" s="621"/>
      <c r="X17" s="621"/>
      <c r="Y17" s="622"/>
      <c r="Z17" s="673">
        <v>14.1</v>
      </c>
      <c r="AA17" s="673"/>
      <c r="AB17" s="673"/>
      <c r="AC17" s="673"/>
      <c r="AD17" s="674">
        <v>4397016</v>
      </c>
      <c r="AE17" s="674"/>
      <c r="AF17" s="674"/>
      <c r="AG17" s="674"/>
      <c r="AH17" s="674"/>
      <c r="AI17" s="674"/>
      <c r="AJ17" s="674"/>
      <c r="AK17" s="674"/>
      <c r="AL17" s="643">
        <v>25.7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2340363</v>
      </c>
      <c r="CS17" s="621"/>
      <c r="CT17" s="621"/>
      <c r="CU17" s="621"/>
      <c r="CV17" s="621"/>
      <c r="CW17" s="621"/>
      <c r="CX17" s="621"/>
      <c r="CY17" s="622"/>
      <c r="CZ17" s="673">
        <v>7.5</v>
      </c>
      <c r="DA17" s="673"/>
      <c r="DB17" s="673"/>
      <c r="DC17" s="673"/>
      <c r="DD17" s="626" t="s">
        <v>111</v>
      </c>
      <c r="DE17" s="621"/>
      <c r="DF17" s="621"/>
      <c r="DG17" s="621"/>
      <c r="DH17" s="621"/>
      <c r="DI17" s="621"/>
      <c r="DJ17" s="621"/>
      <c r="DK17" s="621"/>
      <c r="DL17" s="621"/>
      <c r="DM17" s="621"/>
      <c r="DN17" s="621"/>
      <c r="DO17" s="621"/>
      <c r="DP17" s="622"/>
      <c r="DQ17" s="626">
        <v>2340363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402659</v>
      </c>
      <c r="S18" s="621"/>
      <c r="T18" s="621"/>
      <c r="U18" s="621"/>
      <c r="V18" s="621"/>
      <c r="W18" s="621"/>
      <c r="X18" s="621"/>
      <c r="Y18" s="622"/>
      <c r="Z18" s="673">
        <v>1.3</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878767</v>
      </c>
      <c r="BH19" s="621"/>
      <c r="BI19" s="621"/>
      <c r="BJ19" s="621"/>
      <c r="BK19" s="621"/>
      <c r="BL19" s="621"/>
      <c r="BM19" s="621"/>
      <c r="BN19" s="622"/>
      <c r="BO19" s="673">
        <v>7.6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18284982</v>
      </c>
      <c r="S20" s="621"/>
      <c r="T20" s="621"/>
      <c r="U20" s="621"/>
      <c r="V20" s="621"/>
      <c r="W20" s="621"/>
      <c r="X20" s="621"/>
      <c r="Y20" s="622"/>
      <c r="Z20" s="673">
        <v>58.7</v>
      </c>
      <c r="AA20" s="673"/>
      <c r="AB20" s="673"/>
      <c r="AC20" s="673"/>
      <c r="AD20" s="674">
        <v>17005154</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878767</v>
      </c>
      <c r="BH20" s="621"/>
      <c r="BI20" s="621"/>
      <c r="BJ20" s="621"/>
      <c r="BK20" s="621"/>
      <c r="BL20" s="621"/>
      <c r="BM20" s="621"/>
      <c r="BN20" s="622"/>
      <c r="BO20" s="673">
        <v>7.6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31046688</v>
      </c>
      <c r="CS20" s="621"/>
      <c r="CT20" s="621"/>
      <c r="CU20" s="621"/>
      <c r="CV20" s="621"/>
      <c r="CW20" s="621"/>
      <c r="CX20" s="621"/>
      <c r="CY20" s="622"/>
      <c r="CZ20" s="673">
        <v>100</v>
      </c>
      <c r="DA20" s="673"/>
      <c r="DB20" s="673"/>
      <c r="DC20" s="673"/>
      <c r="DD20" s="626">
        <v>1393297</v>
      </c>
      <c r="DE20" s="621"/>
      <c r="DF20" s="621"/>
      <c r="DG20" s="621"/>
      <c r="DH20" s="621"/>
      <c r="DI20" s="621"/>
      <c r="DJ20" s="621"/>
      <c r="DK20" s="621"/>
      <c r="DL20" s="621"/>
      <c r="DM20" s="621"/>
      <c r="DN20" s="621"/>
      <c r="DO20" s="621"/>
      <c r="DP20" s="622"/>
      <c r="DQ20" s="626">
        <v>19852934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16612</v>
      </c>
      <c r="S21" s="621"/>
      <c r="T21" s="621"/>
      <c r="U21" s="621"/>
      <c r="V21" s="621"/>
      <c r="W21" s="621"/>
      <c r="X21" s="621"/>
      <c r="Y21" s="622"/>
      <c r="Z21" s="673">
        <v>0.1</v>
      </c>
      <c r="AA21" s="673"/>
      <c r="AB21" s="673"/>
      <c r="AC21" s="673"/>
      <c r="AD21" s="674">
        <v>16612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1598</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221835</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413559</v>
      </c>
      <c r="S23" s="621"/>
      <c r="T23" s="621"/>
      <c r="U23" s="621"/>
      <c r="V23" s="621"/>
      <c r="W23" s="621"/>
      <c r="X23" s="621"/>
      <c r="Y23" s="622"/>
      <c r="Z23" s="673">
        <v>1.3</v>
      </c>
      <c r="AA23" s="673"/>
      <c r="AB23" s="673"/>
      <c r="AC23" s="673"/>
      <c r="AD23" s="674">
        <v>79261</v>
      </c>
      <c r="AE23" s="674"/>
      <c r="AF23" s="674"/>
      <c r="AG23" s="674"/>
      <c r="AH23" s="674"/>
      <c r="AI23" s="674"/>
      <c r="AJ23" s="674"/>
      <c r="AK23" s="674"/>
      <c r="AL23" s="643">
        <v>0.5</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877169</v>
      </c>
      <c r="BH23" s="621"/>
      <c r="BI23" s="621"/>
      <c r="BJ23" s="621"/>
      <c r="BK23" s="621"/>
      <c r="BL23" s="621"/>
      <c r="BM23" s="621"/>
      <c r="BN23" s="622"/>
      <c r="BO23" s="673">
        <v>7.6</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127246</v>
      </c>
      <c r="S24" s="621"/>
      <c r="T24" s="621"/>
      <c r="U24" s="621"/>
      <c r="V24" s="621"/>
      <c r="W24" s="621"/>
      <c r="X24" s="621"/>
      <c r="Y24" s="622"/>
      <c r="Z24" s="673">
        <v>0.4</v>
      </c>
      <c r="AA24" s="673"/>
      <c r="AB24" s="673"/>
      <c r="AC24" s="673"/>
      <c r="AD24" s="674">
        <v>16</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17728074</v>
      </c>
      <c r="CS24" s="671"/>
      <c r="CT24" s="671"/>
      <c r="CU24" s="671"/>
      <c r="CV24" s="671"/>
      <c r="CW24" s="671"/>
      <c r="CX24" s="671"/>
      <c r="CY24" s="718"/>
      <c r="CZ24" s="722">
        <v>57.1</v>
      </c>
      <c r="DA24" s="723"/>
      <c r="DB24" s="723"/>
      <c r="DC24" s="724"/>
      <c r="DD24" s="717">
        <v>9993478</v>
      </c>
      <c r="DE24" s="671"/>
      <c r="DF24" s="671"/>
      <c r="DG24" s="671"/>
      <c r="DH24" s="671"/>
      <c r="DI24" s="671"/>
      <c r="DJ24" s="671"/>
      <c r="DK24" s="718"/>
      <c r="DL24" s="717">
        <v>9875376</v>
      </c>
      <c r="DM24" s="671"/>
      <c r="DN24" s="671"/>
      <c r="DO24" s="671"/>
      <c r="DP24" s="671"/>
      <c r="DQ24" s="671"/>
      <c r="DR24" s="671"/>
      <c r="DS24" s="671"/>
      <c r="DT24" s="671"/>
      <c r="DU24" s="671"/>
      <c r="DV24" s="718"/>
      <c r="DW24" s="719">
        <v>54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6154330</v>
      </c>
      <c r="S25" s="621"/>
      <c r="T25" s="621"/>
      <c r="U25" s="621"/>
      <c r="V25" s="621"/>
      <c r="W25" s="621"/>
      <c r="X25" s="621"/>
      <c r="Y25" s="622"/>
      <c r="Z25" s="673">
        <v>19.8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5509000</v>
      </c>
      <c r="CS25" s="639"/>
      <c r="CT25" s="639"/>
      <c r="CU25" s="639"/>
      <c r="CV25" s="639"/>
      <c r="CW25" s="639"/>
      <c r="CX25" s="639"/>
      <c r="CY25" s="640"/>
      <c r="CZ25" s="623">
        <v>17.7</v>
      </c>
      <c r="DA25" s="641"/>
      <c r="DB25" s="641"/>
      <c r="DC25" s="642"/>
      <c r="DD25" s="626">
        <v>5038259</v>
      </c>
      <c r="DE25" s="639"/>
      <c r="DF25" s="639"/>
      <c r="DG25" s="639"/>
      <c r="DH25" s="639"/>
      <c r="DI25" s="639"/>
      <c r="DJ25" s="639"/>
      <c r="DK25" s="640"/>
      <c r="DL25" s="626">
        <v>4920491</v>
      </c>
      <c r="DM25" s="639"/>
      <c r="DN25" s="639"/>
      <c r="DO25" s="639"/>
      <c r="DP25" s="639"/>
      <c r="DQ25" s="639"/>
      <c r="DR25" s="639"/>
      <c r="DS25" s="639"/>
      <c r="DT25" s="639"/>
      <c r="DU25" s="639"/>
      <c r="DV25" s="640"/>
      <c r="DW25" s="643">
        <v>26.9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3328413</v>
      </c>
      <c r="CS26" s="621"/>
      <c r="CT26" s="621"/>
      <c r="CU26" s="621"/>
      <c r="CV26" s="621"/>
      <c r="CW26" s="621"/>
      <c r="CX26" s="621"/>
      <c r="CY26" s="622"/>
      <c r="CZ26" s="623">
        <v>10.7</v>
      </c>
      <c r="DA26" s="641"/>
      <c r="DB26" s="641"/>
      <c r="DC26" s="642"/>
      <c r="DD26" s="626">
        <v>3019190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2266981</v>
      </c>
      <c r="S27" s="621"/>
      <c r="T27" s="621"/>
      <c r="U27" s="621"/>
      <c r="V27" s="621"/>
      <c r="W27" s="621"/>
      <c r="X27" s="621"/>
      <c r="Y27" s="622"/>
      <c r="Z27" s="673">
        <v>7.3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11557741</v>
      </c>
      <c r="BH27" s="621"/>
      <c r="BI27" s="621"/>
      <c r="BJ27" s="621"/>
      <c r="BK27" s="621"/>
      <c r="BL27" s="621"/>
      <c r="BM27" s="621"/>
      <c r="BN27" s="622"/>
      <c r="BO27" s="673">
        <v>100</v>
      </c>
      <c r="BP27" s="673"/>
      <c r="BQ27" s="673"/>
      <c r="BR27" s="673"/>
      <c r="BS27" s="626">
        <v>98244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9878711</v>
      </c>
      <c r="CS27" s="639"/>
      <c r="CT27" s="639"/>
      <c r="CU27" s="639"/>
      <c r="CV27" s="639"/>
      <c r="CW27" s="639"/>
      <c r="CX27" s="639"/>
      <c r="CY27" s="640"/>
      <c r="CZ27" s="623">
        <v>31.8</v>
      </c>
      <c r="DA27" s="641"/>
      <c r="DB27" s="641"/>
      <c r="DC27" s="642"/>
      <c r="DD27" s="626">
        <v>2614856</v>
      </c>
      <c r="DE27" s="639"/>
      <c r="DF27" s="639"/>
      <c r="DG27" s="639"/>
      <c r="DH27" s="639"/>
      <c r="DI27" s="639"/>
      <c r="DJ27" s="639"/>
      <c r="DK27" s="640"/>
      <c r="DL27" s="626">
        <v>2614522</v>
      </c>
      <c r="DM27" s="639"/>
      <c r="DN27" s="639"/>
      <c r="DO27" s="639"/>
      <c r="DP27" s="639"/>
      <c r="DQ27" s="639"/>
      <c r="DR27" s="639"/>
      <c r="DS27" s="639"/>
      <c r="DT27" s="639"/>
      <c r="DU27" s="639"/>
      <c r="DV27" s="640"/>
      <c r="DW27" s="643">
        <v>14.3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97267</v>
      </c>
      <c r="S28" s="621"/>
      <c r="T28" s="621"/>
      <c r="U28" s="621"/>
      <c r="V28" s="621"/>
      <c r="W28" s="621"/>
      <c r="X28" s="621"/>
      <c r="Y28" s="622"/>
      <c r="Z28" s="673">
        <v>0.3</v>
      </c>
      <c r="AA28" s="673"/>
      <c r="AB28" s="673"/>
      <c r="AC28" s="673"/>
      <c r="AD28" s="674">
        <v>19196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2340363</v>
      </c>
      <c r="CS28" s="621"/>
      <c r="CT28" s="621"/>
      <c r="CU28" s="621"/>
      <c r="CV28" s="621"/>
      <c r="CW28" s="621"/>
      <c r="CX28" s="621"/>
      <c r="CY28" s="622"/>
      <c r="CZ28" s="623">
        <v>7.5</v>
      </c>
      <c r="DA28" s="641"/>
      <c r="DB28" s="641"/>
      <c r="DC28" s="642"/>
      <c r="DD28" s="626">
        <v>2340363</v>
      </c>
      <c r="DE28" s="621"/>
      <c r="DF28" s="621"/>
      <c r="DG28" s="621"/>
      <c r="DH28" s="621"/>
      <c r="DI28" s="621"/>
      <c r="DJ28" s="621"/>
      <c r="DK28" s="622"/>
      <c r="DL28" s="626">
        <v>2340363</v>
      </c>
      <c r="DM28" s="621"/>
      <c r="DN28" s="621"/>
      <c r="DO28" s="621"/>
      <c r="DP28" s="621"/>
      <c r="DQ28" s="621"/>
      <c r="DR28" s="621"/>
      <c r="DS28" s="621"/>
      <c r="DT28" s="621"/>
      <c r="DU28" s="621"/>
      <c r="DV28" s="622"/>
      <c r="DW28" s="643">
        <v>12.8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276907</v>
      </c>
      <c r="S29" s="621"/>
      <c r="T29" s="621"/>
      <c r="U29" s="621"/>
      <c r="V29" s="621"/>
      <c r="W29" s="621"/>
      <c r="X29" s="621"/>
      <c r="Y29" s="622"/>
      <c r="Z29" s="673">
        <v>0.9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2339496</v>
      </c>
      <c r="CS29" s="639"/>
      <c r="CT29" s="639"/>
      <c r="CU29" s="639"/>
      <c r="CV29" s="639"/>
      <c r="CW29" s="639"/>
      <c r="CX29" s="639"/>
      <c r="CY29" s="640"/>
      <c r="CZ29" s="623">
        <v>7.5</v>
      </c>
      <c r="DA29" s="641"/>
      <c r="DB29" s="641"/>
      <c r="DC29" s="642"/>
      <c r="DD29" s="626">
        <v>2339496</v>
      </c>
      <c r="DE29" s="639"/>
      <c r="DF29" s="639"/>
      <c r="DG29" s="639"/>
      <c r="DH29" s="639"/>
      <c r="DI29" s="639"/>
      <c r="DJ29" s="639"/>
      <c r="DK29" s="640"/>
      <c r="DL29" s="626">
        <v>2339496</v>
      </c>
      <c r="DM29" s="639"/>
      <c r="DN29" s="639"/>
      <c r="DO29" s="639"/>
      <c r="DP29" s="639"/>
      <c r="DQ29" s="639"/>
      <c r="DR29" s="639"/>
      <c r="DS29" s="639"/>
      <c r="DT29" s="639"/>
      <c r="DU29" s="639"/>
      <c r="DV29" s="640"/>
      <c r="DW29" s="643">
        <v>12.8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719433</v>
      </c>
      <c r="S30" s="621"/>
      <c r="T30" s="621"/>
      <c r="U30" s="621"/>
      <c r="V30" s="621"/>
      <c r="W30" s="621"/>
      <c r="X30" s="621"/>
      <c r="Y30" s="622"/>
      <c r="Z30" s="673">
        <v>2.2999999999999998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96.6</v>
      </c>
      <c r="BN30" s="687"/>
      <c r="BO30" s="687"/>
      <c r="BP30" s="687"/>
      <c r="BQ30" s="689"/>
      <c r="BR30" s="686">
        <v>98.8</v>
      </c>
      <c r="BS30" s="687"/>
      <c r="BT30" s="687"/>
      <c r="BU30" s="687"/>
      <c r="BV30" s="687"/>
      <c r="BW30" s="687"/>
      <c r="BX30" s="688">
        <v>95.8</v>
      </c>
      <c r="BY30" s="687"/>
      <c r="BZ30" s="687"/>
      <c r="CA30" s="687"/>
      <c r="CB30" s="689"/>
      <c r="CD30" s="692"/>
      <c r="CE30" s="693"/>
      <c r="CF30" s="657" t="s">
        <v>292</v>
      </c>
      <c r="CG30" s="654"/>
      <c r="CH30" s="654"/>
      <c r="CI30" s="654"/>
      <c r="CJ30" s="654"/>
      <c r="CK30" s="654"/>
      <c r="CL30" s="654"/>
      <c r="CM30" s="654"/>
      <c r="CN30" s="654"/>
      <c r="CO30" s="654"/>
      <c r="CP30" s="654"/>
      <c r="CQ30" s="655"/>
      <c r="CR30" s="620">
        <v>2040018</v>
      </c>
      <c r="CS30" s="621"/>
      <c r="CT30" s="621"/>
      <c r="CU30" s="621"/>
      <c r="CV30" s="621"/>
      <c r="CW30" s="621"/>
      <c r="CX30" s="621"/>
      <c r="CY30" s="622"/>
      <c r="CZ30" s="623">
        <v>6.6</v>
      </c>
      <c r="DA30" s="641"/>
      <c r="DB30" s="641"/>
      <c r="DC30" s="642"/>
      <c r="DD30" s="626">
        <v>2040018</v>
      </c>
      <c r="DE30" s="621"/>
      <c r="DF30" s="621"/>
      <c r="DG30" s="621"/>
      <c r="DH30" s="621"/>
      <c r="DI30" s="621"/>
      <c r="DJ30" s="621"/>
      <c r="DK30" s="622"/>
      <c r="DL30" s="626">
        <v>2040018</v>
      </c>
      <c r="DM30" s="621"/>
      <c r="DN30" s="621"/>
      <c r="DO30" s="621"/>
      <c r="DP30" s="621"/>
      <c r="DQ30" s="621"/>
      <c r="DR30" s="621"/>
      <c r="DS30" s="621"/>
      <c r="DT30" s="621"/>
      <c r="DU30" s="621"/>
      <c r="DV30" s="622"/>
      <c r="DW30" s="643">
        <v>11.2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124475</v>
      </c>
      <c r="S31" s="621"/>
      <c r="T31" s="621"/>
      <c r="U31" s="621"/>
      <c r="V31" s="621"/>
      <c r="W31" s="621"/>
      <c r="X31" s="621"/>
      <c r="Y31" s="622"/>
      <c r="Z31" s="673">
        <v>0.4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96.6</v>
      </c>
      <c r="BN31" s="685"/>
      <c r="BO31" s="685"/>
      <c r="BP31" s="685"/>
      <c r="BQ31" s="649"/>
      <c r="BR31" s="684">
        <v>98.5</v>
      </c>
      <c r="BS31" s="639"/>
      <c r="BT31" s="639"/>
      <c r="BU31" s="639"/>
      <c r="BV31" s="639"/>
      <c r="BW31" s="639"/>
      <c r="BX31" s="675">
        <v>96</v>
      </c>
      <c r="BY31" s="685"/>
      <c r="BZ31" s="685"/>
      <c r="CA31" s="685"/>
      <c r="CB31" s="649"/>
      <c r="CD31" s="692"/>
      <c r="CE31" s="693"/>
      <c r="CF31" s="657" t="s">
        <v>296</v>
      </c>
      <c r="CG31" s="654"/>
      <c r="CH31" s="654"/>
      <c r="CI31" s="654"/>
      <c r="CJ31" s="654"/>
      <c r="CK31" s="654"/>
      <c r="CL31" s="654"/>
      <c r="CM31" s="654"/>
      <c r="CN31" s="654"/>
      <c r="CO31" s="654"/>
      <c r="CP31" s="654"/>
      <c r="CQ31" s="655"/>
      <c r="CR31" s="620">
        <v>299478</v>
      </c>
      <c r="CS31" s="639"/>
      <c r="CT31" s="639"/>
      <c r="CU31" s="639"/>
      <c r="CV31" s="639"/>
      <c r="CW31" s="639"/>
      <c r="CX31" s="639"/>
      <c r="CY31" s="640"/>
      <c r="CZ31" s="623">
        <v>1</v>
      </c>
      <c r="DA31" s="641"/>
      <c r="DB31" s="641"/>
      <c r="DC31" s="642"/>
      <c r="DD31" s="626">
        <v>299478</v>
      </c>
      <c r="DE31" s="639"/>
      <c r="DF31" s="639"/>
      <c r="DG31" s="639"/>
      <c r="DH31" s="639"/>
      <c r="DI31" s="639"/>
      <c r="DJ31" s="639"/>
      <c r="DK31" s="640"/>
      <c r="DL31" s="626">
        <v>299478</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475358</v>
      </c>
      <c r="S32" s="621"/>
      <c r="T32" s="621"/>
      <c r="U32" s="621"/>
      <c r="V32" s="621"/>
      <c r="W32" s="621"/>
      <c r="X32" s="621"/>
      <c r="Y32" s="622"/>
      <c r="Z32" s="673">
        <v>1.5</v>
      </c>
      <c r="AA32" s="673"/>
      <c r="AB32" s="673"/>
      <c r="AC32" s="673"/>
      <c r="AD32" s="674">
        <v>12021</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96.2</v>
      </c>
      <c r="BN32" s="605"/>
      <c r="BO32" s="605"/>
      <c r="BP32" s="605"/>
      <c r="BQ32" s="662"/>
      <c r="BR32" s="683">
        <v>98.8</v>
      </c>
      <c r="BS32" s="605"/>
      <c r="BT32" s="605"/>
      <c r="BU32" s="605"/>
      <c r="BV32" s="605"/>
      <c r="BW32" s="605"/>
      <c r="BX32" s="668">
        <v>95</v>
      </c>
      <c r="BY32" s="605"/>
      <c r="BZ32" s="605"/>
      <c r="CA32" s="605"/>
      <c r="CB32" s="662"/>
      <c r="CD32" s="694"/>
      <c r="CE32" s="695"/>
      <c r="CF32" s="657" t="s">
        <v>299</v>
      </c>
      <c r="CG32" s="654"/>
      <c r="CH32" s="654"/>
      <c r="CI32" s="654"/>
      <c r="CJ32" s="654"/>
      <c r="CK32" s="654"/>
      <c r="CL32" s="654"/>
      <c r="CM32" s="654"/>
      <c r="CN32" s="654"/>
      <c r="CO32" s="654"/>
      <c r="CP32" s="654"/>
      <c r="CQ32" s="655"/>
      <c r="CR32" s="620">
        <v>867</v>
      </c>
      <c r="CS32" s="621"/>
      <c r="CT32" s="621"/>
      <c r="CU32" s="621"/>
      <c r="CV32" s="621"/>
      <c r="CW32" s="621"/>
      <c r="CX32" s="621"/>
      <c r="CY32" s="622"/>
      <c r="CZ32" s="623">
        <v>0</v>
      </c>
      <c r="DA32" s="641"/>
      <c r="DB32" s="641"/>
      <c r="DC32" s="642"/>
      <c r="DD32" s="626">
        <v>867</v>
      </c>
      <c r="DE32" s="621"/>
      <c r="DF32" s="621"/>
      <c r="DG32" s="621"/>
      <c r="DH32" s="621"/>
      <c r="DI32" s="621"/>
      <c r="DJ32" s="621"/>
      <c r="DK32" s="622"/>
      <c r="DL32" s="626">
        <v>867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1972003</v>
      </c>
      <c r="S33" s="621"/>
      <c r="T33" s="621"/>
      <c r="U33" s="621"/>
      <c r="V33" s="621"/>
      <c r="W33" s="621"/>
      <c r="X33" s="621"/>
      <c r="Y33" s="622"/>
      <c r="Z33" s="673">
        <v>6.3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11925317</v>
      </c>
      <c r="CS33" s="639"/>
      <c r="CT33" s="639"/>
      <c r="CU33" s="639"/>
      <c r="CV33" s="639"/>
      <c r="CW33" s="639"/>
      <c r="CX33" s="639"/>
      <c r="CY33" s="640"/>
      <c r="CZ33" s="623">
        <v>38.4</v>
      </c>
      <c r="DA33" s="641"/>
      <c r="DB33" s="641"/>
      <c r="DC33" s="642"/>
      <c r="DD33" s="626">
        <v>9434408</v>
      </c>
      <c r="DE33" s="639"/>
      <c r="DF33" s="639"/>
      <c r="DG33" s="639"/>
      <c r="DH33" s="639"/>
      <c r="DI33" s="639"/>
      <c r="DJ33" s="639"/>
      <c r="DK33" s="640"/>
      <c r="DL33" s="626">
        <v>8298500</v>
      </c>
      <c r="DM33" s="639"/>
      <c r="DN33" s="639"/>
      <c r="DO33" s="639"/>
      <c r="DP33" s="639"/>
      <c r="DQ33" s="639"/>
      <c r="DR33" s="639"/>
      <c r="DS33" s="639"/>
      <c r="DT33" s="639"/>
      <c r="DU33" s="639"/>
      <c r="DV33" s="640"/>
      <c r="DW33" s="643">
        <v>45.4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3539316</v>
      </c>
      <c r="CS34" s="621"/>
      <c r="CT34" s="621"/>
      <c r="CU34" s="621"/>
      <c r="CV34" s="621"/>
      <c r="CW34" s="621"/>
      <c r="CX34" s="621"/>
      <c r="CY34" s="622"/>
      <c r="CZ34" s="623">
        <v>11.4</v>
      </c>
      <c r="DA34" s="641"/>
      <c r="DB34" s="641"/>
      <c r="DC34" s="642"/>
      <c r="DD34" s="626">
        <v>2865887</v>
      </c>
      <c r="DE34" s="621"/>
      <c r="DF34" s="621"/>
      <c r="DG34" s="621"/>
      <c r="DH34" s="621"/>
      <c r="DI34" s="621"/>
      <c r="DJ34" s="621"/>
      <c r="DK34" s="622"/>
      <c r="DL34" s="626">
        <v>2601657</v>
      </c>
      <c r="DM34" s="621"/>
      <c r="DN34" s="621"/>
      <c r="DO34" s="621"/>
      <c r="DP34" s="621"/>
      <c r="DQ34" s="621"/>
      <c r="DR34" s="621"/>
      <c r="DS34" s="621"/>
      <c r="DT34" s="621"/>
      <c r="DU34" s="621"/>
      <c r="DV34" s="622"/>
      <c r="DW34" s="643">
        <v>14.2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1160203</v>
      </c>
      <c r="S35" s="621"/>
      <c r="T35" s="621"/>
      <c r="U35" s="621"/>
      <c r="V35" s="621"/>
      <c r="W35" s="621"/>
      <c r="X35" s="621"/>
      <c r="Y35" s="622"/>
      <c r="Z35" s="673">
        <v>3.7</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5207305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106415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126275</v>
      </c>
      <c r="CS35" s="639"/>
      <c r="CT35" s="639"/>
      <c r="CU35" s="639"/>
      <c r="CV35" s="639"/>
      <c r="CW35" s="639"/>
      <c r="CX35" s="639"/>
      <c r="CY35" s="640"/>
      <c r="CZ35" s="623">
        <v>0.4</v>
      </c>
      <c r="DA35" s="641"/>
      <c r="DB35" s="641"/>
      <c r="DC35" s="642"/>
      <c r="DD35" s="626">
        <v>96433</v>
      </c>
      <c r="DE35" s="639"/>
      <c r="DF35" s="639"/>
      <c r="DG35" s="639"/>
      <c r="DH35" s="639"/>
      <c r="DI35" s="639"/>
      <c r="DJ35" s="639"/>
      <c r="DK35" s="640"/>
      <c r="DL35" s="626">
        <v>96433</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31150988</v>
      </c>
      <c r="S36" s="661"/>
      <c r="T36" s="661"/>
      <c r="U36" s="661"/>
      <c r="V36" s="661"/>
      <c r="W36" s="661"/>
      <c r="X36" s="661"/>
      <c r="Y36" s="664"/>
      <c r="Z36" s="665">
        <v>100</v>
      </c>
      <c r="AA36" s="665"/>
      <c r="AB36" s="665"/>
      <c r="AC36" s="665"/>
      <c r="AD36" s="666">
        <v>17132260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1221199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4634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3522267</v>
      </c>
      <c r="CS36" s="621"/>
      <c r="CT36" s="621"/>
      <c r="CU36" s="621"/>
      <c r="CV36" s="621"/>
      <c r="CW36" s="621"/>
      <c r="CX36" s="621"/>
      <c r="CY36" s="622"/>
      <c r="CZ36" s="623">
        <v>11.3</v>
      </c>
      <c r="DA36" s="641"/>
      <c r="DB36" s="641"/>
      <c r="DC36" s="642"/>
      <c r="DD36" s="626">
        <v>2901844</v>
      </c>
      <c r="DE36" s="621"/>
      <c r="DF36" s="621"/>
      <c r="DG36" s="621"/>
      <c r="DH36" s="621"/>
      <c r="DI36" s="621"/>
      <c r="DJ36" s="621"/>
      <c r="DK36" s="622"/>
      <c r="DL36" s="626">
        <v>2412900</v>
      </c>
      <c r="DM36" s="621"/>
      <c r="DN36" s="621"/>
      <c r="DO36" s="621"/>
      <c r="DP36" s="621"/>
      <c r="DQ36" s="621"/>
      <c r="DR36" s="621"/>
      <c r="DS36" s="621"/>
      <c r="DT36" s="621"/>
      <c r="DU36" s="621"/>
      <c r="DV36" s="622"/>
      <c r="DW36" s="643">
        <v>13.2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920000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12077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1108805</v>
      </c>
      <c r="CS37" s="639"/>
      <c r="CT37" s="639"/>
      <c r="CU37" s="639"/>
      <c r="CV37" s="639"/>
      <c r="CW37" s="639"/>
      <c r="CX37" s="639"/>
      <c r="CY37" s="640"/>
      <c r="CZ37" s="623">
        <v>3.6</v>
      </c>
      <c r="DA37" s="641"/>
      <c r="DB37" s="641"/>
      <c r="DC37" s="642"/>
      <c r="DD37" s="626">
        <v>750503</v>
      </c>
      <c r="DE37" s="639"/>
      <c r="DF37" s="639"/>
      <c r="DG37" s="639"/>
      <c r="DH37" s="639"/>
      <c r="DI37" s="639"/>
      <c r="DJ37" s="639"/>
      <c r="DK37" s="640"/>
      <c r="DL37" s="626">
        <v>734397</v>
      </c>
      <c r="DM37" s="639"/>
      <c r="DN37" s="639"/>
      <c r="DO37" s="639"/>
      <c r="DP37" s="639"/>
      <c r="DQ37" s="639"/>
      <c r="DR37" s="639"/>
      <c r="DS37" s="639"/>
      <c r="DT37" s="639"/>
      <c r="DU37" s="639"/>
      <c r="DV37" s="640"/>
      <c r="DW37" s="643">
        <v>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129515</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20482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4157790</v>
      </c>
      <c r="CS38" s="621"/>
      <c r="CT38" s="621"/>
      <c r="CU38" s="621"/>
      <c r="CV38" s="621"/>
      <c r="CW38" s="621"/>
      <c r="CX38" s="621"/>
      <c r="CY38" s="622"/>
      <c r="CZ38" s="623">
        <v>13.4</v>
      </c>
      <c r="DA38" s="641"/>
      <c r="DB38" s="641"/>
      <c r="DC38" s="642"/>
      <c r="DD38" s="626">
        <v>3511244</v>
      </c>
      <c r="DE38" s="621"/>
      <c r="DF38" s="621"/>
      <c r="DG38" s="621"/>
      <c r="DH38" s="621"/>
      <c r="DI38" s="621"/>
      <c r="DJ38" s="621"/>
      <c r="DK38" s="622"/>
      <c r="DL38" s="626">
        <v>3187510</v>
      </c>
      <c r="DM38" s="621"/>
      <c r="DN38" s="621"/>
      <c r="DO38" s="621"/>
      <c r="DP38" s="621"/>
      <c r="DQ38" s="621"/>
      <c r="DR38" s="621"/>
      <c r="DS38" s="621"/>
      <c r="DT38" s="621"/>
      <c r="DU38" s="621"/>
      <c r="DV38" s="622"/>
      <c r="DW38" s="643">
        <v>17.399999999999999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415009</v>
      </c>
      <c r="CS39" s="639"/>
      <c r="CT39" s="639"/>
      <c r="CU39" s="639"/>
      <c r="CV39" s="639"/>
      <c r="CW39" s="639"/>
      <c r="CX39" s="639"/>
      <c r="CY39" s="640"/>
      <c r="CZ39" s="623">
        <v>1.3</v>
      </c>
      <c r="DA39" s="641"/>
      <c r="DB39" s="641"/>
      <c r="DC39" s="642"/>
      <c r="DD39" s="626">
        <v>59000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863224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164660</v>
      </c>
      <c r="CS40" s="621"/>
      <c r="CT40" s="621"/>
      <c r="CU40" s="621"/>
      <c r="CV40" s="621"/>
      <c r="CW40" s="621"/>
      <c r="CX40" s="621"/>
      <c r="CY40" s="622"/>
      <c r="CZ40" s="623">
        <v>0.5</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2073367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340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1393297</v>
      </c>
      <c r="CS42" s="621"/>
      <c r="CT42" s="621"/>
      <c r="CU42" s="621"/>
      <c r="CV42" s="621"/>
      <c r="CW42" s="621"/>
      <c r="CX42" s="621"/>
      <c r="CY42" s="622"/>
      <c r="CZ42" s="623">
        <v>4.5</v>
      </c>
      <c r="DA42" s="624"/>
      <c r="DB42" s="624"/>
      <c r="DC42" s="625"/>
      <c r="DD42" s="626">
        <v>425048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70680</v>
      </c>
      <c r="CS43" s="639"/>
      <c r="CT43" s="639"/>
      <c r="CU43" s="639"/>
      <c r="CV43" s="639"/>
      <c r="CW43" s="639"/>
      <c r="CX43" s="639"/>
      <c r="CY43" s="640"/>
      <c r="CZ43" s="623">
        <v>0.2</v>
      </c>
      <c r="DA43" s="641"/>
      <c r="DB43" s="641"/>
      <c r="DC43" s="642"/>
      <c r="DD43" s="626">
        <v>70680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1393297</v>
      </c>
      <c r="CS44" s="621"/>
      <c r="CT44" s="621"/>
      <c r="CU44" s="621"/>
      <c r="CV44" s="621"/>
      <c r="CW44" s="621"/>
      <c r="CX44" s="621"/>
      <c r="CY44" s="622"/>
      <c r="CZ44" s="623">
        <v>4.5</v>
      </c>
      <c r="DA44" s="624"/>
      <c r="DB44" s="624"/>
      <c r="DC44" s="625"/>
      <c r="DD44" s="626">
        <v>425048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344973</v>
      </c>
      <c r="CS45" s="639"/>
      <c r="CT45" s="639"/>
      <c r="CU45" s="639"/>
      <c r="CV45" s="639"/>
      <c r="CW45" s="639"/>
      <c r="CX45" s="639"/>
      <c r="CY45" s="640"/>
      <c r="CZ45" s="623">
        <v>1.1000000000000001</v>
      </c>
      <c r="DA45" s="641"/>
      <c r="DB45" s="641"/>
      <c r="DC45" s="642"/>
      <c r="DD45" s="626">
        <v>12775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971094</v>
      </c>
      <c r="CS46" s="621"/>
      <c r="CT46" s="621"/>
      <c r="CU46" s="621"/>
      <c r="CV46" s="621"/>
      <c r="CW46" s="621"/>
      <c r="CX46" s="621"/>
      <c r="CY46" s="622"/>
      <c r="CZ46" s="623">
        <v>3.1</v>
      </c>
      <c r="DA46" s="624"/>
      <c r="DB46" s="624"/>
      <c r="DC46" s="625"/>
      <c r="DD46" s="626">
        <v>335043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31046688</v>
      </c>
      <c r="CS49" s="605"/>
      <c r="CT49" s="605"/>
      <c r="CU49" s="605"/>
      <c r="CV49" s="605"/>
      <c r="CW49" s="605"/>
      <c r="CX49" s="605"/>
      <c r="CY49" s="606"/>
      <c r="CZ49" s="607">
        <v>100</v>
      </c>
      <c r="DA49" s="608"/>
      <c r="DB49" s="608"/>
      <c r="DC49" s="609"/>
      <c r="DD49" s="610">
        <v>19852934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344</v>
      </c>
      <c r="DK2" s="1143"/>
      <c r="DL2" s="1143"/>
      <c r="DM2" s="1143"/>
      <c r="DN2" s="1143"/>
      <c r="DO2" s="1144"/>
      <c r="DP2" s="202"/>
      <c r="DQ2" s="1142" t="s">
        <v>345</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346</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5"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30" t="s">
        <v>362</v>
      </c>
      <c r="DH5" s="1131"/>
      <c r="DI5" s="1131"/>
      <c r="DJ5" s="1131"/>
      <c r="DK5" s="1132"/>
      <c r="DL5" s="1130" t="s">
        <v>363</v>
      </c>
      <c r="DM5" s="1131"/>
      <c r="DN5" s="1131"/>
      <c r="DO5" s="1131"/>
      <c r="DP5" s="1132"/>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6"/>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3"/>
      <c r="DH6" s="1134"/>
      <c r="DI6" s="1134"/>
      <c r="DJ6" s="1134"/>
      <c r="DK6" s="1135"/>
      <c r="DL6" s="1133"/>
      <c r="DM6" s="1134"/>
      <c r="DN6" s="1134"/>
      <c r="DO6" s="1134"/>
      <c r="DP6" s="1135"/>
      <c r="DQ6" s="1033"/>
      <c r="DR6" s="1034"/>
      <c r="DS6" s="1034"/>
      <c r="DT6" s="1034"/>
      <c r="DU6" s="1035"/>
      <c r="DV6" s="1033"/>
      <c r="DW6" s="1034"/>
      <c r="DX6" s="1034"/>
      <c r="DY6" s="1034"/>
      <c r="DZ6" s="1047"/>
      <c r="EA6" s="207"/>
    </row>
    <row r="7" spans="1:131" s="208" customFormat="1" ht="26.25" customHeight="1" thickTop="1" x14ac:dyDescent="0.15">
      <c r="A7" s="211">
        <v>1</v>
      </c>
      <c r="B7" s="1082" t="s">
        <v>365</v>
      </c>
      <c r="C7" s="1083"/>
      <c r="D7" s="1083"/>
      <c r="E7" s="1083"/>
      <c r="F7" s="1083"/>
      <c r="G7" s="1083"/>
      <c r="H7" s="1083"/>
      <c r="I7" s="1083"/>
      <c r="J7" s="1083"/>
      <c r="K7" s="1083"/>
      <c r="L7" s="1083"/>
      <c r="M7" s="1083"/>
      <c r="N7" s="1083"/>
      <c r="O7" s="1083"/>
      <c r="P7" s="1084"/>
      <c r="Q7" s="1136">
        <v>31359</v>
      </c>
      <c r="R7" s="1137"/>
      <c r="S7" s="1137"/>
      <c r="T7" s="1137"/>
      <c r="U7" s="1137"/>
      <c r="V7" s="1137">
        <v>31254</v>
      </c>
      <c r="W7" s="1137"/>
      <c r="X7" s="1137"/>
      <c r="Y7" s="1137"/>
      <c r="Z7" s="1137"/>
      <c r="AA7" s="1137">
        <v>104</v>
      </c>
      <c r="AB7" s="1137"/>
      <c r="AC7" s="1137"/>
      <c r="AD7" s="1137"/>
      <c r="AE7" s="1138"/>
      <c r="AF7" s="1139">
        <v>68</v>
      </c>
      <c r="AG7" s="1140"/>
      <c r="AH7" s="1140"/>
      <c r="AI7" s="1140"/>
      <c r="AJ7" s="1141"/>
      <c r="AK7" s="1123">
        <v>719</v>
      </c>
      <c r="AL7" s="1124"/>
      <c r="AM7" s="1124"/>
      <c r="AN7" s="1124"/>
      <c r="AO7" s="1124"/>
      <c r="AP7" s="1124">
        <v>26911</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541</v>
      </c>
      <c r="BT7" s="1128"/>
      <c r="BU7" s="1128"/>
      <c r="BV7" s="1128"/>
      <c r="BW7" s="1128"/>
      <c r="BX7" s="1128"/>
      <c r="BY7" s="1128"/>
      <c r="BZ7" s="1128"/>
      <c r="CA7" s="1128"/>
      <c r="CB7" s="1128"/>
      <c r="CC7" s="1128"/>
      <c r="CD7" s="1128"/>
      <c r="CE7" s="1128"/>
      <c r="CF7" s="1128"/>
      <c r="CG7" s="1129"/>
      <c r="CH7" s="1120">
        <v>3</v>
      </c>
      <c r="CI7" s="1121"/>
      <c r="CJ7" s="1121"/>
      <c r="CK7" s="1121"/>
      <c r="CL7" s="1122"/>
      <c r="CM7" s="1120">
        <v>121</v>
      </c>
      <c r="CN7" s="1121"/>
      <c r="CO7" s="1121"/>
      <c r="CP7" s="1121"/>
      <c r="CQ7" s="1122"/>
      <c r="CR7" s="1120">
        <v>50</v>
      </c>
      <c r="CS7" s="1121"/>
      <c r="CT7" s="1121"/>
      <c r="CU7" s="1121"/>
      <c r="CV7" s="1122"/>
      <c r="CW7" s="1120">
        <v>53</v>
      </c>
      <c r="CX7" s="1121"/>
      <c r="CY7" s="1121"/>
      <c r="CZ7" s="1121"/>
      <c r="DA7" s="1122"/>
      <c r="DB7" s="1120" t="s">
        <v>542</v>
      </c>
      <c r="DC7" s="1121"/>
      <c r="DD7" s="1121"/>
      <c r="DE7" s="1121"/>
      <c r="DF7" s="1122"/>
      <c r="DG7" s="1120" t="s">
        <v>542</v>
      </c>
      <c r="DH7" s="1121"/>
      <c r="DI7" s="1121"/>
      <c r="DJ7" s="1121"/>
      <c r="DK7" s="1122"/>
      <c r="DL7" s="1120" t="s">
        <v>542</v>
      </c>
      <c r="DM7" s="1121"/>
      <c r="DN7" s="1121"/>
      <c r="DO7" s="1121"/>
      <c r="DP7" s="1122"/>
      <c r="DQ7" s="1120" t="s">
        <v>542</v>
      </c>
      <c r="DR7" s="1121"/>
      <c r="DS7" s="1121"/>
      <c r="DT7" s="1121"/>
      <c r="DU7" s="1122"/>
      <c r="DV7" s="1147"/>
      <c r="DW7" s="1148"/>
      <c r="DX7" s="1148"/>
      <c r="DY7" s="1148"/>
      <c r="DZ7" s="1149"/>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8"/>
      <c r="AL8" s="1119"/>
      <c r="AM8" s="1119"/>
      <c r="AN8" s="1119"/>
      <c r="AO8" s="1119"/>
      <c r="AP8" s="1119"/>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3"/>
      <c r="R22" s="1114"/>
      <c r="S22" s="1114"/>
      <c r="T22" s="1114"/>
      <c r="U22" s="1114"/>
      <c r="V22" s="1114"/>
      <c r="W22" s="1114"/>
      <c r="X22" s="1114"/>
      <c r="Y22" s="1114"/>
      <c r="Z22" s="1114"/>
      <c r="AA22" s="1114"/>
      <c r="AB22" s="1114"/>
      <c r="AC22" s="1114"/>
      <c r="AD22" s="1114"/>
      <c r="AE22" s="1115"/>
      <c r="AF22" s="1048"/>
      <c r="AG22" s="1049"/>
      <c r="AH22" s="1049"/>
      <c r="AI22" s="1049"/>
      <c r="AJ22" s="1050"/>
      <c r="AK22" s="1109"/>
      <c r="AL22" s="1110"/>
      <c r="AM22" s="1110"/>
      <c r="AN22" s="1110"/>
      <c r="AO22" s="1110"/>
      <c r="AP22" s="1110"/>
      <c r="AQ22" s="1110"/>
      <c r="AR22" s="1110"/>
      <c r="AS22" s="1110"/>
      <c r="AT22" s="1110"/>
      <c r="AU22" s="1111"/>
      <c r="AV22" s="1111"/>
      <c r="AW22" s="1111"/>
      <c r="AX22" s="1111"/>
      <c r="AY22" s="1112"/>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100">
        <v>31359</v>
      </c>
      <c r="R23" s="1101"/>
      <c r="S23" s="1101"/>
      <c r="T23" s="1101"/>
      <c r="U23" s="1101"/>
      <c r="V23" s="1101">
        <v>31254</v>
      </c>
      <c r="W23" s="1101"/>
      <c r="X23" s="1101"/>
      <c r="Y23" s="1101"/>
      <c r="Z23" s="1101"/>
      <c r="AA23" s="1101">
        <v>104</v>
      </c>
      <c r="AB23" s="1101"/>
      <c r="AC23" s="1101"/>
      <c r="AD23" s="1101"/>
      <c r="AE23" s="1102"/>
      <c r="AF23" s="1103">
        <v>68</v>
      </c>
      <c r="AG23" s="1101"/>
      <c r="AH23" s="1101"/>
      <c r="AI23" s="1101"/>
      <c r="AJ23" s="1104"/>
      <c r="AK23" s="1105"/>
      <c r="AL23" s="1106"/>
      <c r="AM23" s="1106"/>
      <c r="AN23" s="1106"/>
      <c r="AO23" s="1106"/>
      <c r="AP23" s="1101">
        <v>26911</v>
      </c>
      <c r="AQ23" s="1101"/>
      <c r="AR23" s="1101"/>
      <c r="AS23" s="1101"/>
      <c r="AT23" s="1101"/>
      <c r="AU23" s="1107"/>
      <c r="AV23" s="1107"/>
      <c r="AW23" s="1107"/>
      <c r="AX23" s="1107"/>
      <c r="AY23" s="1108"/>
      <c r="AZ23" s="1097" t="s">
        <v>369</v>
      </c>
      <c r="BA23" s="1098"/>
      <c r="BB23" s="1098"/>
      <c r="BC23" s="1098"/>
      <c r="BD23" s="1099"/>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6" t="s">
        <v>370</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5" t="s">
        <v>371</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91" t="s">
        <v>375</v>
      </c>
      <c r="AG26" s="1037"/>
      <c r="AH26" s="1037"/>
      <c r="AI26" s="1037"/>
      <c r="AJ26" s="1092"/>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3"/>
      <c r="AG27" s="1040"/>
      <c r="AH27" s="1040"/>
      <c r="AI27" s="1040"/>
      <c r="AJ27" s="1094"/>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2" t="s">
        <v>380</v>
      </c>
      <c r="C28" s="1083"/>
      <c r="D28" s="1083"/>
      <c r="E28" s="1083"/>
      <c r="F28" s="1083"/>
      <c r="G28" s="1083"/>
      <c r="H28" s="1083"/>
      <c r="I28" s="1083"/>
      <c r="J28" s="1083"/>
      <c r="K28" s="1083"/>
      <c r="L28" s="1083"/>
      <c r="M28" s="1083"/>
      <c r="N28" s="1083"/>
      <c r="O28" s="1083"/>
      <c r="P28" s="1084"/>
      <c r="Q28" s="1085">
        <v>11465</v>
      </c>
      <c r="R28" s="1086"/>
      <c r="S28" s="1086"/>
      <c r="T28" s="1086"/>
      <c r="U28" s="1086"/>
      <c r="V28" s="1086">
        <v>11359</v>
      </c>
      <c r="W28" s="1086"/>
      <c r="X28" s="1086"/>
      <c r="Y28" s="1086"/>
      <c r="Z28" s="1086"/>
      <c r="AA28" s="1086">
        <v>106</v>
      </c>
      <c r="AB28" s="1086"/>
      <c r="AC28" s="1086"/>
      <c r="AD28" s="1086"/>
      <c r="AE28" s="1087"/>
      <c r="AF28" s="1088">
        <v>106</v>
      </c>
      <c r="AG28" s="1086"/>
      <c r="AH28" s="1086"/>
      <c r="AI28" s="1086"/>
      <c r="AJ28" s="1089"/>
      <c r="AK28" s="1090">
        <v>863</v>
      </c>
      <c r="AL28" s="1078"/>
      <c r="AM28" s="1078"/>
      <c r="AN28" s="1078"/>
      <c r="AO28" s="1078"/>
      <c r="AP28" s="1078" t="s">
        <v>542</v>
      </c>
      <c r="AQ28" s="1078"/>
      <c r="AR28" s="1078"/>
      <c r="AS28" s="1078"/>
      <c r="AT28" s="1078"/>
      <c r="AU28" s="1078" t="s">
        <v>542</v>
      </c>
      <c r="AV28" s="1078"/>
      <c r="AW28" s="1078"/>
      <c r="AX28" s="1078"/>
      <c r="AY28" s="1078"/>
      <c r="AZ28" s="1079" t="s">
        <v>542</v>
      </c>
      <c r="BA28" s="1079"/>
      <c r="BB28" s="1079"/>
      <c r="BC28" s="1079"/>
      <c r="BD28" s="1079"/>
      <c r="BE28" s="1080"/>
      <c r="BF28" s="1080"/>
      <c r="BG28" s="1080"/>
      <c r="BH28" s="1080"/>
      <c r="BI28" s="1081"/>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6611</v>
      </c>
      <c r="R29" s="1073"/>
      <c r="S29" s="1073"/>
      <c r="T29" s="1073"/>
      <c r="U29" s="1073"/>
      <c r="V29" s="1073">
        <v>6410</v>
      </c>
      <c r="W29" s="1073"/>
      <c r="X29" s="1073"/>
      <c r="Y29" s="1073"/>
      <c r="Z29" s="1073"/>
      <c r="AA29" s="1073">
        <v>201</v>
      </c>
      <c r="AB29" s="1073"/>
      <c r="AC29" s="1073"/>
      <c r="AD29" s="1073"/>
      <c r="AE29" s="1074"/>
      <c r="AF29" s="1048">
        <v>201</v>
      </c>
      <c r="AG29" s="1049"/>
      <c r="AH29" s="1049"/>
      <c r="AI29" s="1049"/>
      <c r="AJ29" s="1050"/>
      <c r="AK29" s="1009">
        <v>1012</v>
      </c>
      <c r="AL29" s="1000"/>
      <c r="AM29" s="1000"/>
      <c r="AN29" s="1000"/>
      <c r="AO29" s="1000"/>
      <c r="AP29" s="1000" t="s">
        <v>542</v>
      </c>
      <c r="AQ29" s="1000"/>
      <c r="AR29" s="1000"/>
      <c r="AS29" s="1000"/>
      <c r="AT29" s="1000"/>
      <c r="AU29" s="1010" t="s">
        <v>542</v>
      </c>
      <c r="AV29" s="1008"/>
      <c r="AW29" s="1008"/>
      <c r="AX29" s="1008"/>
      <c r="AY29" s="1009"/>
      <c r="AZ29" s="1075" t="s">
        <v>542</v>
      </c>
      <c r="BA29" s="1076"/>
      <c r="BB29" s="1076"/>
      <c r="BC29" s="1076"/>
      <c r="BD29" s="1077"/>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959</v>
      </c>
      <c r="R30" s="1073"/>
      <c r="S30" s="1073"/>
      <c r="T30" s="1073"/>
      <c r="U30" s="1073"/>
      <c r="V30" s="1073">
        <v>956</v>
      </c>
      <c r="W30" s="1073"/>
      <c r="X30" s="1073"/>
      <c r="Y30" s="1073"/>
      <c r="Z30" s="1073"/>
      <c r="AA30" s="1073">
        <v>4</v>
      </c>
      <c r="AB30" s="1073"/>
      <c r="AC30" s="1073"/>
      <c r="AD30" s="1073"/>
      <c r="AE30" s="1074"/>
      <c r="AF30" s="1048">
        <v>4</v>
      </c>
      <c r="AG30" s="1049"/>
      <c r="AH30" s="1049"/>
      <c r="AI30" s="1049"/>
      <c r="AJ30" s="1050"/>
      <c r="AK30" s="1009">
        <v>251</v>
      </c>
      <c r="AL30" s="1000"/>
      <c r="AM30" s="1000"/>
      <c r="AN30" s="1000"/>
      <c r="AO30" s="1000"/>
      <c r="AP30" s="1000" t="s">
        <v>542</v>
      </c>
      <c r="AQ30" s="1000"/>
      <c r="AR30" s="1000"/>
      <c r="AS30" s="1000"/>
      <c r="AT30" s="1000"/>
      <c r="AU30" s="1000" t="s">
        <v>542</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2007</v>
      </c>
      <c r="R31" s="1073"/>
      <c r="S31" s="1073"/>
      <c r="T31" s="1073"/>
      <c r="U31" s="1073"/>
      <c r="V31" s="1073">
        <v>1865</v>
      </c>
      <c r="W31" s="1073"/>
      <c r="X31" s="1073"/>
      <c r="Y31" s="1073"/>
      <c r="Z31" s="1073"/>
      <c r="AA31" s="1073">
        <v>142</v>
      </c>
      <c r="AB31" s="1073"/>
      <c r="AC31" s="1073"/>
      <c r="AD31" s="1073"/>
      <c r="AE31" s="1074"/>
      <c r="AF31" s="1048">
        <v>2084</v>
      </c>
      <c r="AG31" s="1049"/>
      <c r="AH31" s="1049"/>
      <c r="AI31" s="1049"/>
      <c r="AJ31" s="1050"/>
      <c r="AK31" s="1009">
        <v>14</v>
      </c>
      <c r="AL31" s="1000"/>
      <c r="AM31" s="1000"/>
      <c r="AN31" s="1000"/>
      <c r="AO31" s="1000"/>
      <c r="AP31" s="1000">
        <v>2724</v>
      </c>
      <c r="AQ31" s="1000"/>
      <c r="AR31" s="1000"/>
      <c r="AS31" s="1000"/>
      <c r="AT31" s="1000"/>
      <c r="AU31" s="1000">
        <v>93</v>
      </c>
      <c r="AV31" s="1000"/>
      <c r="AW31" s="1000"/>
      <c r="AX31" s="1000"/>
      <c r="AY31" s="1000"/>
      <c r="AZ31" s="1071" t="s">
        <v>542</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7290</v>
      </c>
      <c r="R32" s="1073"/>
      <c r="S32" s="1073"/>
      <c r="T32" s="1073"/>
      <c r="U32" s="1073"/>
      <c r="V32" s="1073">
        <v>7181</v>
      </c>
      <c r="W32" s="1073"/>
      <c r="X32" s="1073"/>
      <c r="Y32" s="1073"/>
      <c r="Z32" s="1073"/>
      <c r="AA32" s="1073">
        <v>109</v>
      </c>
      <c r="AB32" s="1073"/>
      <c r="AC32" s="1073"/>
      <c r="AD32" s="1073"/>
      <c r="AE32" s="1074"/>
      <c r="AF32" s="1048">
        <v>319</v>
      </c>
      <c r="AG32" s="1049"/>
      <c r="AH32" s="1049"/>
      <c r="AI32" s="1049"/>
      <c r="AJ32" s="1050"/>
      <c r="AK32" s="1009">
        <v>1030</v>
      </c>
      <c r="AL32" s="1000"/>
      <c r="AM32" s="1000"/>
      <c r="AN32" s="1000"/>
      <c r="AO32" s="1000"/>
      <c r="AP32" s="1000">
        <v>5243</v>
      </c>
      <c r="AQ32" s="1000"/>
      <c r="AR32" s="1000"/>
      <c r="AS32" s="1000"/>
      <c r="AT32" s="1000"/>
      <c r="AU32" s="1000">
        <v>3450</v>
      </c>
      <c r="AV32" s="1000"/>
      <c r="AW32" s="1000"/>
      <c r="AX32" s="1000"/>
      <c r="AY32" s="1000"/>
      <c r="AZ32" s="1071" t="s">
        <v>542</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3919</v>
      </c>
      <c r="R33" s="1073"/>
      <c r="S33" s="1073"/>
      <c r="T33" s="1073"/>
      <c r="U33" s="1073"/>
      <c r="V33" s="1073">
        <v>3915</v>
      </c>
      <c r="W33" s="1073"/>
      <c r="X33" s="1073"/>
      <c r="Y33" s="1073"/>
      <c r="Z33" s="1073"/>
      <c r="AA33" s="1073">
        <v>4</v>
      </c>
      <c r="AB33" s="1073"/>
      <c r="AC33" s="1073"/>
      <c r="AD33" s="1073"/>
      <c r="AE33" s="1074"/>
      <c r="AF33" s="1048">
        <v>4</v>
      </c>
      <c r="AG33" s="1049"/>
      <c r="AH33" s="1049"/>
      <c r="AI33" s="1049"/>
      <c r="AJ33" s="1050"/>
      <c r="AK33" s="1009">
        <v>1221</v>
      </c>
      <c r="AL33" s="1000"/>
      <c r="AM33" s="1000"/>
      <c r="AN33" s="1000"/>
      <c r="AO33" s="1000"/>
      <c r="AP33" s="1000">
        <v>22274</v>
      </c>
      <c r="AQ33" s="1000"/>
      <c r="AR33" s="1000"/>
      <c r="AS33" s="1000"/>
      <c r="AT33" s="1000"/>
      <c r="AU33" s="1000">
        <v>14589</v>
      </c>
      <c r="AV33" s="1000"/>
      <c r="AW33" s="1000"/>
      <c r="AX33" s="1000"/>
      <c r="AY33" s="1000"/>
      <c r="AZ33" s="1071" t="s">
        <v>542</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2718</v>
      </c>
      <c r="AG63" s="988"/>
      <c r="AH63" s="988"/>
      <c r="AI63" s="988"/>
      <c r="AJ63" s="1059"/>
      <c r="AK63" s="1060"/>
      <c r="AL63" s="992"/>
      <c r="AM63" s="992"/>
      <c r="AN63" s="992"/>
      <c r="AO63" s="992"/>
      <c r="AP63" s="988">
        <v>30241</v>
      </c>
      <c r="AQ63" s="988"/>
      <c r="AR63" s="988"/>
      <c r="AS63" s="988"/>
      <c r="AT63" s="988"/>
      <c r="AU63" s="988">
        <v>18132</v>
      </c>
      <c r="AV63" s="988"/>
      <c r="AW63" s="988"/>
      <c r="AX63" s="988"/>
      <c r="AY63" s="988"/>
      <c r="AZ63" s="1054"/>
      <c r="BA63" s="1054"/>
      <c r="BB63" s="1054"/>
      <c r="BC63" s="1054"/>
      <c r="BD63" s="1054"/>
      <c r="BE63" s="989"/>
      <c r="BF63" s="989"/>
      <c r="BG63" s="989"/>
      <c r="BH63" s="989"/>
      <c r="BI63" s="990"/>
      <c r="BJ63" s="1055" t="s">
        <v>369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4176</v>
      </c>
      <c r="R68" s="1011"/>
      <c r="S68" s="1011"/>
      <c r="T68" s="1011"/>
      <c r="U68" s="1011"/>
      <c r="V68" s="1011">
        <v>4145</v>
      </c>
      <c r="W68" s="1011"/>
      <c r="X68" s="1011"/>
      <c r="Y68" s="1011"/>
      <c r="Z68" s="1011"/>
      <c r="AA68" s="1011">
        <v>31</v>
      </c>
      <c r="AB68" s="1011"/>
      <c r="AC68" s="1011"/>
      <c r="AD68" s="1011"/>
      <c r="AE68" s="1011"/>
      <c r="AF68" s="1011">
        <v>31</v>
      </c>
      <c r="AG68" s="1011"/>
      <c r="AH68" s="1011"/>
      <c r="AI68" s="1011"/>
      <c r="AJ68" s="1011"/>
      <c r="AK68" s="1011" t="s">
        <v>542</v>
      </c>
      <c r="AL68" s="1011"/>
      <c r="AM68" s="1011"/>
      <c r="AN68" s="1011"/>
      <c r="AO68" s="1011"/>
      <c r="AP68" s="1011">
        <v>6699</v>
      </c>
      <c r="AQ68" s="1011"/>
      <c r="AR68" s="1011"/>
      <c r="AS68" s="1011"/>
      <c r="AT68" s="1011"/>
      <c r="AU68" s="1011">
        <v>2345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63588</v>
      </c>
      <c r="R69" s="1000"/>
      <c r="S69" s="1000"/>
      <c r="T69" s="1000"/>
      <c r="U69" s="1000"/>
      <c r="V69" s="1000">
        <v>61392</v>
      </c>
      <c r="W69" s="1000"/>
      <c r="X69" s="1000"/>
      <c r="Y69" s="1000"/>
      <c r="Z69" s="1000"/>
      <c r="AA69" s="1000">
        <v>2196</v>
      </c>
      <c r="AB69" s="1000"/>
      <c r="AC69" s="1000"/>
      <c r="AD69" s="1000"/>
      <c r="AE69" s="1000"/>
      <c r="AF69" s="1000">
        <v>8191</v>
      </c>
      <c r="AG69" s="1000"/>
      <c r="AH69" s="1000"/>
      <c r="AI69" s="1000"/>
      <c r="AJ69" s="1000"/>
      <c r="AK69" s="1000">
        <v>5845</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208</v>
      </c>
      <c r="R70" s="1000"/>
      <c r="S70" s="1000"/>
      <c r="T70" s="1000"/>
      <c r="U70" s="1000"/>
      <c r="V70" s="1000">
        <v>187</v>
      </c>
      <c r="W70" s="1000"/>
      <c r="X70" s="1000"/>
      <c r="Y70" s="1000"/>
      <c r="Z70" s="1000"/>
      <c r="AA70" s="1000">
        <v>21</v>
      </c>
      <c r="AB70" s="1000"/>
      <c r="AC70" s="1000"/>
      <c r="AD70" s="1000"/>
      <c r="AE70" s="1000"/>
      <c r="AF70" s="1000">
        <v>21</v>
      </c>
      <c r="AG70" s="1000"/>
      <c r="AH70" s="1000"/>
      <c r="AI70" s="1000"/>
      <c r="AJ70" s="1000"/>
      <c r="AK70" s="1000" t="s">
        <v>543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1080473</v>
      </c>
      <c r="R71" s="1000"/>
      <c r="S71" s="1000"/>
      <c r="T71" s="1000"/>
      <c r="U71" s="1000"/>
      <c r="V71" s="1000">
        <v>1052361</v>
      </c>
      <c r="W71" s="1000"/>
      <c r="X71" s="1000"/>
      <c r="Y71" s="1000"/>
      <c r="Z71" s="1000"/>
      <c r="AA71" s="1000">
        <v>28112</v>
      </c>
      <c r="AB71" s="1000"/>
      <c r="AC71" s="1000"/>
      <c r="AD71" s="1000"/>
      <c r="AE71" s="1000"/>
      <c r="AF71" s="1000">
        <v>28112</v>
      </c>
      <c r="AG71" s="1000"/>
      <c r="AH71" s="1000"/>
      <c r="AI71" s="1000"/>
      <c r="AJ71" s="1000"/>
      <c r="AK71" s="1000">
        <v>14163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543</v>
      </c>
      <c r="AL72" s="1000"/>
      <c r="AM72" s="1000"/>
      <c r="AN72" s="1000"/>
      <c r="AO72" s="1000"/>
      <c r="AP72" s="1000">
        <v>136632</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543</v>
      </c>
      <c r="AL73" s="1000"/>
      <c r="AM73" s="1000"/>
      <c r="AN73" s="1000"/>
      <c r="AO73" s="1000"/>
      <c r="AP73" s="1000">
        <v>17196</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78103</v>
      </c>
      <c r="AG88" s="988"/>
      <c r="AH88" s="988"/>
      <c r="AI88" s="988"/>
      <c r="AJ88" s="988"/>
      <c r="AK88" s="992"/>
      <c r="AL88" s="992"/>
      <c r="AM88" s="992"/>
      <c r="AN88" s="992"/>
      <c r="AO88" s="992"/>
      <c r="AP88" s="988">
        <v>160527</v>
      </c>
      <c r="AQ88" s="988"/>
      <c r="AR88" s="988"/>
      <c r="AS88" s="988"/>
      <c r="AT88" s="988"/>
      <c r="AU88" s="988">
        <v>2345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v>
      </c>
      <c r="CS102" s="980"/>
      <c r="CT102" s="980"/>
      <c r="CU102" s="980"/>
      <c r="CV102" s="981"/>
      <c r="CW102" s="979">
        <v>53</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2597164</v>
      </c>
      <c r="AB110" s="916"/>
      <c r="AC110" s="916"/>
      <c r="AD110" s="916"/>
      <c r="AE110" s="917"/>
      <c r="AF110" s="918">
        <v>2474237</v>
      </c>
      <c r="AG110" s="916"/>
      <c r="AH110" s="916"/>
      <c r="AI110" s="916"/>
      <c r="AJ110" s="917"/>
      <c r="AK110" s="918">
        <v>2339496</v>
      </c>
      <c r="AL110" s="916"/>
      <c r="AM110" s="916"/>
      <c r="AN110" s="916"/>
      <c r="AO110" s="917"/>
      <c r="AP110" s="919">
        <v>15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26713744</v>
      </c>
      <c r="BR110" s="863"/>
      <c r="BS110" s="863"/>
      <c r="BT110" s="863"/>
      <c r="BU110" s="863"/>
      <c r="BV110" s="863">
        <v>26978953</v>
      </c>
      <c r="BW110" s="863"/>
      <c r="BX110" s="863"/>
      <c r="BY110" s="863"/>
      <c r="BZ110" s="863"/>
      <c r="CA110" s="863">
        <v>26910938</v>
      </c>
      <c r="CB110" s="863"/>
      <c r="CC110" s="863"/>
      <c r="CD110" s="863"/>
      <c r="CE110" s="863"/>
      <c r="CF110" s="887">
        <v>172.8</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651866</v>
      </c>
      <c r="BR111" s="835"/>
      <c r="BS111" s="835"/>
      <c r="BT111" s="835"/>
      <c r="BU111" s="835"/>
      <c r="BV111" s="835">
        <v>506819</v>
      </c>
      <c r="BW111" s="835"/>
      <c r="BX111" s="835"/>
      <c r="BY111" s="835"/>
      <c r="BZ111" s="835"/>
      <c r="CA111" s="835">
        <v>437902</v>
      </c>
      <c r="CB111" s="835"/>
      <c r="CC111" s="835"/>
      <c r="CD111" s="835"/>
      <c r="CE111" s="835"/>
      <c r="CF111" s="896">
        <v>2.8</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18989442</v>
      </c>
      <c r="BR112" s="835"/>
      <c r="BS112" s="835"/>
      <c r="BT112" s="835"/>
      <c r="BU112" s="835"/>
      <c r="BV112" s="835">
        <v>18398825</v>
      </c>
      <c r="BW112" s="835"/>
      <c r="BX112" s="835"/>
      <c r="BY112" s="835"/>
      <c r="BZ112" s="835"/>
      <c r="CA112" s="835">
        <v>18131878</v>
      </c>
      <c r="CB112" s="835"/>
      <c r="CC112" s="835"/>
      <c r="CD112" s="835"/>
      <c r="CE112" s="835"/>
      <c r="CF112" s="896">
        <v>116.4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1330620</v>
      </c>
      <c r="AB113" s="944"/>
      <c r="AC113" s="944"/>
      <c r="AD113" s="944"/>
      <c r="AE113" s="945"/>
      <c r="AF113" s="946">
        <v>1345539</v>
      </c>
      <c r="AG113" s="944"/>
      <c r="AH113" s="944"/>
      <c r="AI113" s="944"/>
      <c r="AJ113" s="945"/>
      <c r="AK113" s="946">
        <v>1449858</v>
      </c>
      <c r="AL113" s="944"/>
      <c r="AM113" s="944"/>
      <c r="AN113" s="944"/>
      <c r="AO113" s="945"/>
      <c r="AP113" s="947">
        <v>9.3000000000000007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3753692</v>
      </c>
      <c r="BR113" s="835"/>
      <c r="BS113" s="835"/>
      <c r="BT113" s="835"/>
      <c r="BU113" s="835"/>
      <c r="BV113" s="835">
        <v>3045478</v>
      </c>
      <c r="BW113" s="835"/>
      <c r="BX113" s="835"/>
      <c r="BY113" s="835"/>
      <c r="BZ113" s="835"/>
      <c r="CA113" s="835">
        <v>2344622</v>
      </c>
      <c r="CB113" s="835"/>
      <c r="CC113" s="835"/>
      <c r="CD113" s="835"/>
      <c r="CE113" s="835"/>
      <c r="CF113" s="896">
        <v>15.1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574625</v>
      </c>
      <c r="DH113" s="798"/>
      <c r="DI113" s="798"/>
      <c r="DJ113" s="798"/>
      <c r="DK113" s="799"/>
      <c r="DL113" s="800">
        <v>506819</v>
      </c>
      <c r="DM113" s="798"/>
      <c r="DN113" s="798"/>
      <c r="DO113" s="798"/>
      <c r="DP113" s="799"/>
      <c r="DQ113" s="800">
        <v>437902</v>
      </c>
      <c r="DR113" s="798"/>
      <c r="DS113" s="798"/>
      <c r="DT113" s="798"/>
      <c r="DU113" s="799"/>
      <c r="DV113" s="845">
        <v>2.8</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833367</v>
      </c>
      <c r="AB114" s="798"/>
      <c r="AC114" s="798"/>
      <c r="AD114" s="798"/>
      <c r="AE114" s="799"/>
      <c r="AF114" s="800">
        <v>605385</v>
      </c>
      <c r="AG114" s="798"/>
      <c r="AH114" s="798"/>
      <c r="AI114" s="798"/>
      <c r="AJ114" s="799"/>
      <c r="AK114" s="800">
        <v>724679</v>
      </c>
      <c r="AL114" s="798"/>
      <c r="AM114" s="798"/>
      <c r="AN114" s="798"/>
      <c r="AO114" s="799"/>
      <c r="AP114" s="845">
        <v>4.7</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4464736</v>
      </c>
      <c r="BR114" s="835"/>
      <c r="BS114" s="835"/>
      <c r="BT114" s="835"/>
      <c r="BU114" s="835"/>
      <c r="BV114" s="835">
        <v>4404065</v>
      </c>
      <c r="BW114" s="835"/>
      <c r="BX114" s="835"/>
      <c r="BY114" s="835"/>
      <c r="BZ114" s="835"/>
      <c r="CA114" s="835">
        <v>4368298</v>
      </c>
      <c r="CB114" s="835"/>
      <c r="CC114" s="835"/>
      <c r="CD114" s="835"/>
      <c r="CE114" s="835"/>
      <c r="CF114" s="896">
        <v>28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156943</v>
      </c>
      <c r="AB115" s="944"/>
      <c r="AC115" s="944"/>
      <c r="AD115" s="944"/>
      <c r="AE115" s="945"/>
      <c r="AF115" s="946">
        <v>155707</v>
      </c>
      <c r="AG115" s="944"/>
      <c r="AH115" s="944"/>
      <c r="AI115" s="944"/>
      <c r="AJ115" s="945"/>
      <c r="AK115" s="946">
        <v>77230</v>
      </c>
      <c r="AL115" s="944"/>
      <c r="AM115" s="944"/>
      <c r="AN115" s="944"/>
      <c r="AO115" s="945"/>
      <c r="AP115" s="947">
        <v>0.5</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131</v>
      </c>
      <c r="BR115" s="835"/>
      <c r="BS115" s="835"/>
      <c r="BT115" s="835"/>
      <c r="BU115" s="835"/>
      <c r="BV115" s="835">
        <v>35</v>
      </c>
      <c r="BW115" s="835"/>
      <c r="BX115" s="835"/>
      <c r="BY115" s="835"/>
      <c r="BZ115" s="835"/>
      <c r="CA115" s="835">
        <v>7</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963</v>
      </c>
      <c r="AB116" s="798"/>
      <c r="AC116" s="798"/>
      <c r="AD116" s="798"/>
      <c r="AE116" s="799"/>
      <c r="AF116" s="800">
        <v>231</v>
      </c>
      <c r="AG116" s="798"/>
      <c r="AH116" s="798"/>
      <c r="AI116" s="798"/>
      <c r="AJ116" s="799"/>
      <c r="AK116" s="800">
        <v>107</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4919057</v>
      </c>
      <c r="AB117" s="930"/>
      <c r="AC117" s="930"/>
      <c r="AD117" s="930"/>
      <c r="AE117" s="931"/>
      <c r="AF117" s="932">
        <v>4581099</v>
      </c>
      <c r="AG117" s="930"/>
      <c r="AH117" s="930"/>
      <c r="AI117" s="930"/>
      <c r="AJ117" s="931"/>
      <c r="AK117" s="932">
        <v>4591370</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54573611</v>
      </c>
      <c r="BR119" s="866"/>
      <c r="BS119" s="866"/>
      <c r="BT119" s="866"/>
      <c r="BU119" s="866"/>
      <c r="BV119" s="866">
        <v>53334175</v>
      </c>
      <c r="BW119" s="866"/>
      <c r="BX119" s="866"/>
      <c r="BY119" s="866"/>
      <c r="BZ119" s="866"/>
      <c r="CA119" s="866">
        <v>52193645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77241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3100057</v>
      </c>
      <c r="BR120" s="863"/>
      <c r="BS120" s="863"/>
      <c r="BT120" s="863"/>
      <c r="BU120" s="863"/>
      <c r="BV120" s="863">
        <v>3209473</v>
      </c>
      <c r="BW120" s="863"/>
      <c r="BX120" s="863"/>
      <c r="BY120" s="863"/>
      <c r="BZ120" s="863"/>
      <c r="CA120" s="863">
        <v>2896979</v>
      </c>
      <c r="CB120" s="863"/>
      <c r="CC120" s="863"/>
      <c r="CD120" s="863"/>
      <c r="CE120" s="863"/>
      <c r="CF120" s="887">
        <v>18.600000000000001</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15038346</v>
      </c>
      <c r="DH120" s="863"/>
      <c r="DI120" s="863"/>
      <c r="DJ120" s="863"/>
      <c r="DK120" s="863"/>
      <c r="DL120" s="863">
        <v>14672173</v>
      </c>
      <c r="DM120" s="863"/>
      <c r="DN120" s="863"/>
      <c r="DO120" s="863"/>
      <c r="DP120" s="863"/>
      <c r="DQ120" s="863">
        <v>14589218</v>
      </c>
      <c r="DR120" s="863"/>
      <c r="DS120" s="863"/>
      <c r="DT120" s="863"/>
      <c r="DU120" s="863"/>
      <c r="DV120" s="864">
        <v>93.7</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77230</v>
      </c>
      <c r="AB121" s="798"/>
      <c r="AC121" s="798"/>
      <c r="AD121" s="798"/>
      <c r="AE121" s="799"/>
      <c r="AF121" s="800">
        <v>77230</v>
      </c>
      <c r="AG121" s="798"/>
      <c r="AH121" s="798"/>
      <c r="AI121" s="798"/>
      <c r="AJ121" s="799"/>
      <c r="AK121" s="800">
        <v>77230</v>
      </c>
      <c r="AL121" s="798"/>
      <c r="AM121" s="798"/>
      <c r="AN121" s="798"/>
      <c r="AO121" s="799"/>
      <c r="AP121" s="845">
        <v>0.5</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8995045</v>
      </c>
      <c r="BR121" s="835"/>
      <c r="BS121" s="835"/>
      <c r="BT121" s="835"/>
      <c r="BU121" s="835"/>
      <c r="BV121" s="835">
        <v>7878548</v>
      </c>
      <c r="BW121" s="835"/>
      <c r="BX121" s="835"/>
      <c r="BY121" s="835"/>
      <c r="BZ121" s="835"/>
      <c r="CA121" s="835">
        <v>6970615</v>
      </c>
      <c r="CB121" s="835"/>
      <c r="CC121" s="835"/>
      <c r="CD121" s="835"/>
      <c r="CE121" s="835"/>
      <c r="CF121" s="896">
        <v>44.7</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3866641</v>
      </c>
      <c r="DH121" s="835"/>
      <c r="DI121" s="835"/>
      <c r="DJ121" s="835"/>
      <c r="DK121" s="835"/>
      <c r="DL121" s="835">
        <v>3639913</v>
      </c>
      <c r="DM121" s="835"/>
      <c r="DN121" s="835"/>
      <c r="DO121" s="835"/>
      <c r="DP121" s="835"/>
      <c r="DQ121" s="835">
        <v>3450047</v>
      </c>
      <c r="DR121" s="835"/>
      <c r="DS121" s="835"/>
      <c r="DT121" s="835"/>
      <c r="DU121" s="835"/>
      <c r="DV121" s="812">
        <v>22.1</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31934920</v>
      </c>
      <c r="BR122" s="866"/>
      <c r="BS122" s="866"/>
      <c r="BT122" s="866"/>
      <c r="BU122" s="866"/>
      <c r="BV122" s="866">
        <v>32385709</v>
      </c>
      <c r="BW122" s="866"/>
      <c r="BX122" s="866"/>
      <c r="BY122" s="866"/>
      <c r="BZ122" s="866"/>
      <c r="CA122" s="866">
        <v>32174839</v>
      </c>
      <c r="CB122" s="866"/>
      <c r="CC122" s="866"/>
      <c r="CD122" s="866"/>
      <c r="CE122" s="866"/>
      <c r="CF122" s="867">
        <v>206.6</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84455</v>
      </c>
      <c r="DH122" s="835"/>
      <c r="DI122" s="835"/>
      <c r="DJ122" s="835"/>
      <c r="DK122" s="835"/>
      <c r="DL122" s="835">
        <v>86739</v>
      </c>
      <c r="DM122" s="835"/>
      <c r="DN122" s="835"/>
      <c r="DO122" s="835"/>
      <c r="DP122" s="835"/>
      <c r="DQ122" s="835">
        <v>92613</v>
      </c>
      <c r="DR122" s="835"/>
      <c r="DS122" s="835"/>
      <c r="DT122" s="835"/>
      <c r="DU122" s="835"/>
      <c r="DV122" s="812">
        <v>0.6</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44030022</v>
      </c>
      <c r="BR123" s="854"/>
      <c r="BS123" s="854"/>
      <c r="BT123" s="854"/>
      <c r="BU123" s="854"/>
      <c r="BV123" s="854">
        <v>43473730</v>
      </c>
      <c r="BW123" s="854"/>
      <c r="BX123" s="854"/>
      <c r="BY123" s="854"/>
      <c r="BZ123" s="854"/>
      <c r="CA123" s="854">
        <v>42042433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69.099999999999994</v>
      </c>
      <c r="BR124" s="852"/>
      <c r="BS124" s="852"/>
      <c r="BT124" s="852"/>
      <c r="BU124" s="852"/>
      <c r="BV124" s="852">
        <v>62.9</v>
      </c>
      <c r="BW124" s="852"/>
      <c r="BX124" s="852"/>
      <c r="BY124" s="852"/>
      <c r="BZ124" s="852"/>
      <c r="CA124" s="852">
        <v>65.099999999999994</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79713</v>
      </c>
      <c r="AB126" s="798"/>
      <c r="AC126" s="798"/>
      <c r="AD126" s="798"/>
      <c r="AE126" s="799"/>
      <c r="AF126" s="800">
        <v>78477</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783439</v>
      </c>
      <c r="AB128" s="819"/>
      <c r="AC128" s="819"/>
      <c r="AD128" s="819"/>
      <c r="AE128" s="820"/>
      <c r="AF128" s="821">
        <v>748921</v>
      </c>
      <c r="AG128" s="819"/>
      <c r="AH128" s="819"/>
      <c r="AI128" s="819"/>
      <c r="AJ128" s="820"/>
      <c r="AK128" s="821">
        <v>787677</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456</v>
      </c>
      <c r="BG128" s="805"/>
      <c r="BH128" s="805"/>
      <c r="BI128" s="805"/>
      <c r="BJ128" s="805"/>
      <c r="BK128" s="805"/>
      <c r="BL128" s="828"/>
      <c r="BM128" s="804">
        <v>12.59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131</v>
      </c>
      <c r="DH128" s="809"/>
      <c r="DI128" s="809"/>
      <c r="DJ128" s="809"/>
      <c r="DK128" s="809"/>
      <c r="DL128" s="809">
        <v>35</v>
      </c>
      <c r="DM128" s="809"/>
      <c r="DN128" s="809"/>
      <c r="DO128" s="809"/>
      <c r="DP128" s="809"/>
      <c r="DQ128" s="809">
        <v>7</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17718134</v>
      </c>
      <c r="AB129" s="798"/>
      <c r="AC129" s="798"/>
      <c r="AD129" s="798"/>
      <c r="AE129" s="799"/>
      <c r="AF129" s="800">
        <v>18085884</v>
      </c>
      <c r="AG129" s="798"/>
      <c r="AH129" s="798"/>
      <c r="AI129" s="798"/>
      <c r="AJ129" s="799"/>
      <c r="AK129" s="800">
        <v>18054550</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17.59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2463977</v>
      </c>
      <c r="AB130" s="798"/>
      <c r="AC130" s="798"/>
      <c r="AD130" s="798"/>
      <c r="AE130" s="799"/>
      <c r="AF130" s="800">
        <v>2426139</v>
      </c>
      <c r="AG130" s="798"/>
      <c r="AH130" s="798"/>
      <c r="AI130" s="798"/>
      <c r="AJ130" s="799"/>
      <c r="AK130" s="800">
        <v>2477429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15254157</v>
      </c>
      <c r="AB131" s="781"/>
      <c r="AC131" s="781"/>
      <c r="AD131" s="781"/>
      <c r="AE131" s="782"/>
      <c r="AF131" s="783">
        <v>15659745</v>
      </c>
      <c r="AG131" s="781"/>
      <c r="AH131" s="781"/>
      <c r="AI131" s="781"/>
      <c r="AJ131" s="782"/>
      <c r="AK131" s="783">
        <v>15577121</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65.099999999999994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10.95859312</v>
      </c>
      <c r="AB132" s="761"/>
      <c r="AC132" s="761"/>
      <c r="AD132" s="761"/>
      <c r="AE132" s="762"/>
      <c r="AF132" s="763">
        <v>8.9786838800000002</v>
      </c>
      <c r="AG132" s="761"/>
      <c r="AH132" s="761"/>
      <c r="AI132" s="761"/>
      <c r="AJ132" s="762"/>
      <c r="AK132" s="763">
        <v>8.5141792249999995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12.9</v>
      </c>
      <c r="AB133" s="740"/>
      <c r="AC133" s="740"/>
      <c r="AD133" s="740"/>
      <c r="AE133" s="741"/>
      <c r="AF133" s="739">
        <v>11.2</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5" t="s">
        <v>470</v>
      </c>
      <c r="L7" s="256"/>
      <c r="M7" s="257" t="s">
        <v>471</v>
      </c>
      <c r="N7" s="258"/>
    </row>
    <row r="8" spans="1:16" x14ac:dyDescent="0.15">
      <c r="A8" s="250"/>
      <c r="B8" s="246"/>
      <c r="C8" s="246"/>
      <c r="D8" s="246"/>
      <c r="E8" s="246"/>
      <c r="F8" s="246"/>
      <c r="G8" s="259"/>
      <c r="H8" s="260"/>
      <c r="I8" s="260"/>
      <c r="J8" s="261"/>
      <c r="K8" s="1156"/>
      <c r="L8" s="262" t="s">
        <v>472</v>
      </c>
      <c r="M8" s="263" t="s">
        <v>473</v>
      </c>
      <c r="N8" s="264" t="s">
        <v>474</v>
      </c>
    </row>
    <row r="9" spans="1:16" x14ac:dyDescent="0.15">
      <c r="A9" s="250"/>
      <c r="B9" s="246"/>
      <c r="C9" s="246"/>
      <c r="D9" s="246"/>
      <c r="E9" s="246"/>
      <c r="F9" s="246"/>
      <c r="G9" s="1169" t="s">
        <v>475</v>
      </c>
      <c r="H9" s="1170"/>
      <c r="I9" s="1170"/>
      <c r="J9" s="1171"/>
      <c r="K9" s="265">
        <v>5509000</v>
      </c>
      <c r="L9" s="266">
        <v>62029</v>
      </c>
      <c r="M9" s="267">
        <v>57713</v>
      </c>
      <c r="N9" s="268">
        <v>7.5</v>
      </c>
    </row>
    <row r="10" spans="1:16" x14ac:dyDescent="0.15">
      <c r="A10" s="250"/>
      <c r="B10" s="246"/>
      <c r="C10" s="246"/>
      <c r="D10" s="246"/>
      <c r="E10" s="246"/>
      <c r="F10" s="246"/>
      <c r="G10" s="1169" t="s">
        <v>476</v>
      </c>
      <c r="H10" s="1170"/>
      <c r="I10" s="1170"/>
      <c r="J10" s="1171"/>
      <c r="K10" s="269">
        <v>320998</v>
      </c>
      <c r="L10" s="270">
        <v>3614</v>
      </c>
      <c r="M10" s="271">
        <v>3737</v>
      </c>
      <c r="N10" s="272">
        <v>-3.3</v>
      </c>
    </row>
    <row r="11" spans="1:16" ht="13.5" customHeight="1" x14ac:dyDescent="0.15">
      <c r="A11" s="250"/>
      <c r="B11" s="246"/>
      <c r="C11" s="246"/>
      <c r="D11" s="246"/>
      <c r="E11" s="246"/>
      <c r="F11" s="246"/>
      <c r="G11" s="1169" t="s">
        <v>477</v>
      </c>
      <c r="H11" s="1170"/>
      <c r="I11" s="1170"/>
      <c r="J11" s="1171"/>
      <c r="K11" s="269">
        <v>52680</v>
      </c>
      <c r="L11" s="270">
        <v>593</v>
      </c>
      <c r="M11" s="271">
        <v>6346</v>
      </c>
      <c r="N11" s="272">
        <v>-90.7</v>
      </c>
    </row>
    <row r="12" spans="1:16" ht="13.5" customHeight="1" x14ac:dyDescent="0.15">
      <c r="A12" s="250"/>
      <c r="B12" s="246"/>
      <c r="C12" s="246"/>
      <c r="D12" s="246"/>
      <c r="E12" s="246"/>
      <c r="F12" s="246"/>
      <c r="G12" s="1169" t="s">
        <v>478</v>
      </c>
      <c r="H12" s="1170"/>
      <c r="I12" s="1170"/>
      <c r="J12" s="1171"/>
      <c r="K12" s="269">
        <v>119474</v>
      </c>
      <c r="L12" s="270">
        <v>1345</v>
      </c>
      <c r="M12" s="271">
        <v>800</v>
      </c>
      <c r="N12" s="272">
        <v>68.099999999999994</v>
      </c>
    </row>
    <row r="13" spans="1:16" ht="13.5" customHeight="1" x14ac:dyDescent="0.15">
      <c r="A13" s="250"/>
      <c r="B13" s="246"/>
      <c r="C13" s="246"/>
      <c r="D13" s="246"/>
      <c r="E13" s="246"/>
      <c r="F13" s="246"/>
      <c r="G13" s="1169" t="s">
        <v>479</v>
      </c>
      <c r="H13" s="1170"/>
      <c r="I13" s="1170"/>
      <c r="J13" s="1171"/>
      <c r="K13" s="269" t="s">
        <v>480</v>
      </c>
      <c r="L13" s="270" t="s">
        <v>480</v>
      </c>
      <c r="M13" s="271">
        <v>1</v>
      </c>
      <c r="N13" s="272" t="s">
        <v>480</v>
      </c>
    </row>
    <row r="14" spans="1:16" ht="13.5" customHeight="1" x14ac:dyDescent="0.15">
      <c r="A14" s="250"/>
      <c r="B14" s="246"/>
      <c r="C14" s="246"/>
      <c r="D14" s="246"/>
      <c r="E14" s="246"/>
      <c r="F14" s="246"/>
      <c r="G14" s="1169" t="s">
        <v>481</v>
      </c>
      <c r="H14" s="1170"/>
      <c r="I14" s="1170"/>
      <c r="J14" s="1171"/>
      <c r="K14" s="269">
        <v>282485</v>
      </c>
      <c r="L14" s="270">
        <v>3181</v>
      </c>
      <c r="M14" s="271">
        <v>2571</v>
      </c>
      <c r="N14" s="272">
        <v>23.7</v>
      </c>
    </row>
    <row r="15" spans="1:16" ht="13.5" customHeight="1" x14ac:dyDescent="0.15">
      <c r="A15" s="250"/>
      <c r="B15" s="246"/>
      <c r="C15" s="246"/>
      <c r="D15" s="246"/>
      <c r="E15" s="246"/>
      <c r="F15" s="246"/>
      <c r="G15" s="1169" t="s">
        <v>482</v>
      </c>
      <c r="H15" s="1170"/>
      <c r="I15" s="1170"/>
      <c r="J15" s="1171"/>
      <c r="K15" s="269">
        <v>70680</v>
      </c>
      <c r="L15" s="270">
        <v>796</v>
      </c>
      <c r="M15" s="271">
        <v>1342</v>
      </c>
      <c r="N15" s="272">
        <v>-40.700000000000003</v>
      </c>
    </row>
    <row r="16" spans="1:16" x14ac:dyDescent="0.15">
      <c r="A16" s="250"/>
      <c r="B16" s="246"/>
      <c r="C16" s="246"/>
      <c r="D16" s="246"/>
      <c r="E16" s="246"/>
      <c r="F16" s="246"/>
      <c r="G16" s="1172" t="s">
        <v>483</v>
      </c>
      <c r="H16" s="1173"/>
      <c r="I16" s="1173"/>
      <c r="J16" s="1174"/>
      <c r="K16" s="270">
        <v>-471413</v>
      </c>
      <c r="L16" s="270">
        <v>-5308</v>
      </c>
      <c r="M16" s="271">
        <v>-4975</v>
      </c>
      <c r="N16" s="272">
        <v>6.7</v>
      </c>
    </row>
    <row r="17" spans="1:16" x14ac:dyDescent="0.15">
      <c r="A17" s="250"/>
      <c r="B17" s="246"/>
      <c r="C17" s="246"/>
      <c r="D17" s="246"/>
      <c r="E17" s="246"/>
      <c r="F17" s="246"/>
      <c r="G17" s="1172" t="s">
        <v>170</v>
      </c>
      <c r="H17" s="1173"/>
      <c r="I17" s="1173"/>
      <c r="J17" s="1174"/>
      <c r="K17" s="270">
        <v>5883904</v>
      </c>
      <c r="L17" s="270">
        <v>66250</v>
      </c>
      <c r="M17" s="271">
        <v>67535</v>
      </c>
      <c r="N17" s="272">
        <v>-1.9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6" t="s">
        <v>488</v>
      </c>
      <c r="H21" s="1167"/>
      <c r="I21" s="1167"/>
      <c r="J21" s="1168"/>
      <c r="K21" s="282">
        <v>6.37</v>
      </c>
      <c r="L21" s="283">
        <v>6.24</v>
      </c>
      <c r="M21" s="284">
        <v>0.13</v>
      </c>
      <c r="N21" s="251"/>
      <c r="O21" s="285"/>
      <c r="P21" s="281"/>
    </row>
    <row r="22" spans="1:16" s="286" customFormat="1" x14ac:dyDescent="0.15">
      <c r="A22" s="281"/>
      <c r="B22" s="251"/>
      <c r="C22" s="251"/>
      <c r="D22" s="251"/>
      <c r="E22" s="251"/>
      <c r="F22" s="251"/>
      <c r="G22" s="1166" t="s">
        <v>489</v>
      </c>
      <c r="H22" s="1167"/>
      <c r="I22" s="1167"/>
      <c r="J22" s="1168"/>
      <c r="K22" s="287">
        <v>97.2</v>
      </c>
      <c r="L22" s="288">
        <v>98.7</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5" t="s">
        <v>470</v>
      </c>
      <c r="L30" s="256"/>
      <c r="M30" s="257" t="s">
        <v>471</v>
      </c>
      <c r="N30" s="258"/>
    </row>
    <row r="31" spans="1:16" x14ac:dyDescent="0.15">
      <c r="A31" s="250"/>
      <c r="B31" s="246"/>
      <c r="C31" s="246"/>
      <c r="D31" s="246"/>
      <c r="E31" s="246"/>
      <c r="F31" s="246"/>
      <c r="G31" s="259"/>
      <c r="H31" s="260"/>
      <c r="I31" s="260"/>
      <c r="J31" s="261"/>
      <c r="K31" s="1156"/>
      <c r="L31" s="262" t="s">
        <v>472</v>
      </c>
      <c r="M31" s="263" t="s">
        <v>473</v>
      </c>
      <c r="N31" s="264" t="s">
        <v>474</v>
      </c>
    </row>
    <row r="32" spans="1:16" ht="27" customHeight="1" x14ac:dyDescent="0.15">
      <c r="A32" s="250"/>
      <c r="B32" s="246"/>
      <c r="C32" s="246"/>
      <c r="D32" s="246"/>
      <c r="E32" s="246"/>
      <c r="F32" s="246"/>
      <c r="G32" s="1157" t="s">
        <v>493</v>
      </c>
      <c r="H32" s="1158"/>
      <c r="I32" s="1158"/>
      <c r="J32" s="1159"/>
      <c r="K32" s="296">
        <v>2339496</v>
      </c>
      <c r="L32" s="296">
        <v>26342</v>
      </c>
      <c r="M32" s="297">
        <v>35267</v>
      </c>
      <c r="N32" s="298">
        <v>-25.3</v>
      </c>
    </row>
    <row r="33" spans="1:16" ht="13.5" customHeight="1" x14ac:dyDescent="0.15">
      <c r="A33" s="250"/>
      <c r="B33" s="246"/>
      <c r="C33" s="246"/>
      <c r="D33" s="246"/>
      <c r="E33" s="246"/>
      <c r="F33" s="246"/>
      <c r="G33" s="1157" t="s">
        <v>494</v>
      </c>
      <c r="H33" s="1158"/>
      <c r="I33" s="1158"/>
      <c r="J33" s="1159"/>
      <c r="K33" s="296" t="s">
        <v>480</v>
      </c>
      <c r="L33" s="296" t="s">
        <v>480</v>
      </c>
      <c r="M33" s="297">
        <v>1</v>
      </c>
      <c r="N33" s="298" t="s">
        <v>480</v>
      </c>
    </row>
    <row r="34" spans="1:16" ht="27" customHeight="1" x14ac:dyDescent="0.15">
      <c r="A34" s="250"/>
      <c r="B34" s="246"/>
      <c r="C34" s="246"/>
      <c r="D34" s="246"/>
      <c r="E34" s="246"/>
      <c r="F34" s="246"/>
      <c r="G34" s="1157" t="s">
        <v>495</v>
      </c>
      <c r="H34" s="1158"/>
      <c r="I34" s="1158"/>
      <c r="J34" s="1159"/>
      <c r="K34" s="296" t="s">
        <v>480</v>
      </c>
      <c r="L34" s="296" t="s">
        <v>480</v>
      </c>
      <c r="M34" s="297">
        <v>49</v>
      </c>
      <c r="N34" s="298" t="s">
        <v>480</v>
      </c>
    </row>
    <row r="35" spans="1:16" ht="27" customHeight="1" x14ac:dyDescent="0.15">
      <c r="A35" s="250"/>
      <c r="B35" s="246"/>
      <c r="C35" s="246"/>
      <c r="D35" s="246"/>
      <c r="E35" s="246"/>
      <c r="F35" s="246"/>
      <c r="G35" s="1157" t="s">
        <v>496</v>
      </c>
      <c r="H35" s="1158"/>
      <c r="I35" s="1158"/>
      <c r="J35" s="1159"/>
      <c r="K35" s="296">
        <v>1449858</v>
      </c>
      <c r="L35" s="296">
        <v>16325</v>
      </c>
      <c r="M35" s="297">
        <v>9709</v>
      </c>
      <c r="N35" s="298">
        <v>68.099999999999994</v>
      </c>
    </row>
    <row r="36" spans="1:16" ht="27" customHeight="1" x14ac:dyDescent="0.15">
      <c r="A36" s="250"/>
      <c r="B36" s="246"/>
      <c r="C36" s="246"/>
      <c r="D36" s="246"/>
      <c r="E36" s="246"/>
      <c r="F36" s="246"/>
      <c r="G36" s="1157" t="s">
        <v>497</v>
      </c>
      <c r="H36" s="1158"/>
      <c r="I36" s="1158"/>
      <c r="J36" s="1159"/>
      <c r="K36" s="296">
        <v>724679</v>
      </c>
      <c r="L36" s="296">
        <v>8160</v>
      </c>
      <c r="M36" s="297">
        <v>2367</v>
      </c>
      <c r="N36" s="298">
        <v>244.7</v>
      </c>
    </row>
    <row r="37" spans="1:16" ht="13.5" customHeight="1" x14ac:dyDescent="0.15">
      <c r="A37" s="250"/>
      <c r="B37" s="246"/>
      <c r="C37" s="246"/>
      <c r="D37" s="246"/>
      <c r="E37" s="246"/>
      <c r="F37" s="246"/>
      <c r="G37" s="1157" t="s">
        <v>498</v>
      </c>
      <c r="H37" s="1158"/>
      <c r="I37" s="1158"/>
      <c r="J37" s="1159"/>
      <c r="K37" s="296">
        <v>77230</v>
      </c>
      <c r="L37" s="296">
        <v>870</v>
      </c>
      <c r="M37" s="297">
        <v>1205</v>
      </c>
      <c r="N37" s="298">
        <v>-27.8</v>
      </c>
    </row>
    <row r="38" spans="1:16" ht="27" customHeight="1" x14ac:dyDescent="0.15">
      <c r="A38" s="250"/>
      <c r="B38" s="246"/>
      <c r="C38" s="246"/>
      <c r="D38" s="246"/>
      <c r="E38" s="246"/>
      <c r="F38" s="246"/>
      <c r="G38" s="1160" t="s">
        <v>499</v>
      </c>
      <c r="H38" s="1161"/>
      <c r="I38" s="1161"/>
      <c r="J38" s="1162"/>
      <c r="K38" s="299">
        <v>107</v>
      </c>
      <c r="L38" s="299">
        <v>1</v>
      </c>
      <c r="M38" s="300">
        <v>3</v>
      </c>
      <c r="N38" s="301">
        <v>-66.7</v>
      </c>
      <c r="O38" s="295"/>
    </row>
    <row r="39" spans="1:16" x14ac:dyDescent="0.15">
      <c r="A39" s="250"/>
      <c r="B39" s="246"/>
      <c r="C39" s="246"/>
      <c r="D39" s="246"/>
      <c r="E39" s="246"/>
      <c r="F39" s="246"/>
      <c r="G39" s="1160" t="s">
        <v>500</v>
      </c>
      <c r="H39" s="1161"/>
      <c r="I39" s="1161"/>
      <c r="J39" s="1162"/>
      <c r="K39" s="302">
        <v>-787677</v>
      </c>
      <c r="L39" s="302">
        <v>-8869</v>
      </c>
      <c r="M39" s="303">
        <v>-6690</v>
      </c>
      <c r="N39" s="304">
        <v>32.6</v>
      </c>
      <c r="O39" s="295"/>
    </row>
    <row r="40" spans="1:16" ht="27" customHeight="1" x14ac:dyDescent="0.15">
      <c r="A40" s="250"/>
      <c r="B40" s="246"/>
      <c r="C40" s="246"/>
      <c r="D40" s="246"/>
      <c r="E40" s="246"/>
      <c r="F40" s="246"/>
      <c r="G40" s="1157" t="s">
        <v>501</v>
      </c>
      <c r="H40" s="1158"/>
      <c r="I40" s="1158"/>
      <c r="J40" s="1159"/>
      <c r="K40" s="302">
        <v>-2477429</v>
      </c>
      <c r="L40" s="302">
        <v>-27895</v>
      </c>
      <c r="M40" s="303">
        <v>-29386</v>
      </c>
      <c r="N40" s="304">
        <v>-5.0999999999999996</v>
      </c>
      <c r="O40" s="295"/>
    </row>
    <row r="41" spans="1:16" x14ac:dyDescent="0.15">
      <c r="A41" s="250"/>
      <c r="B41" s="246"/>
      <c r="C41" s="246"/>
      <c r="D41" s="246"/>
      <c r="E41" s="246"/>
      <c r="F41" s="246"/>
      <c r="G41" s="1163" t="s">
        <v>281</v>
      </c>
      <c r="H41" s="1164"/>
      <c r="I41" s="1164"/>
      <c r="J41" s="1165"/>
      <c r="K41" s="296">
        <v>1326264</v>
      </c>
      <c r="L41" s="302">
        <v>14933</v>
      </c>
      <c r="M41" s="303">
        <v>12524</v>
      </c>
      <c r="N41" s="304">
        <v>19.2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0" t="s">
        <v>470</v>
      </c>
      <c r="J49" s="1152" t="s">
        <v>505</v>
      </c>
      <c r="K49" s="1153"/>
      <c r="L49" s="1153"/>
      <c r="M49" s="1153"/>
      <c r="N49" s="1154"/>
    </row>
    <row r="50" spans="1:14" x14ac:dyDescent="0.15">
      <c r="A50" s="250"/>
      <c r="B50" s="246"/>
      <c r="C50" s="246"/>
      <c r="D50" s="246"/>
      <c r="E50" s="246"/>
      <c r="F50" s="246"/>
      <c r="G50" s="314"/>
      <c r="H50" s="315"/>
      <c r="I50" s="1151"/>
      <c r="J50" s="316" t="s">
        <v>506</v>
      </c>
      <c r="K50" s="317" t="s">
        <v>507</v>
      </c>
      <c r="L50" s="318" t="s">
        <v>508</v>
      </c>
      <c r="M50" s="319" t="s">
        <v>509</v>
      </c>
      <c r="N50" s="320" t="s">
        <v>510</v>
      </c>
    </row>
    <row r="51" spans="1:14" x14ac:dyDescent="0.15">
      <c r="A51" s="250"/>
      <c r="B51" s="246"/>
      <c r="C51" s="246"/>
      <c r="D51" s="246"/>
      <c r="E51" s="246"/>
      <c r="F51" s="246"/>
      <c r="G51" s="312" t="s">
        <v>511</v>
      </c>
      <c r="H51" s="313"/>
      <c r="I51" s="321">
        <v>1248290</v>
      </c>
      <c r="J51" s="322">
        <v>13829</v>
      </c>
      <c r="K51" s="323">
        <v>-22.4</v>
      </c>
      <c r="L51" s="324">
        <v>50880</v>
      </c>
      <c r="M51" s="325">
        <v>7</v>
      </c>
      <c r="N51" s="326">
        <v>-29.4</v>
      </c>
    </row>
    <row r="52" spans="1:14" x14ac:dyDescent="0.15">
      <c r="A52" s="250"/>
      <c r="B52" s="246"/>
      <c r="C52" s="246"/>
      <c r="D52" s="246"/>
      <c r="E52" s="246"/>
      <c r="F52" s="246"/>
      <c r="G52" s="327"/>
      <c r="H52" s="328" t="s">
        <v>512</v>
      </c>
      <c r="I52" s="329">
        <v>778744</v>
      </c>
      <c r="J52" s="330">
        <v>8627</v>
      </c>
      <c r="K52" s="331">
        <v>-8.1999999999999993</v>
      </c>
      <c r="L52" s="332">
        <v>26879</v>
      </c>
      <c r="M52" s="333">
        <v>2.4</v>
      </c>
      <c r="N52" s="334">
        <v>-10.6</v>
      </c>
    </row>
    <row r="53" spans="1:14" x14ac:dyDescent="0.15">
      <c r="A53" s="250"/>
      <c r="B53" s="246"/>
      <c r="C53" s="246"/>
      <c r="D53" s="246"/>
      <c r="E53" s="246"/>
      <c r="F53" s="246"/>
      <c r="G53" s="312" t="s">
        <v>513</v>
      </c>
      <c r="H53" s="313"/>
      <c r="I53" s="321">
        <v>1336867</v>
      </c>
      <c r="J53" s="322">
        <v>14829</v>
      </c>
      <c r="K53" s="323">
        <v>7.2</v>
      </c>
      <c r="L53" s="324">
        <v>63956</v>
      </c>
      <c r="M53" s="325">
        <v>25.7</v>
      </c>
      <c r="N53" s="326">
        <v>-18.5</v>
      </c>
    </row>
    <row r="54" spans="1:14" x14ac:dyDescent="0.15">
      <c r="A54" s="250"/>
      <c r="B54" s="246"/>
      <c r="C54" s="246"/>
      <c r="D54" s="246"/>
      <c r="E54" s="246"/>
      <c r="F54" s="246"/>
      <c r="G54" s="327"/>
      <c r="H54" s="328" t="s">
        <v>512</v>
      </c>
      <c r="I54" s="329">
        <v>798204</v>
      </c>
      <c r="J54" s="330">
        <v>8854</v>
      </c>
      <c r="K54" s="331">
        <v>2.6</v>
      </c>
      <c r="L54" s="332">
        <v>29239</v>
      </c>
      <c r="M54" s="333">
        <v>8.8000000000000007</v>
      </c>
      <c r="N54" s="334">
        <v>-6.2</v>
      </c>
    </row>
    <row r="55" spans="1:14" x14ac:dyDescent="0.15">
      <c r="A55" s="250"/>
      <c r="B55" s="246"/>
      <c r="C55" s="246"/>
      <c r="D55" s="246"/>
      <c r="E55" s="246"/>
      <c r="F55" s="246"/>
      <c r="G55" s="312" t="s">
        <v>514</v>
      </c>
      <c r="H55" s="313"/>
      <c r="I55" s="321">
        <v>2282146</v>
      </c>
      <c r="J55" s="322">
        <v>25392</v>
      </c>
      <c r="K55" s="323">
        <v>71.2</v>
      </c>
      <c r="L55" s="324">
        <v>66255</v>
      </c>
      <c r="M55" s="325">
        <v>3.6</v>
      </c>
      <c r="N55" s="326">
        <v>67.599999999999994</v>
      </c>
    </row>
    <row r="56" spans="1:14" x14ac:dyDescent="0.15">
      <c r="A56" s="250"/>
      <c r="B56" s="246"/>
      <c r="C56" s="246"/>
      <c r="D56" s="246"/>
      <c r="E56" s="246"/>
      <c r="F56" s="246"/>
      <c r="G56" s="327"/>
      <c r="H56" s="328" t="s">
        <v>512</v>
      </c>
      <c r="I56" s="329">
        <v>1380317</v>
      </c>
      <c r="J56" s="330">
        <v>15358</v>
      </c>
      <c r="K56" s="331">
        <v>73.5</v>
      </c>
      <c r="L56" s="332">
        <v>31822</v>
      </c>
      <c r="M56" s="333">
        <v>8.8000000000000007</v>
      </c>
      <c r="N56" s="334">
        <v>64.7</v>
      </c>
    </row>
    <row r="57" spans="1:14" x14ac:dyDescent="0.15">
      <c r="A57" s="250"/>
      <c r="B57" s="246"/>
      <c r="C57" s="246"/>
      <c r="D57" s="246"/>
      <c r="E57" s="246"/>
      <c r="F57" s="246"/>
      <c r="G57" s="312" t="s">
        <v>515</v>
      </c>
      <c r="H57" s="313"/>
      <c r="I57" s="321">
        <v>1812107</v>
      </c>
      <c r="J57" s="322">
        <v>20312</v>
      </c>
      <c r="K57" s="323">
        <v>-20</v>
      </c>
      <c r="L57" s="324">
        <v>47278</v>
      </c>
      <c r="M57" s="325">
        <v>-28.6</v>
      </c>
      <c r="N57" s="326">
        <v>8.6</v>
      </c>
    </row>
    <row r="58" spans="1:14" x14ac:dyDescent="0.15">
      <c r="A58" s="250"/>
      <c r="B58" s="246"/>
      <c r="C58" s="246"/>
      <c r="D58" s="246"/>
      <c r="E58" s="246"/>
      <c r="F58" s="246"/>
      <c r="G58" s="327"/>
      <c r="H58" s="328" t="s">
        <v>512</v>
      </c>
      <c r="I58" s="329">
        <v>1096515</v>
      </c>
      <c r="J58" s="330">
        <v>12291</v>
      </c>
      <c r="K58" s="331">
        <v>-20</v>
      </c>
      <c r="L58" s="332">
        <v>24096</v>
      </c>
      <c r="M58" s="333">
        <v>-24.3</v>
      </c>
      <c r="N58" s="334">
        <v>4.3</v>
      </c>
    </row>
    <row r="59" spans="1:14" x14ac:dyDescent="0.15">
      <c r="A59" s="250"/>
      <c r="B59" s="246"/>
      <c r="C59" s="246"/>
      <c r="D59" s="246"/>
      <c r="E59" s="246"/>
      <c r="F59" s="246"/>
      <c r="G59" s="312" t="s">
        <v>516</v>
      </c>
      <c r="H59" s="313"/>
      <c r="I59" s="321">
        <v>1393297</v>
      </c>
      <c r="J59" s="322">
        <v>15688</v>
      </c>
      <c r="K59" s="323">
        <v>-22.8</v>
      </c>
      <c r="L59" s="324">
        <v>44504</v>
      </c>
      <c r="M59" s="325">
        <v>-5.9</v>
      </c>
      <c r="N59" s="326">
        <v>-16.899999999999999</v>
      </c>
    </row>
    <row r="60" spans="1:14" x14ac:dyDescent="0.15">
      <c r="A60" s="250"/>
      <c r="B60" s="246"/>
      <c r="C60" s="246"/>
      <c r="D60" s="246"/>
      <c r="E60" s="246"/>
      <c r="F60" s="246"/>
      <c r="G60" s="327"/>
      <c r="H60" s="328" t="s">
        <v>512</v>
      </c>
      <c r="I60" s="335">
        <v>971094</v>
      </c>
      <c r="J60" s="330">
        <v>10934</v>
      </c>
      <c r="K60" s="331">
        <v>-11</v>
      </c>
      <c r="L60" s="332">
        <v>25876</v>
      </c>
      <c r="M60" s="333">
        <v>7.4</v>
      </c>
      <c r="N60" s="334">
        <v>-18.399999999999999</v>
      </c>
    </row>
    <row r="61" spans="1:14" x14ac:dyDescent="0.15">
      <c r="A61" s="250"/>
      <c r="B61" s="246"/>
      <c r="C61" s="246"/>
      <c r="D61" s="246"/>
      <c r="E61" s="246"/>
      <c r="F61" s="246"/>
      <c r="G61" s="312" t="s">
        <v>517</v>
      </c>
      <c r="H61" s="336"/>
      <c r="I61" s="337">
        <v>1614541</v>
      </c>
      <c r="J61" s="338">
        <v>18010</v>
      </c>
      <c r="K61" s="339">
        <v>2.6</v>
      </c>
      <c r="L61" s="340">
        <v>54575</v>
      </c>
      <c r="M61" s="341">
        <v>0.4</v>
      </c>
      <c r="N61" s="326">
        <v>2.2000000000000002</v>
      </c>
    </row>
    <row r="62" spans="1:14" x14ac:dyDescent="0.15">
      <c r="A62" s="250"/>
      <c r="B62" s="246"/>
      <c r="C62" s="246"/>
      <c r="D62" s="246"/>
      <c r="E62" s="246"/>
      <c r="F62" s="246"/>
      <c r="G62" s="327"/>
      <c r="H62" s="328" t="s">
        <v>512</v>
      </c>
      <c r="I62" s="329">
        <v>1004975</v>
      </c>
      <c r="J62" s="330">
        <v>11213</v>
      </c>
      <c r="K62" s="331">
        <v>7.4</v>
      </c>
      <c r="L62" s="332">
        <v>27582</v>
      </c>
      <c r="M62" s="333">
        <v>0.6</v>
      </c>
      <c r="N62" s="334">
        <v>6.8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H112" sqref="AH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5" t="s">
        <v>3</v>
      </c>
      <c r="D47" s="1175"/>
      <c r="E47" s="1176"/>
      <c r="F47" s="11">
        <v>6.4</v>
      </c>
      <c r="G47" s="12">
        <v>6.61</v>
      </c>
      <c r="H47" s="12">
        <v>6.68</v>
      </c>
      <c r="I47" s="12">
        <v>7.65</v>
      </c>
      <c r="J47" s="13">
        <v>7.05</v>
      </c>
    </row>
    <row r="48" spans="2:10" ht="57.75" customHeight="1" x14ac:dyDescent="0.15">
      <c r="B48" s="14"/>
      <c r="C48" s="1177" t="s">
        <v>4</v>
      </c>
      <c r="D48" s="1177"/>
      <c r="E48" s="1178"/>
      <c r="F48" s="15">
        <v>0.46</v>
      </c>
      <c r="G48" s="16">
        <v>0.11</v>
      </c>
      <c r="H48" s="16">
        <v>0.36</v>
      </c>
      <c r="I48" s="16">
        <v>0.43</v>
      </c>
      <c r="J48" s="17">
        <v>0.38</v>
      </c>
    </row>
    <row r="49" spans="2:10" ht="57.75" customHeight="1" thickBot="1" x14ac:dyDescent="0.2">
      <c r="B49" s="18"/>
      <c r="C49" s="1179" t="s">
        <v>5</v>
      </c>
      <c r="D49" s="1179"/>
      <c r="E49" s="1180"/>
      <c r="F49" s="19">
        <v>1.1399999999999999</v>
      </c>
      <c r="G49" s="20" t="s">
        <v>524</v>
      </c>
      <c r="H49" s="20">
        <v>0.31</v>
      </c>
      <c r="I49" s="20">
        <v>1.17</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2018-03-15T07:00:35Z</cp:lastPrinted>
  <dcterms:created xsi:type="dcterms:W3CDTF">2018-01-24T05:30:23Z</dcterms:created>
  <dcterms:modified xsi:type="dcterms:W3CDTF">2018-11-27T00:55:49Z</dcterms:modified>
  <cp:category/>
</cp:coreProperties>
</file>