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105" windowWidth="14940" windowHeight="7830"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C37" i="9"/>
  <c r="BE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AM34" i="9" l="1"/>
  <c r="AM35" i="9" l="1"/>
  <c r="AM36" i="9" s="1"/>
  <c r="BW34" i="9"/>
  <c r="BW35" i="9" l="1"/>
  <c r="BW36" i="9" s="1"/>
  <c r="BW37" i="9" s="1"/>
  <c r="BW38" i="9" s="1"/>
  <c r="BW39" i="9" s="1"/>
  <c r="CO34" i="9" s="1"/>
  <c r="CO35" i="9" s="1"/>
  <c r="CO36" i="9" s="1"/>
  <c r="CO37" i="9" s="1"/>
  <c r="CO38" i="9" s="1"/>
  <c r="CO39" i="9" s="1"/>
</calcChain>
</file>

<file path=xl/sharedStrings.xml><?xml version="1.0" encoding="utf-8"?>
<sst xmlns="http://schemas.openxmlformats.org/spreadsheetml/2006/main" count="1066" uniqueCount="567">
  <si>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</si>
  <si>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</si>
  <si>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</si>
  <si>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</si>
  <si>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</si>
  <si>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</si>
  <si>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</si>
  <si>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</si>
  <si>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</si>
  <si>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</si>
  <si>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</si>
  <si>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</si>
  <si>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</si>
  <si>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</si>
  <si>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</si>
  <si>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</si>
  <si>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</si>
  <si>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</si>
  <si>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</si>
  <si>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</si>
  <si>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</si>
  <si>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</si>
  <si>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</si>
  <si>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</si>
  <si>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</si>
  <si>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</si>
  <si>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</si>
  <si>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</si>
  <si>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</si>
  <si>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</si>
  <si>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</si>
  <si>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</si>
  <si>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</si>
  <si>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</si>
  <si>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</si>
  <si>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</si>
  <si>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</si>
  <si>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</si>
  <si>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</si>
  <si>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</si>
  <si>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</si>
  <si>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</si>
  <si>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</si>
  <si>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</si>
  <si>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</si>
  <si>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</si>
  <si>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</si>
  <si>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</si>
  <si>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</si>
  <si>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</si>
  <si>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</si>
  <si>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</si>
  <si>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</si>
  <si>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</si>
  <si>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</si>
  <si>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</si>
  <si>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</si>
  <si>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</si>
  <si>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</si>
  <si>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</si>
  <si>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</si>
  <si>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</si>
  <si>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</si>
  <si>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</si>
  <si>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</si>
  <si>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</si>
  <si>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</si>
  <si>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</si>
  <si>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</si>
  <si>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</si>
  <si>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</si>
  <si>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</si>
  <si>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</si>
  <si>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</si>
  <si>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</si>
  <si>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</si>
  <si>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</si>
  <si>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</si>
  <si>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</si>
  <si>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</si>
  <si>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</si>
  <si>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</si>
  <si>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</si>
  <si>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</si>
  <si>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</si>
  <si>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</si>
  <si>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</si>
  <si>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</si>
  <si>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</si>
  <si>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</si>
  <si>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</si>
  <si>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</si>
  <si>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</si>
  <si>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</si>
  <si>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</si>
  <si>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</si>
  <si>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</si>
  <si>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</si>
  <si>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</si>
  <si>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</si>
  <si>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</si>
  <si>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</si>
  <si>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</si>
  <si>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</si>
  <si>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</si>
  <si>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</si>
  <si>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</si>
  <si>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</si>
  <si>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</si>
  <si>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</si>
  <si>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</si>
  <si>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</si>
  <si>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</si>
  <si>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</si>
  <si>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</si>
  <si>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</si>
  <si>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</si>
  <si>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</si>
  <si>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</si>
  <si>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</si>
  <si>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</si>
  <si>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</si>
  <si>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</si>
  <si>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</si>
  <si>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</si>
  <si>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</si>
  <si>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</si>
  <si>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</si>
  <si>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</si>
  <si>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</si>
  <si>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</si>
  <si>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</si>
  <si>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</si>
  <si>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</si>
  <si>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</si>
  <si>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</si>
  <si>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</si>
  <si>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</si>
  <si>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</si>
  <si>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</si>
  <si>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</si>
  <si>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</si>
  <si>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</si>
  <si>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</si>
  <si>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</si>
  <si>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</si>
  <si>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</si>
  <si>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</si>
  <si>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</si>
  <si>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</si>
  <si>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</si>
  <si>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</si>
  <si>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</si>
  <si>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</si>
  <si>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</si>
  <si>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</si>
  <si>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</si>
  <si>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</si>
  <si>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</si>
  <si>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</si>
  <si>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</si>
  <si>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</si>
  <si>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</si>
  <si>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</si>
  <si>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</si>
  <si>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</si>
  <si>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</si>
  <si>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</si>
  <si>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</si>
  <si>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</si>
  <si>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</si>
  <si>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</si>
  <si>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</si>
  <si>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</si>
  <si>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</si>
  <si>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</si>
  <si>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</si>
  <si>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</si>
  <si>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</si>
  <si>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</si>
  <si>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</si>
  <si>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</si>
  <si>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</si>
  <si>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</si>
  <si>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</si>
  <si>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</si>
  <si>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</si>
  <si>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</si>
  <si>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</si>
  <si>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</si>
  <si>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</si>
  <si>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</si>
  <si>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</si>
  <si>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</si>
  <si>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</si>
  <si>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</si>
  <si>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大阪府高槻市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</si>
  <si>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</si>
  <si>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</si>
  <si>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</si>
  <si>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</si>
  <si>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</si>
  <si>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</si>
  <si>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</si>
  <si>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</si>
  <si>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</si>
  <si>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</si>
  <si>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</si>
  <si>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</si>
  <si>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</si>
  <si>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</si>
  <si>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</si>
  <si>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</si>
  <si>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</si>
  <si>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</si>
  <si>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</si>
  <si>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</si>
  <si>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</si>
  <si>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</si>
  <si>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</si>
  <si>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</si>
  <si>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</si>
  <si>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</si>
  <si>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</si>
  <si>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</si>
  <si>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</si>
  <si>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</si>
  <si>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</si>
  <si>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</si>
  <si>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</si>
  <si>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</si>
  <si>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</si>
  <si>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</si>
  <si>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</si>
  <si>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</si>
  <si>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</si>
  <si>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</si>
  <si>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</si>
  <si>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</si>
  <si>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</si>
  <si>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</si>
  <si>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</si>
  <si>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</si>
  <si>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</si>
  <si>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</si>
  <si>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</si>
  <si>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</si>
  <si>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</si>
  <si>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</si>
  <si>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</si>
  <si>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</si>
  <si>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</si>
  <si>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</si>
  <si>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</si>
  <si>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</si>
  <si>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</si>
  <si>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</si>
  <si>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</si>
  <si>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</si>
  <si>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</si>
  <si>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</si>
  <si>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</si>
  <si>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</si>
  <si>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</si>
  <si>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</si>
  <si>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</si>
  <si>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</si>
  <si>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</si>
  <si>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</si>
  <si>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</si>
  <si>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</si>
  <si>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</si>
  <si>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</si>
  <si>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</si>
  <si>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</si>
  <si>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</si>
  <si>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</si>
  <si>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</si>
  <si>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</si>
  <si>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</si>
  <si>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</si>
  <si>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</si>
  <si>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</si>
  <si>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</si>
  <si>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</si>
  <si>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</si>
  <si>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</si>
  <si>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</si>
  <si>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</si>
  <si>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</si>
  <si>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</si>
  <si>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</si>
  <si>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</si>
  <si>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</si>
  <si>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</si>
  <si>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</si>
  <si>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</si>
  <si>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</si>
  <si>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</si>
  <si>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</si>
  <si>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</si>
  <si>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</si>
  <si>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</si>
  <si>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</si>
  <si>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</si>
  <si>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</si>
  <si>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</si>
  <si>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</si>
  <si>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</si>
  <si>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</si>
  <si>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</si>
  <si>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</si>
  <si>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</si>
  <si>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</si>
  <si>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</si>
  <si>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</si>
  <si>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</si>
  <si>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</si>
  <si>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</si>
  <si>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</si>
  <si>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</si>
  <si>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</si>
  <si>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</si>
  <si>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</si>
  <si>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</si>
  <si>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</si>
  <si>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</si>
  <si>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</si>
  <si>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</si>
  <si>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</si>
  <si>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</si>
  <si>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</si>
  <si>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</si>
  <si>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</si>
  <si>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</si>
  <si>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</si>
  <si>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</si>
  <si>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</si>
  <si>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</si>
  <si>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</si>
  <si>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</si>
  <si>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</si>
  <si>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</si>
  <si>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</si>
  <si>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</si>
  <si>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</si>
  <si>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大阪府高槻市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</si>
  <si>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</si>
  <si>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</si>
  <si>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</si>
  <si>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</si>
  <si>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</si>
  <si>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</si>
  <si>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</si>
  <si>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</si>
  <si>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</si>
  <si>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</si>
  <si>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</si>
  <si>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</si>
  <si>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</si>
  <si>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</si>
  <si>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</si>
  <si>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</si>
  <si>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</si>
  <si>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</si>
  <si>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</si>
  <si>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</si>
  <si>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</si>
  <si>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</si>
  <si>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</si>
  <si>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</si>
  <si>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</si>
  <si>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</si>
  <si>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</si>
  <si>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</si>
  <si>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</si>
  <si>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</si>
  <si>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</si>
  <si>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</si>
  <si>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</si>
  <si>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</si>
  <si>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</si>
  <si>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</si>
  <si>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</si>
  <si>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</si>
  <si>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</si>
  <si>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</si>
  <si>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</si>
  <si>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</si>
  <si>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</si>
  <si>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</si>
  <si>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</si>
  <si>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</si>
  <si>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</si>
  <si>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</si>
  <si>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</si>
  <si>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</si>
  <si>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</si>
  <si>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</si>
  <si>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</si>
  <si>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</si>
  <si>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</si>
  <si>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</si>
  <si>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</si>
  <si>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</si>
  <si>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</si>
  <si>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</si>
  <si>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</si>
  <si>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</si>
  <si>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</si>
  <si>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</si>
  <si>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</si>
  <si>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</si>
  <si>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</si>
  <si>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</si>
  <si>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</si>
  <si>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</si>
  <si>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</si>
  <si>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</si>
  <si>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</si>
  <si>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</si>
  <si>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</si>
  <si>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</si>
  <si>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</si>
  <si>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</si>
  <si>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</si>
  <si>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</si>
  <si>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</si>
  <si>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</si>
  <si>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</si>
  <si>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</si>
  <si>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</si>
  <si>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</si>
  <si>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</si>
  <si>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</si>
  <si>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</si>
  <si>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</si>
  <si>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</si>
  <si>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</si>
  <si>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</si>
  <si>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</si>
  <si>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</si>
  <si>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</si>
  <si>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</si>
  <si>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</si>
  <si>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</si>
  <si>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</si>
  <si>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</si>
  <si>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</si>
  <si>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</si>
  <si>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</si>
  <si>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</si>
  <si>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</si>
  <si>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</si>
  <si>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</si>
  <si>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</si>
  <si>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</si>
  <si>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</si>
  <si>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</si>
  <si>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</si>
  <si>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</si>
  <si>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</si>
  <si>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</si>
  <si>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</si>
  <si>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</si>
  <si>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</si>
  <si>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</si>
  <si>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</si>
  <si>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</si>
  <si>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</si>
  <si>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</si>
  <si>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</si>
  <si>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</si>
  <si>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</si>
  <si>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</si>
  <si>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</si>
  <si>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</si>
  <si>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</si>
  <si>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</si>
  <si>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</si>
  <si>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</si>
  <si>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</si>
  <si>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</si>
  <si>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</si>
  <si>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</si>
  <si>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</si>
  <si>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</si>
  <si>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</si>
  <si>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</si>
  <si>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</si>
  <si>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</si>
  <si>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</si>
  <si>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</si>
  <si>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</si>
  <si>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</si>
  <si>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</si>
  <si>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</si>
  <si>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</si>
  <si>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</si>
  <si>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</si>
  <si>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</si>
  <si>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</si>
  <si>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</si>
  <si>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</si>
  <si>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</si>
  <si>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</si>
  <si>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</si>
  <si>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</si>
  <si>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</si>
  <si>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</si>
  <si>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</si>
  <si>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</si>
  <si>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</si>
  <si>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</si>
  <si>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</si>
  <si>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</si>
  <si>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</si>
  <si>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</si>
  <si>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</si>
  <si>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</si>
  <si>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</si>
  <si>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</si>
  <si>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</si>
  <si>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</si>
  <si>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</si>
  <si>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</si>
  <si>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自動車運送事業会計</t>
  </si>
  <si>
    <t>一般会計</t>
  </si>
  <si>
    <t>国民健康保険特別会計</t>
  </si>
  <si>
    <t>▲ 1.64</t>
  </si>
  <si>
    <t>▲ 1.03</t>
  </si>
  <si>
    <t>下水道等事業会計</t>
  </si>
  <si>
    <t>介護保険特別会計</t>
  </si>
  <si>
    <t>駐車場特別会計</t>
  </si>
  <si>
    <t>後期高齢者医療特別会計</t>
  </si>
  <si>
    <t>その他会計（赤字）</t>
  </si>
  <si>
    <t>その他会計（黒字）</t>
  </si>
  <si>
    <t>-</t>
    <phoneticPr fontId="2"/>
  </si>
  <si>
    <t>-</t>
    <phoneticPr fontId="2"/>
  </si>
  <si>
    <t>淀川右岸水防事務組合（一般会計）</t>
    <rPh sb="0" eb="2">
      <t>ヨドガワ</t>
    </rPh>
    <rPh sb="2" eb="4">
      <t>ウガン</t>
    </rPh>
    <rPh sb="4" eb="6">
      <t>スイボウ</t>
    </rPh>
    <rPh sb="6" eb="8">
      <t>ジム</t>
    </rPh>
    <rPh sb="8" eb="10">
      <t>クミアイ</t>
    </rPh>
    <rPh sb="11" eb="15">
      <t>イ</t>
    </rPh>
    <phoneticPr fontId="2"/>
  </si>
  <si>
    <t>大阪府後期高齢者医療広域連合（一般会計）</t>
  </si>
  <si>
    <t>大阪府後期高齢者医療広域連合（後期高齢者医療特別会計）</t>
  </si>
  <si>
    <t>大阪広域水道企業団（水道事業会計）</t>
  </si>
  <si>
    <t>大阪広域水道企業団（工業用水道事業会計）</t>
  </si>
  <si>
    <t>高槻市土地開発公社</t>
  </si>
  <si>
    <t>高槻市都市交流協会</t>
  </si>
  <si>
    <t>高槻市文化振興事業団</t>
  </si>
  <si>
    <t>大阪府三島救急医療センター</t>
  </si>
  <si>
    <t>高槻市みどりとスポーツ振興事業団</t>
  </si>
  <si>
    <t>高槻都市開発</t>
  </si>
  <si>
    <t>-</t>
    <phoneticPr fontId="2"/>
  </si>
  <si>
    <t>大阪府都市競艇企業団（一般会計）</t>
    <rPh sb="0" eb="10">
      <t>オオサカフトシキョウテイキギョウダン</t>
    </rPh>
    <rPh sb="11" eb="15">
      <t>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</si>
  <si>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</si>
  <si>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</si>
  <si>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</si>
  <si>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</si>
  <si>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</si>
  <si>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</si>
  <si>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</si>
  <si>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</si>
  <si>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</si>
  <si>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</si>
  <si>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</si>
  <si>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</si>
  <si>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共に類似団体内平均値より大幅に低く良好な数値である。これは実質公債費比率においては、市債発行の抑制に努めてきたことや、新たに市債を発行する場合、普通交付税による財源措置のあるものを優先的に発行するなど、本市が安定した財政運営に努めてきたためである。また、将来負担比率においては、市債残高を着実に減少させ、基金の適正管理に努めてきたことにより、充当可能財源等が将来負担額を上回っているためである。
　今後は、老朽化が進む公共施設の維持・更新に莫大な費用がかかり、多額の市債の発行が見込まれるため、引き続き適正な財政運営に努めていく。</t>
    <rPh sb="33" eb="34">
      <t>ヒク</t>
    </rPh>
    <rPh sb="60" eb="62">
      <t>シサイ</t>
    </rPh>
    <rPh sb="62" eb="64">
      <t>ハッコウ</t>
    </rPh>
    <rPh sb="65" eb="67">
      <t>ヨクセイ</t>
    </rPh>
    <rPh sb="68" eb="69">
      <t>ツト</t>
    </rPh>
    <rPh sb="217" eb="219">
      <t>コンゴ</t>
    </rPh>
    <rPh sb="221" eb="224">
      <t>ロウキュウカ</t>
    </rPh>
    <rPh sb="225" eb="226">
      <t>スス</t>
    </rPh>
    <rPh sb="227" eb="229">
      <t>コウキョウ</t>
    </rPh>
    <rPh sb="229" eb="231">
      <t>シセツ</t>
    </rPh>
    <rPh sb="232" eb="234">
      <t>イジ</t>
    </rPh>
    <rPh sb="235" eb="237">
      <t>コウシン</t>
    </rPh>
    <rPh sb="238" eb="240">
      <t>バクダイ</t>
    </rPh>
    <rPh sb="241" eb="243">
      <t>ヒヨウ</t>
    </rPh>
    <rPh sb="248" eb="250">
      <t>タガク</t>
    </rPh>
    <rPh sb="251" eb="253">
      <t>シサイ</t>
    </rPh>
    <rPh sb="254" eb="256">
      <t>ハッコウ</t>
    </rPh>
    <rPh sb="257" eb="259">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</si>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</sst>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B106-4F67-BC3F-A29302DD6D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26350</c:v>
                </c:pt>
                <c:pt idx="1">
                  <c:v>42154</c:v>
                </c:pt>
                <c:pt idx="2">
                  <c:v>40873</c:v>
                </c:pt>
                <c:pt idx="3">
                  <c:v>40080</c:v>
                </c:pt>
                <c:pt idx="4">
                  <c:v>35744</c:v>
                </c:pt>
              </c:numCache>
            </c:numRef>
          </c:val>
          <c:smooth val="0"/>
          <c:extLst>
            <c:ext xmlns:c16="http://schemas.microsoft.com/office/drawing/2014/chart" uri="{C3380CC4-5D6E-409C-BE32-E72D297353CC}">
              <c16:uniqueId val="{00000001-B106-4F67-BC3F-A29302DD6D5C}"/>
            </c:ext>
          </c:extLst>
        </c:ser>
        <c:dLbls>
          <c:showLegendKey val="0"/>
          <c:showVal val="0"/>
          <c:showCatName val="0"/>
          <c:showSerName val="0"/>
          <c:showPercent val="0"/>
          <c:showBubbleSize val="0"/>
        </c:dLbls>
        <c:marker val="1"/>
        <c:smooth val="0"/>
        <c:axId val="40699008"/>
        <c:axId val="40700928"/>
      </c:lineChart>
      <c:catAx>
        <c:axId val="4069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00928"/>
        <c:crosses val="autoZero"/>
        <c:auto val="1"/>
        <c:lblAlgn val="ctr"/>
        <c:lblOffset val="100"/>
        <c:tickLblSkip val="1"/>
        <c:tickMarkSkip val="1"/>
        <c:noMultiLvlLbl val="0"/>
      </c:catAx>
      <c:valAx>
        <c:axId val="40700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0.38</c:v>
                </c:pt>
                <c:pt idx="1">
                  <c:v>0.86</c:v>
                </c:pt>
                <c:pt idx="2">
                  <c:v>0.63</c:v>
                </c:pt>
                <c:pt idx="3">
                  <c:v>0.95</c:v>
                </c:pt>
                <c:pt idx="4">
                  <c:v>1.37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20.239999999999998</c:v>
                </c:pt>
                <c:pt idx="1">
                  <c:v>21.99</c:v>
                </c:pt>
                <c:pt idx="2">
                  <c:v>22.35</c:v>
                </c:pt>
                <c:pt idx="3">
                  <c:v>22.63</c:v>
                </c:pt>
                <c:pt idx="4">
                  <c:v>23.04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471808"/>
        <c:axId val="1084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0.01</c:v>
                </c:pt>
                <c:pt idx="1">
                  <c:v>2.4900000000000002</c:v>
                </c:pt>
                <c:pt idx="2">
                  <c:v>0.22</c:v>
                </c:pt>
                <c:pt idx="3">
                  <c:v>0.73</c:v>
                </c:pt>
                <c:pt idx="4">
                  <c:v>0.94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471808"/>
        <c:axId val="108473728"/>
      </c:lineChart>
      <c:catAx>
        <c:axId val="1084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73728"/>
        <c:crosses val="autoZero"/>
        <c:auto val="1"/>
        <c:lblAlgn val="ctr"/>
        <c:lblOffset val="100"/>
        <c:tickLblSkip val="1"/>
        <c:tickMarkSkip val="1"/>
        <c:noMultiLvlLbl val="0"/>
      </c:catAx>
      <c:valAx>
        <c:axId val="1084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0.85</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0.25</c:v>
                </c:pt>
                <c:pt idx="2">
                  <c:v>#N/A</c:v>
                </c:pt>
                <c:pt idx="3">
                  <c:v>0.23</c:v>
                </c:pt>
                <c:pt idx="4">
                  <c:v>#N/A</c:v>
                </c:pt>
                <c:pt idx="5">
                  <c:v>0.25</c:v>
                </c:pt>
                <c:pt idx="6">
                  <c:v>#N/A</c:v>
                </c:pt>
                <c:pt idx="7">
                  <c:v>0.26</c:v>
                </c:pt>
                <c:pt idx="8">
                  <c:v>#N/A</c:v>
                </c:pt>
                <c:pt idx="9">
                  <c:v>0.27</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0.62</c:v>
                </c:pt>
                <c:pt idx="2">
                  <c:v>#N/A</c:v>
                </c:pt>
                <c:pt idx="3">
                  <c:v>0.19</c:v>
                </c:pt>
                <c:pt idx="4">
                  <c:v>#N/A</c:v>
                </c:pt>
                <c:pt idx="5">
                  <c:v>0.18</c:v>
                </c:pt>
                <c:pt idx="6">
                  <c:v>#N/A</c:v>
                </c:pt>
                <c:pt idx="7">
                  <c:v>0.37</c:v>
                </c:pt>
                <c:pt idx="8">
                  <c:v>#N/A</c:v>
                </c:pt>
                <c:pt idx="9">
                  <c:v>0.56000000000000005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0.59</c:v>
                </c:pt>
                <c:pt idx="4">
                  <c:v>#N/A</c:v>
                </c:pt>
                <c:pt idx="5">
                  <c:v>0.66</c:v>
                </c:pt>
                <c:pt idx="6">
                  <c:v>#N/A</c:v>
                </c:pt>
                <c:pt idx="7">
                  <c:v>0.5</c:v>
                </c:pt>
                <c:pt idx="8">
                  <c:v>#N/A</c:v>
                </c:pt>
                <c:pt idx="9">
                  <c:v>0.59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1.64</c:v>
                </c:pt>
                <c:pt idx="1">
                  <c:v>#N/A</c:v>
                </c:pt>
                <c:pt idx="2">
                  <c:v>1.03</c:v>
                </c:pt>
                <c:pt idx="3">
                  <c:v>#N/A</c:v>
                </c:pt>
                <c:pt idx="4">
                  <c:v>#N/A</c:v>
                </c:pt>
                <c:pt idx="5">
                  <c:v>0.24</c:v>
                </c:pt>
                <c:pt idx="6">
                  <c:v>#N/A</c:v>
                </c:pt>
                <c:pt idx="7">
                  <c:v>0.44</c:v>
                </c:pt>
                <c:pt idx="8">
                  <c:v>#N/A</c:v>
                </c:pt>
                <c:pt idx="9">
                  <c:v>0.71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0.37</c:v>
                </c:pt>
                <c:pt idx="2">
                  <c:v>#N/A</c:v>
                </c:pt>
                <c:pt idx="3">
                  <c:v>0.86</c:v>
                </c:pt>
                <c:pt idx="4">
                  <c:v>#N/A</c:v>
                </c:pt>
                <c:pt idx="5">
                  <c:v>0.63</c:v>
                </c:pt>
                <c:pt idx="6">
                  <c:v>#N/A</c:v>
                </c:pt>
                <c:pt idx="7">
                  <c:v>0.95</c:v>
                </c:pt>
                <c:pt idx="8">
                  <c:v>#N/A</c:v>
                </c:pt>
                <c:pt idx="9">
                  <c:v>1.37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4.6100000000000003</c:v>
                </c:pt>
                <c:pt idx="2">
                  <c:v>#N/A</c:v>
                </c:pt>
                <c:pt idx="3">
                  <c:v>5.71</c:v>
                </c:pt>
                <c:pt idx="4">
                  <c:v>#N/A</c:v>
                </c:pt>
                <c:pt idx="5">
                  <c:v>5.15</c:v>
                </c:pt>
                <c:pt idx="6">
                  <c:v>#N/A</c:v>
                </c:pt>
                <c:pt idx="7">
                  <c:v>5.8</c:v>
                </c:pt>
                <c:pt idx="8">
                  <c:v>#N/A</c:v>
                </c:pt>
                <c:pt idx="9">
                  <c:v>6.32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5.73</c:v>
                </c:pt>
                <c:pt idx="2">
                  <c:v>#N/A</c:v>
                </c:pt>
                <c:pt idx="3">
                  <c:v>6.77</c:v>
                </c:pt>
                <c:pt idx="4">
                  <c:v>#N/A</c:v>
                </c:pt>
                <c:pt idx="5">
                  <c:v>7.67</c:v>
                </c:pt>
                <c:pt idx="6">
                  <c:v>#N/A</c:v>
                </c:pt>
                <c:pt idx="7">
                  <c:v>8.8699999999999992</c:v>
                </c:pt>
                <c:pt idx="8">
                  <c:v>#N/A</c:v>
                </c:pt>
                <c:pt idx="9">
                  <c:v>9.7799999999999994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365696"/>
        <c:axId val="132379776"/>
      </c:barChart>
      <c:catAx>
        <c:axId val="1323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79776"/>
        <c:crosses val="autoZero"/>
        <c:auto val="1"/>
        <c:lblAlgn val="ctr"/>
        <c:lblOffset val="100"/>
        <c:tickLblSkip val="1"/>
        <c:tickMarkSkip val="1"/>
        <c:noMultiLvlLbl val="0"/>
      </c:catAx>
      <c:valAx>
        <c:axId val="1323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6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10644</c:v>
                </c:pt>
                <c:pt idx="5">
                  <c:v>10771</c:v>
                </c:pt>
                <c:pt idx="8">
                  <c:v>11072</c:v>
                </c:pt>
                <c:pt idx="11">
                  <c:v>10402</c:v>
                </c:pt>
                <c:pt idx="14">
                  <c:v>10145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430</c:v>
                </c:pt>
                <c:pt idx="3">
                  <c:v>349</c:v>
                </c:pt>
                <c:pt idx="6">
                  <c:v>697</c:v>
                </c:pt>
                <c:pt idx="9">
                  <c:v>1165</c:v>
                </c:pt>
                <c:pt idx="12">
                  <c:v>399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3038</c:v>
                </c:pt>
                <c:pt idx="3">
                  <c:v>3037</c:v>
                </c:pt>
                <c:pt idx="6">
                  <c:v>3033</c:v>
                </c:pt>
                <c:pt idx="9">
                  <c:v>3070</c:v>
                </c:pt>
                <c:pt idx="12">
                  <c:v>2326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7297</c:v>
                </c:pt>
                <c:pt idx="3">
                  <c:v>6987</c:v>
                </c:pt>
                <c:pt idx="6">
                  <c:v>7214</c:v>
                </c:pt>
                <c:pt idx="9">
                  <c:v>6953</c:v>
                </c:pt>
                <c:pt idx="12">
                  <c:v>7479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254336"/>
        <c:axId val="13226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c:v>
                </c:pt>
                <c:pt idx="2">
                  <c:v>#N/A</c:v>
                </c:pt>
                <c:pt idx="3">
                  <c:v>#N/A</c:v>
                </c:pt>
                <c:pt idx="4">
                  <c:v>-398</c:v>
                </c:pt>
                <c:pt idx="5">
                  <c:v>#N/A</c:v>
                </c:pt>
                <c:pt idx="6">
                  <c:v>#N/A</c:v>
                </c:pt>
                <c:pt idx="7">
                  <c:v>-128</c:v>
                </c:pt>
                <c:pt idx="8">
                  <c:v>#N/A</c:v>
                </c:pt>
                <c:pt idx="9">
                  <c:v>#N/A</c:v>
                </c:pt>
                <c:pt idx="10">
                  <c:v>786</c:v>
                </c:pt>
                <c:pt idx="11">
                  <c:v>#N/A</c:v>
                </c:pt>
                <c:pt idx="12">
                  <c:v>#N/A</c:v>
                </c:pt>
                <c:pt idx="13">
                  <c:v>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254336"/>
        <c:axId val="132260608"/>
      </c:lineChart>
      <c:catAx>
        <c:axId val="1322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60608"/>
        <c:crosses val="autoZero"/>
        <c:auto val="1"/>
        <c:lblAlgn val="ctr"/>
        <c:lblOffset val="100"/>
        <c:tickLblSkip val="1"/>
        <c:tickMarkSkip val="1"/>
        <c:noMultiLvlLbl val="0"/>
      </c:catAx>
      <c:valAx>
        <c:axId val="13226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87778</c:v>
                </c:pt>
                <c:pt idx="5">
                  <c:v>89090</c:v>
                </c:pt>
                <c:pt idx="8">
                  <c:v>91010</c:v>
                </c:pt>
                <c:pt idx="11">
                  <c:v>92231</c:v>
                </c:pt>
                <c:pt idx="14">
                  <c:v>92214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26758</c:v>
                </c:pt>
                <c:pt idx="5">
                  <c:v>27548</c:v>
                </c:pt>
                <c:pt idx="8">
                  <c:v>30713</c:v>
                </c:pt>
                <c:pt idx="11">
                  <c:v>27986</c:v>
                </c:pt>
                <c:pt idx="14">
                  <c:v>25624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39172</c:v>
                </c:pt>
                <c:pt idx="5">
                  <c:v>42980</c:v>
                </c:pt>
                <c:pt idx="8">
                  <c:v>41702</c:v>
                </c:pt>
                <c:pt idx="11">
                  <c:v>43098</c:v>
                </c:pt>
                <c:pt idx="14">
                  <c:v>43815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178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12347</c:v>
                </c:pt>
                <c:pt idx="3">
                  <c:v>10994</c:v>
                </c:pt>
                <c:pt idx="6">
                  <c:v>9981</c:v>
                </c:pt>
                <c:pt idx="9">
                  <c:v>9039</c:v>
                </c:pt>
                <c:pt idx="12">
                  <c:v>8598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29563</c:v>
                </c:pt>
                <c:pt idx="3">
                  <c:v>27928</c:v>
                </c:pt>
                <c:pt idx="6">
                  <c:v>26949</c:v>
                </c:pt>
                <c:pt idx="9">
                  <c:v>25766</c:v>
                </c:pt>
                <c:pt idx="12">
                  <c:v>22671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2019</c:v>
                </c:pt>
                <c:pt idx="3">
                  <c:v>1337</c:v>
                </c:pt>
                <c:pt idx="6">
                  <c:v>2882</c:v>
                </c:pt>
                <c:pt idx="9">
                  <c:v>2261</c:v>
                </c:pt>
                <c:pt idx="12">
                  <c:v>2034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47121</c:v>
                </c:pt>
                <c:pt idx="3">
                  <c:v>49313</c:v>
                </c:pt>
                <c:pt idx="6">
                  <c:v>50913</c:v>
                </c:pt>
                <c:pt idx="9">
                  <c:v>52232</c:v>
                </c:pt>
                <c:pt idx="12">
                  <c:v>52359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299008"/>
        <c:axId val="12288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299008"/>
        <c:axId val="122880000"/>
      </c:lineChart>
      <c:catAx>
        <c:axId val="132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80000"/>
        <c:crosses val="autoZero"/>
        <c:auto val="1"/>
        <c:lblAlgn val="ctr"/>
        <c:lblOffset val="100"/>
        <c:tickLblSkip val="1"/>
        <c:tickMarkSkip val="1"/>
        <c:noMultiLvlLbl val="0"/>
      </c:catAx>
      <c:valAx>
        <c:axId val="12288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{B3918C02-5A80-41BA-8013-02E387A28852}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3F3-4649-8052-41D282A80DA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{BD12A00B-3AA4-40C9-B2DF-5C272A7A6F43}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3F3-4649-8052-41D282A80DA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{5D7EEEFB-D582-4CE6-A25F-686D906FD8C0}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3F3-4649-8052-41D282A80DA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{E2BA60D6-F05D-4AD8-BF1B-B0CD7A7F1559}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3F3-4649-8052-41D282A80DA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{BB1EA27D-EA1C-4B1D-A2E0-3101199D3AC7}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3F3-4649-8052-41D282A80D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3F3-4649-8052-41D282A80DA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{4E46FBAB-2DB1-481A-88ED-F5031207EB91}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3F3-4649-8052-41D282A80DA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{8168C716-7FAA-4706-B41D-CC07CB8EC3EF}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3F3-4649-8052-41D282A80DA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{691A0E03-CE4A-4E03-B87A-A0CC43EC4A34}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3F3-4649-8052-41D282A80DA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{E75ED05F-25F3-49CC-97F7-574993BFCF4B}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3F3-4649-8052-41D282A80DA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{C7B94453-F675-414A-92C4-02FC33CAE43F}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3F3-4649-8052-41D282A80D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3F3-4649-8052-41D282A80DA9}"/>
            </c:ext>
          </c:extLst>
        </c:ser>
        <c:dLbls>
          <c:showLegendKey val="0"/>
          <c:showVal val="0"/>
          <c:showCatName val="0"/>
          <c:showSerName val="0"/>
          <c:showPercent val="0"/>
          <c:showBubbleSize val="0"/>
        </c:dLbls>
        <c:axId val="102160256"/>
        <c:axId val="102166528"/>
      </c:scatterChart>
      <c:valAx>
        <c:axId val="102160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166528"/>
        <c:crosses val="autoZero"/>
        <c:crossBetween val="midCat"/>
      </c:valAx>
      <c:valAx>
        <c:axId val="102166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16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{A16CE391-AA12-45FE-B03D-4A7AD95F228F}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D82-4B9B-8A42-BC26FE2150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{A918B342-3F23-4AFC-9AA1-2D27EE52E669}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D82-4B9B-8A42-BC26FE2150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{14D3A5E9-070D-4BEA-96E7-584512AE0763}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D82-4B9B-8A42-BC26FE2150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{DD211AB9-8D89-4F2A-AABA-C586B0510147}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D82-4B9B-8A42-BC26FE2150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{472D6647-9B0F-4028-9EB4-B14653A775A6}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D82-4B9B-8A42-BC26FE2150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-0.6</c:v>
                </c:pt>
                <c:pt idx="2">
                  <c:v>-0.2</c:v>
                </c:pt>
                <c:pt idx="3">
                  <c:v>0.1</c:v>
                </c:pt>
                <c:pt idx="4">
                  <c:v>0.3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D82-4B9B-8A42-BC26FE2150B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{C3B7C5A4-8243-4A68-B98F-9D4A7488C13B}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D82-4B9B-8A42-BC26FE2150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{5EBB544D-0288-4E2B-A65D-89DD4D67B0F4}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D82-4B9B-8A42-BC26FE2150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{E670685D-0D80-44DF-B5EB-8B514F18B6E9}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D82-4B9B-8A42-BC26FE2150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{521F4745-1DC9-428B-829E-80C2DBA0FB86}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D82-4B9B-8A42-BC26FE2150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{0C1423FE-75CC-4F00-944C-19A64B171B27}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D82-4B9B-8A42-BC26FE2150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4D82-4B9B-8A42-BC26FE2150BD}"/>
            </c:ext>
          </c:extLst>
        </c:ser>
        <c:dLbls>
          <c:showLegendKey val="0"/>
          <c:showVal val="0"/>
          <c:showCatName val="0"/>
          <c:showSerName val="0"/>
          <c:showPercent val="0"/>
          <c:showBubbleSize val="0"/>
        </c:dLbls>
        <c:axId val="116314112"/>
        <c:axId val="116316032"/>
      </c:scatterChart>
      <c:valAx>
        <c:axId val="116314112"/>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16032"/>
        <c:crosses val="autoZero"/>
        <c:crossBetween val="midCat"/>
      </c:valAx>
      <c:valAx>
        <c:axId val="116316032"/>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14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市債の発行を抑制してきたことや、新たに発行する場合においても普通交付税による財源措置のあるものを優先的に発行してきたため、実質公債費率の分子は低水準で推移している。引き続き、市債の適正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本市の財政力指数は、類似</a:t>
          </a:r>
          <a:r>
            <a:rPr kumimoji="1" lang="en-US" altLang="ja-JP" sz="1300">
              <a:latin typeface="ＭＳ Ｐゴシック"/>
            </a:rPr>
            <a:t>48</a:t>
          </a:r>
          <a:r>
            <a:rPr kumimoji="1" lang="ja-JP" altLang="en-US" sz="1300">
              <a:latin typeface="ＭＳ Ｐゴシック"/>
            </a:rPr>
            <a:t>団体（以下「中核市」）の平均を若干上回る数値で推移しており、平成</a:t>
          </a:r>
          <a:r>
            <a:rPr kumimoji="1" lang="en-US" altLang="ja-JP" sz="1300">
              <a:latin typeface="ＭＳ Ｐゴシック"/>
            </a:rPr>
            <a:t>28</a:t>
          </a:r>
          <a:r>
            <a:rPr kumimoji="1" lang="ja-JP" altLang="en-US" sz="1300">
              <a:latin typeface="ＭＳ Ｐゴシック"/>
            </a:rPr>
            <a:t>年度決算は</a:t>
          </a:r>
          <a:r>
            <a:rPr kumimoji="1" lang="en-US" altLang="ja-JP" sz="1300">
              <a:latin typeface="ＭＳ Ｐゴシック"/>
            </a:rPr>
            <a:t>0.80</a:t>
          </a:r>
          <a:r>
            <a:rPr kumimoji="1" lang="ja-JP" altLang="en-US" sz="1300">
              <a:latin typeface="ＭＳ Ｐゴシック"/>
            </a:rPr>
            <a:t>となった。今後、生産年齢人口の減少などにより、財政収入には不安定な要素があるため、本市の魅力を高める施策を展開するなど戦略的な行財政運営を推進し、財政力の向上に努める。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3" name="直線コネクタ 72"/>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8165</xdr:rowOff>
    </xdr:to>
    <xdr:cxnSp macro="">
      <xdr:nvCxnSpPr>
        <xdr:cNvPr id="76" name="直線コネクタ 75"/>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1" name="円/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2" name="テキスト ボックス 91"/>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5" name="円/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7" name="円/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年度の経常収支比率は、歳入では地方消費税交付金、各種交付金、普通交付税等が大きく減となり、歳出では社会保障関係費や公債費が増となるとともに、人件費、物件費、維持補修費等が減となった結果、</a:t>
          </a:r>
          <a:r>
            <a:rPr kumimoji="1" lang="en-US" altLang="ja-JP" sz="1200">
              <a:latin typeface="ＭＳ Ｐゴシック"/>
            </a:rPr>
            <a:t>1.6</a:t>
          </a:r>
          <a:r>
            <a:rPr kumimoji="1" lang="ja-JP" altLang="en-US" sz="1200">
              <a:latin typeface="ＭＳ Ｐゴシック"/>
            </a:rPr>
            <a:t>ポイント悪化して</a:t>
          </a:r>
          <a:r>
            <a:rPr kumimoji="1" lang="en-US" altLang="ja-JP" sz="1200">
              <a:latin typeface="ＭＳ Ｐゴシック"/>
            </a:rPr>
            <a:t>94.9</a:t>
          </a:r>
          <a:r>
            <a:rPr kumimoji="1" lang="ja-JP" altLang="en-US" sz="1200">
              <a:latin typeface="ＭＳ Ｐゴシック"/>
            </a:rPr>
            <a:t>％となった。これは、中核市平均</a:t>
          </a:r>
          <a:r>
            <a:rPr kumimoji="1" lang="en-US" altLang="ja-JP" sz="1200">
              <a:latin typeface="ＭＳ Ｐゴシック"/>
            </a:rPr>
            <a:t>91.9</a:t>
          </a:r>
          <a:r>
            <a:rPr kumimoji="1" lang="ja-JP" altLang="en-US" sz="1200">
              <a:latin typeface="ＭＳ Ｐゴシック"/>
            </a:rPr>
            <a:t>％を</a:t>
          </a:r>
          <a:r>
            <a:rPr kumimoji="1" lang="en-US" altLang="ja-JP" sz="1200">
              <a:latin typeface="ＭＳ Ｐゴシック"/>
            </a:rPr>
            <a:t>3.0</a:t>
          </a:r>
          <a:r>
            <a:rPr kumimoji="1" lang="ja-JP" altLang="en-US" sz="1200">
              <a:latin typeface="ＭＳ Ｐゴシック"/>
            </a:rPr>
            <a:t>ポイント上回る状況である。</a:t>
          </a:r>
          <a:endParaRPr kumimoji="1" lang="en-US" altLang="ja-JP" sz="1200">
            <a:latin typeface="ＭＳ Ｐゴシック"/>
          </a:endParaRPr>
        </a:p>
        <a:p>
          <a:r>
            <a:rPr kumimoji="1" lang="ja-JP" altLang="en-US" sz="1200">
              <a:latin typeface="ＭＳ Ｐゴシック"/>
            </a:rPr>
            <a:t>　今後も高齢化に伴う社会保障関係費や公共施設の老朽化への対応などにより、経常収支比率は高い水準で推移するものと見込まれることから、財政構造の弾力性を失わないためにも、戦略的な行財政運営を推進し、財政力の向上に努める</a:t>
          </a:r>
          <a:r>
            <a:rPr kumimoji="1" lang="ja-JP" altLang="en-US" sz="1300">
              <a:latin typeface="ＭＳ Ｐゴシック"/>
            </a:rPr>
            <a:t>。</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14181</xdr:rowOff>
    </xdr:from>
    <xdr:to>
      <xdr:col>7</xdr:col>
      <xdr:colOff>152400</xdr:colOff>
      <xdr:row>66</xdr:row>
      <xdr:rowOff>78529</xdr:rowOff>
    </xdr:to>
    <xdr:cxnSp macro="">
      <xdr:nvCxnSpPr>
        <xdr:cNvPr id="133" name="直線コネクタ 132"/>
        <xdr:cNvCxnSpPr/>
      </xdr:nvCxnSpPr>
      <xdr:spPr>
        <a:xfrm>
          <a:off x="4114800" y="11329881"/>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14181</xdr:rowOff>
    </xdr:from>
    <xdr:to>
      <xdr:col>6</xdr:col>
      <xdr:colOff>0</xdr:colOff>
      <xdr:row>66</xdr:row>
      <xdr:rowOff>34290</xdr:rowOff>
    </xdr:to>
    <xdr:cxnSp macro="">
      <xdr:nvCxnSpPr>
        <xdr:cNvPr id="136" name="直線コネクタ 135"/>
        <xdr:cNvCxnSpPr/>
      </xdr:nvCxnSpPr>
      <xdr:spPr>
        <a:xfrm flipV="1">
          <a:off x="3225800" y="1132988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66</xdr:row>
      <xdr:rowOff>34290</xdr:rowOff>
    </xdr:to>
    <xdr:cxnSp macro="">
      <xdr:nvCxnSpPr>
        <xdr:cNvPr id="139" name="直線コネクタ 138"/>
        <xdr:cNvCxnSpPr/>
      </xdr:nvCxnSpPr>
      <xdr:spPr>
        <a:xfrm>
          <a:off x="2336800" y="1124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101177</xdr:rowOff>
    </xdr:from>
    <xdr:to>
      <xdr:col>3</xdr:col>
      <xdr:colOff>279400</xdr:colOff>
      <xdr:row>65</xdr:row>
      <xdr:rowOff>129329</xdr:rowOff>
    </xdr:to>
    <xdr:cxnSp macro="">
      <xdr:nvCxnSpPr>
        <xdr:cNvPr id="142" name="直線コネクタ 141"/>
        <xdr:cNvCxnSpPr/>
      </xdr:nvCxnSpPr>
      <xdr:spPr>
        <a:xfrm flipV="1">
          <a:off x="1447800" y="1124542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27729</xdr:rowOff>
    </xdr:from>
    <xdr:to>
      <xdr:col>7</xdr:col>
      <xdr:colOff>203200</xdr:colOff>
      <xdr:row>66</xdr:row>
      <xdr:rowOff>129329</xdr:rowOff>
    </xdr:to>
    <xdr:sp macro="" textlink="">
      <xdr:nvSpPr>
        <xdr:cNvPr id="152" name="円/楕円 151"/>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171256</xdr:rowOff>
    </xdr:from>
    <xdr:ext cx="762000" cy="259045"/>
    <xdr:sp macro="" textlink="">
      <xdr:nvSpPr>
        <xdr:cNvPr id="153" name="財政構造の弾力性該当値テキスト"/>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134831</xdr:rowOff>
    </xdr:from>
    <xdr:to>
      <xdr:col>6</xdr:col>
      <xdr:colOff>50800</xdr:colOff>
      <xdr:row>66</xdr:row>
      <xdr:rowOff>64981</xdr:rowOff>
    </xdr:to>
    <xdr:sp macro="" textlink="">
      <xdr:nvSpPr>
        <xdr:cNvPr id="154" name="円/楕円 153"/>
        <xdr:cNvSpPr/>
      </xdr:nvSpPr>
      <xdr:spPr>
        <a:xfrm>
          <a:off x="4064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49758</xdr:rowOff>
    </xdr:from>
    <xdr:ext cx="736600" cy="259045"/>
    <xdr:sp macro="" textlink="">
      <xdr:nvSpPr>
        <xdr:cNvPr id="155" name="テキスト ボックス 154"/>
        <xdr:cNvSpPr txBox="1"/>
      </xdr:nvSpPr>
      <xdr:spPr>
        <a:xfrm>
          <a:off x="3733800" y="1136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6" name="円/楕円 155"/>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7" name="テキスト ボックス 156"/>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8" name="円/楕円 157"/>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9" name="テキスト ボックス 158"/>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78529</xdr:rowOff>
    </xdr:from>
    <xdr:to>
      <xdr:col>2</xdr:col>
      <xdr:colOff>127000</xdr:colOff>
      <xdr:row>66</xdr:row>
      <xdr:rowOff>8679</xdr:rowOff>
    </xdr:to>
    <xdr:sp macro="" textlink="">
      <xdr:nvSpPr>
        <xdr:cNvPr id="160" name="円/楕円 159"/>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164906</xdr:rowOff>
    </xdr:from>
    <xdr:ext cx="762000" cy="259045"/>
    <xdr:sp macro="" textlink="">
      <xdr:nvSpPr>
        <xdr:cNvPr id="161" name="テキスト ボックス 160"/>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年度決算では、中核市平均より</a:t>
          </a:r>
          <a:r>
            <a:rPr kumimoji="1" lang="en-US" altLang="ja-JP" sz="1300">
              <a:latin typeface="ＭＳ Ｐゴシック"/>
            </a:rPr>
            <a:t>4,933</a:t>
          </a:r>
          <a:r>
            <a:rPr kumimoji="1" lang="ja-JP" altLang="en-US" sz="1300">
              <a:latin typeface="ＭＳ Ｐゴシック"/>
            </a:rPr>
            <a:t>円低い</a:t>
          </a:r>
          <a:r>
            <a:rPr kumimoji="1" lang="en-US" altLang="ja-JP" sz="1300">
              <a:latin typeface="ＭＳ Ｐゴシック"/>
            </a:rPr>
            <a:t>101,605</a:t>
          </a:r>
          <a:r>
            <a:rPr kumimoji="1" lang="ja-JP" altLang="en-US" sz="1300">
              <a:latin typeface="ＭＳ Ｐゴシック"/>
            </a:rPr>
            <a:t>円となった。これは、本市が他市に先駆けて行財政改革に取り組み、歳出削減を進めてきたことによるものである。今後も適正水準の維持に努める。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68788</xdr:rowOff>
    </xdr:from>
    <xdr:to>
      <xdr:col>7</xdr:col>
      <xdr:colOff>152400</xdr:colOff>
      <xdr:row>81</xdr:row>
      <xdr:rowOff>97436</xdr:rowOff>
    </xdr:to>
    <xdr:cxnSp macro="">
      <xdr:nvCxnSpPr>
        <xdr:cNvPr id="196" name="直線コネクタ 195"/>
        <xdr:cNvCxnSpPr/>
      </xdr:nvCxnSpPr>
      <xdr:spPr>
        <a:xfrm flipV="1">
          <a:off x="4114800" y="13956238"/>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42459</xdr:rowOff>
    </xdr:from>
    <xdr:to>
      <xdr:col>6</xdr:col>
      <xdr:colOff>0</xdr:colOff>
      <xdr:row>81</xdr:row>
      <xdr:rowOff>97436</xdr:rowOff>
    </xdr:to>
    <xdr:cxnSp macro="">
      <xdr:nvCxnSpPr>
        <xdr:cNvPr id="199" name="直線コネクタ 198"/>
        <xdr:cNvCxnSpPr/>
      </xdr:nvCxnSpPr>
      <xdr:spPr>
        <a:xfrm>
          <a:off x="3225800" y="13929909"/>
          <a:ext cx="889000" cy="5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138664</xdr:rowOff>
    </xdr:from>
    <xdr:to>
      <xdr:col>4</xdr:col>
      <xdr:colOff>482600</xdr:colOff>
      <xdr:row>81</xdr:row>
      <xdr:rowOff>42459</xdr:rowOff>
    </xdr:to>
    <xdr:cxnSp macro="">
      <xdr:nvCxnSpPr>
        <xdr:cNvPr id="202" name="直線コネクタ 201"/>
        <xdr:cNvCxnSpPr/>
      </xdr:nvCxnSpPr>
      <xdr:spPr>
        <a:xfrm>
          <a:off x="2336800" y="13854664"/>
          <a:ext cx="889000" cy="7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136319</xdr:rowOff>
    </xdr:from>
    <xdr:to>
      <xdr:col>3</xdr:col>
      <xdr:colOff>279400</xdr:colOff>
      <xdr:row>80</xdr:row>
      <xdr:rowOff>138664</xdr:rowOff>
    </xdr:to>
    <xdr:cxnSp macro="">
      <xdr:nvCxnSpPr>
        <xdr:cNvPr id="205" name="直線コネクタ 204"/>
        <xdr:cNvCxnSpPr/>
      </xdr:nvCxnSpPr>
      <xdr:spPr>
        <a:xfrm>
          <a:off x="1447800" y="1385231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17988</xdr:rowOff>
    </xdr:from>
    <xdr:to>
      <xdr:col>7</xdr:col>
      <xdr:colOff>203200</xdr:colOff>
      <xdr:row>81</xdr:row>
      <xdr:rowOff>119588</xdr:rowOff>
    </xdr:to>
    <xdr:sp macro="" textlink="">
      <xdr:nvSpPr>
        <xdr:cNvPr id="215" name="円/楕円 214"/>
        <xdr:cNvSpPr/>
      </xdr:nvSpPr>
      <xdr:spPr>
        <a:xfrm>
          <a:off x="4902200" y="139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34515</xdr:rowOff>
    </xdr:from>
    <xdr:ext cx="762000" cy="259045"/>
    <xdr:sp macro="" textlink="">
      <xdr:nvSpPr>
        <xdr:cNvPr id="216" name="人件費・物件費等の状況該当値テキスト"/>
        <xdr:cNvSpPr txBox="1"/>
      </xdr:nvSpPr>
      <xdr:spPr>
        <a:xfrm>
          <a:off x="5041900" y="137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46636</xdr:rowOff>
    </xdr:from>
    <xdr:to>
      <xdr:col>6</xdr:col>
      <xdr:colOff>50800</xdr:colOff>
      <xdr:row>81</xdr:row>
      <xdr:rowOff>148236</xdr:rowOff>
    </xdr:to>
    <xdr:sp macro="" textlink="">
      <xdr:nvSpPr>
        <xdr:cNvPr id="217" name="円/楕円 216"/>
        <xdr:cNvSpPr/>
      </xdr:nvSpPr>
      <xdr:spPr>
        <a:xfrm>
          <a:off x="4064000" y="139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158413</xdr:rowOff>
    </xdr:from>
    <xdr:ext cx="736600" cy="259045"/>
    <xdr:sp macro="" textlink="">
      <xdr:nvSpPr>
        <xdr:cNvPr id="218" name="テキスト ボックス 217"/>
        <xdr:cNvSpPr txBox="1"/>
      </xdr:nvSpPr>
      <xdr:spPr>
        <a:xfrm>
          <a:off x="3733800" y="1370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163109</xdr:rowOff>
    </xdr:from>
    <xdr:to>
      <xdr:col>4</xdr:col>
      <xdr:colOff>533400</xdr:colOff>
      <xdr:row>81</xdr:row>
      <xdr:rowOff>93259</xdr:rowOff>
    </xdr:to>
    <xdr:sp macro="" textlink="">
      <xdr:nvSpPr>
        <xdr:cNvPr id="219" name="円/楕円 218"/>
        <xdr:cNvSpPr/>
      </xdr:nvSpPr>
      <xdr:spPr>
        <a:xfrm>
          <a:off x="3175000" y="138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103436</xdr:rowOff>
    </xdr:from>
    <xdr:ext cx="762000" cy="259045"/>
    <xdr:sp macro="" textlink="">
      <xdr:nvSpPr>
        <xdr:cNvPr id="220" name="テキスト ボックス 219"/>
        <xdr:cNvSpPr txBox="1"/>
      </xdr:nvSpPr>
      <xdr:spPr>
        <a:xfrm>
          <a:off x="2844800" y="136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87864</xdr:rowOff>
    </xdr:from>
    <xdr:to>
      <xdr:col>3</xdr:col>
      <xdr:colOff>330200</xdr:colOff>
      <xdr:row>81</xdr:row>
      <xdr:rowOff>18014</xdr:rowOff>
    </xdr:to>
    <xdr:sp macro="" textlink="">
      <xdr:nvSpPr>
        <xdr:cNvPr id="221" name="円/楕円 220"/>
        <xdr:cNvSpPr/>
      </xdr:nvSpPr>
      <xdr:spPr>
        <a:xfrm>
          <a:off x="2286000" y="13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28191</xdr:rowOff>
    </xdr:from>
    <xdr:ext cx="762000" cy="259045"/>
    <xdr:sp macro="" textlink="">
      <xdr:nvSpPr>
        <xdr:cNvPr id="222" name="テキスト ボックス 221"/>
        <xdr:cNvSpPr txBox="1"/>
      </xdr:nvSpPr>
      <xdr:spPr>
        <a:xfrm>
          <a:off x="1955800" y="1357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85519</xdr:rowOff>
    </xdr:from>
    <xdr:to>
      <xdr:col>2</xdr:col>
      <xdr:colOff>127000</xdr:colOff>
      <xdr:row>81</xdr:row>
      <xdr:rowOff>15669</xdr:rowOff>
    </xdr:to>
    <xdr:sp macro="" textlink="">
      <xdr:nvSpPr>
        <xdr:cNvPr id="223" name="円/楕円 222"/>
        <xdr:cNvSpPr/>
      </xdr:nvSpPr>
      <xdr:spPr>
        <a:xfrm>
          <a:off x="1397000" y="138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25846</xdr:rowOff>
    </xdr:from>
    <xdr:ext cx="762000" cy="259045"/>
    <xdr:sp macro="" textlink="">
      <xdr:nvSpPr>
        <xdr:cNvPr id="224" name="テキスト ボックス 223"/>
        <xdr:cNvSpPr txBox="1"/>
      </xdr:nvSpPr>
      <xdr:spPr>
        <a:xfrm>
          <a:off x="1066800" y="135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日現在のラスパイレス指数は</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となった。これは、中核市平均より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ポイント低い数値であり、ここ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年でみても中核市平均を下回る数値で推移している。今後も給与水準を含めた人件費の適正化に努める。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60" name="直線コネクタ 259"/>
        <xdr:cNvCxnSpPr/>
      </xdr:nvCxnSpPr>
      <xdr:spPr>
        <a:xfrm>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7862</xdr:rowOff>
    </xdr:to>
    <xdr:cxnSp macro="">
      <xdr:nvCxnSpPr>
        <xdr:cNvPr id="263" name="直線コネクタ 262"/>
        <xdr:cNvCxnSpPr/>
      </xdr:nvCxnSpPr>
      <xdr:spPr>
        <a:xfrm>
          <a:off x="15290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156332</xdr:rowOff>
    </xdr:to>
    <xdr:cxnSp macro="">
      <xdr:nvCxnSpPr>
        <xdr:cNvPr id="266" name="直線コネクタ 265"/>
        <xdr:cNvCxnSpPr/>
      </xdr:nvCxnSpPr>
      <xdr:spPr>
        <a:xfrm flipV="1">
          <a:off x="14401800" y="143522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81341</xdr:rowOff>
    </xdr:to>
    <xdr:cxnSp macro="">
      <xdr:nvCxnSpPr>
        <xdr:cNvPr id="269" name="直線コネクタ 268"/>
        <xdr:cNvCxnSpPr/>
      </xdr:nvCxnSpPr>
      <xdr:spPr>
        <a:xfrm flipV="1">
          <a:off x="13512800" y="1438668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9" name="円/楕円 278"/>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80"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1" name="円/楕円 280"/>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82" name="テキスト ボックス 281"/>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3" name="円/楕円 282"/>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4" name="テキスト ボックス 283"/>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5" name="円/楕円 284"/>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6" name="テキスト ボックス 285"/>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7" name="円/楕円 286"/>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8" name="テキスト ボックス 287"/>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人あたりの職員数は</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人となった。子育て・教育分野の充実や多様化する行政ニーズへの対応により、近年増加傾向にあるが、他市に先駆けて行財政改革に取り組み、職員定数の適正化を進めてきたことにより、中核市平均を下回る状況にある。今後も増加する行財政需要に対応しながらも、適正な職員数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60</xdr:row>
      <xdr:rowOff>138006</xdr:rowOff>
    </xdr:to>
    <xdr:cxnSp macro="">
      <xdr:nvCxnSpPr>
        <xdr:cNvPr id="323" name="直線コネクタ 322"/>
        <xdr:cNvCxnSpPr/>
      </xdr:nvCxnSpPr>
      <xdr:spPr>
        <a:xfrm flipV="1">
          <a:off x="16179800" y="1039685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138006</xdr:rowOff>
    </xdr:to>
    <xdr:cxnSp macro="">
      <xdr:nvCxnSpPr>
        <xdr:cNvPr id="326" name="直線コネクタ 325"/>
        <xdr:cNvCxnSpPr/>
      </xdr:nvCxnSpPr>
      <xdr:spPr>
        <a:xfrm>
          <a:off x="15290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121920</xdr:rowOff>
    </xdr:to>
    <xdr:cxnSp macro="">
      <xdr:nvCxnSpPr>
        <xdr:cNvPr id="329" name="直線コネクタ 328"/>
        <xdr:cNvCxnSpPr/>
      </xdr:nvCxnSpPr>
      <xdr:spPr>
        <a:xfrm>
          <a:off x="14401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41487</xdr:rowOff>
    </xdr:from>
    <xdr:to>
      <xdr:col>21</xdr:col>
      <xdr:colOff>0</xdr:colOff>
      <xdr:row>60</xdr:row>
      <xdr:rowOff>97790</xdr:rowOff>
    </xdr:to>
    <xdr:cxnSp macro="">
      <xdr:nvCxnSpPr>
        <xdr:cNvPr id="332" name="直線コネクタ 331"/>
        <xdr:cNvCxnSpPr/>
      </xdr:nvCxnSpPr>
      <xdr:spPr>
        <a:xfrm>
          <a:off x="13512800" y="1032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42" name="円/楕円 341"/>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43"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4" name="円/楕円 343"/>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27533</xdr:rowOff>
    </xdr:from>
    <xdr:ext cx="736600" cy="259045"/>
    <xdr:sp macro="" textlink="">
      <xdr:nvSpPr>
        <xdr:cNvPr id="345" name="テキスト ボックス 344"/>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6" name="円/楕円 345"/>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7" name="テキスト ボックス 346"/>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8" name="円/楕円 347"/>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9" name="テキスト ボックス 348"/>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162137</xdr:rowOff>
    </xdr:from>
    <xdr:to>
      <xdr:col>19</xdr:col>
      <xdr:colOff>533400</xdr:colOff>
      <xdr:row>60</xdr:row>
      <xdr:rowOff>92287</xdr:rowOff>
    </xdr:to>
    <xdr:sp macro="" textlink="">
      <xdr:nvSpPr>
        <xdr:cNvPr id="350" name="円/楕円 349"/>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102464</xdr:rowOff>
    </xdr:from>
    <xdr:ext cx="762000" cy="259045"/>
    <xdr:sp macro="" textlink="">
      <xdr:nvSpPr>
        <xdr:cNvPr id="351" name="テキスト ボックス 350"/>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中核市平均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98552</xdr:rowOff>
    </xdr:from>
    <xdr:to>
      <xdr:col>24</xdr:col>
      <xdr:colOff>558800</xdr:colOff>
      <xdr:row>36</xdr:row>
      <xdr:rowOff>117856</xdr:rowOff>
    </xdr:to>
    <xdr:cxnSp macro="">
      <xdr:nvCxnSpPr>
        <xdr:cNvPr id="383" name="直線コネクタ 382"/>
        <xdr:cNvCxnSpPr/>
      </xdr:nvCxnSpPr>
      <xdr:spPr>
        <a:xfrm>
          <a:off x="16179800" y="62707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4"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69596</xdr:rowOff>
    </xdr:from>
    <xdr:to>
      <xdr:col>23</xdr:col>
      <xdr:colOff>406400</xdr:colOff>
      <xdr:row>36</xdr:row>
      <xdr:rowOff>98552</xdr:rowOff>
    </xdr:to>
    <xdr:cxnSp macro="">
      <xdr:nvCxnSpPr>
        <xdr:cNvPr id="386" name="直線コネクタ 385"/>
        <xdr:cNvCxnSpPr/>
      </xdr:nvCxnSpPr>
      <xdr:spPr>
        <a:xfrm>
          <a:off x="15290800" y="62417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8" name="テキスト ボックス 38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30988</xdr:rowOff>
    </xdr:from>
    <xdr:to>
      <xdr:col>22</xdr:col>
      <xdr:colOff>203200</xdr:colOff>
      <xdr:row>36</xdr:row>
      <xdr:rowOff>69596</xdr:rowOff>
    </xdr:to>
    <xdr:cxnSp macro="">
      <xdr:nvCxnSpPr>
        <xdr:cNvPr id="389" name="直線コネクタ 388"/>
        <xdr:cNvCxnSpPr/>
      </xdr:nvCxnSpPr>
      <xdr:spPr>
        <a:xfrm>
          <a:off x="14401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1" name="テキスト ボックス 390"/>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30988</xdr:rowOff>
    </xdr:from>
    <xdr:to>
      <xdr:col>21</xdr:col>
      <xdr:colOff>0</xdr:colOff>
      <xdr:row>36</xdr:row>
      <xdr:rowOff>30988</xdr:rowOff>
    </xdr:to>
    <xdr:cxnSp macro="">
      <xdr:nvCxnSpPr>
        <xdr:cNvPr id="392" name="直線コネクタ 391"/>
        <xdr:cNvCxnSpPr/>
      </xdr:nvCxnSpPr>
      <xdr:spPr>
        <a:xfrm>
          <a:off x="1351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4" name="テキスト ボックス 393"/>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6" name="テキスト ボックス 39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67056</xdr:rowOff>
    </xdr:from>
    <xdr:to>
      <xdr:col>24</xdr:col>
      <xdr:colOff>609600</xdr:colOff>
      <xdr:row>36</xdr:row>
      <xdr:rowOff>168656</xdr:rowOff>
    </xdr:to>
    <xdr:sp macro="" textlink="">
      <xdr:nvSpPr>
        <xdr:cNvPr id="402" name="円/楕円 401"/>
        <xdr:cNvSpPr/>
      </xdr:nvSpPr>
      <xdr:spPr>
        <a:xfrm>
          <a:off x="16967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83583</xdr:rowOff>
    </xdr:from>
    <xdr:ext cx="762000" cy="259045"/>
    <xdr:sp macro="" textlink="">
      <xdr:nvSpPr>
        <xdr:cNvPr id="403" name="公債費負担の状況該当値テキスト"/>
        <xdr:cNvSpPr txBox="1"/>
      </xdr:nvSpPr>
      <xdr:spPr>
        <a:xfrm>
          <a:off x="17106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47752</xdr:rowOff>
    </xdr:from>
    <xdr:to>
      <xdr:col>23</xdr:col>
      <xdr:colOff>457200</xdr:colOff>
      <xdr:row>36</xdr:row>
      <xdr:rowOff>149352</xdr:rowOff>
    </xdr:to>
    <xdr:sp macro="" textlink="">
      <xdr:nvSpPr>
        <xdr:cNvPr id="404" name="円/楕円 403"/>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159529</xdr:rowOff>
    </xdr:from>
    <xdr:ext cx="736600" cy="259045"/>
    <xdr:sp macro="" textlink="">
      <xdr:nvSpPr>
        <xdr:cNvPr id="405" name="テキスト ボックス 404"/>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18796</xdr:rowOff>
    </xdr:from>
    <xdr:to>
      <xdr:col>22</xdr:col>
      <xdr:colOff>254000</xdr:colOff>
      <xdr:row>36</xdr:row>
      <xdr:rowOff>120396</xdr:rowOff>
    </xdr:to>
    <xdr:sp macro="" textlink="">
      <xdr:nvSpPr>
        <xdr:cNvPr id="406" name="円/楕円 405"/>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130573</xdr:rowOff>
    </xdr:from>
    <xdr:ext cx="762000" cy="259045"/>
    <xdr:sp macro="" textlink="">
      <xdr:nvSpPr>
        <xdr:cNvPr id="407" name="テキスト ボックス 406"/>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151638</xdr:rowOff>
    </xdr:from>
    <xdr:to>
      <xdr:col>21</xdr:col>
      <xdr:colOff>50800</xdr:colOff>
      <xdr:row>36</xdr:row>
      <xdr:rowOff>81788</xdr:rowOff>
    </xdr:to>
    <xdr:sp macro="" textlink="">
      <xdr:nvSpPr>
        <xdr:cNvPr id="408" name="円/楕円 407"/>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91965</xdr:rowOff>
    </xdr:from>
    <xdr:ext cx="762000" cy="259045"/>
    <xdr:sp macro="" textlink="">
      <xdr:nvSpPr>
        <xdr:cNvPr id="409" name="テキスト ボックス 408"/>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151638</xdr:rowOff>
    </xdr:from>
    <xdr:to>
      <xdr:col>19</xdr:col>
      <xdr:colOff>533400</xdr:colOff>
      <xdr:row>36</xdr:row>
      <xdr:rowOff>81788</xdr:rowOff>
    </xdr:to>
    <xdr:sp macro="" textlink="">
      <xdr:nvSpPr>
        <xdr:cNvPr id="410" name="円/楕円 409"/>
        <xdr:cNvSpPr/>
      </xdr:nvSpPr>
      <xdr:spPr>
        <a:xfrm>
          <a:off x="1346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91965</xdr:rowOff>
    </xdr:from>
    <xdr:ext cx="762000" cy="259045"/>
    <xdr:sp macro="" textlink="">
      <xdr:nvSpPr>
        <xdr:cNvPr id="411" name="テキスト ボックス 410"/>
        <xdr:cNvSpPr txBox="1"/>
      </xdr:nvSpPr>
      <xdr:spPr>
        <a:xfrm>
          <a:off x="1313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数値が算出されない良好な状況で推移している。これは、市債残高の増加を抑制してきたことや、基金の適正管理に努めてきたことにより、充当可能財源等が、将来負担額を上回っていることによるものである。引き続き、市債や基金の適正な管理・活用に努め、現在の水準を維持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5"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6" name="フローチャート : 判断 445"/>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7" name="フローチャート : 判断 446"/>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8" name="テキスト ボックス 447"/>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9" name="フローチャート : 判断 448"/>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0" name="テキスト ボックス 449"/>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2" name="テキスト ボックス 451"/>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4" name="テキスト ボックス 453"/>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人件費に係る経常収支比率は、中核市の平均を上回る数値で推移している。これは昭和</a:t>
          </a:r>
          <a:r>
            <a:rPr kumimoji="1" lang="en-US" altLang="ja-JP" sz="1300">
              <a:latin typeface="ＭＳ Ｐゴシック"/>
            </a:rPr>
            <a:t>40</a:t>
          </a:r>
          <a:r>
            <a:rPr kumimoji="1" lang="ja-JP" altLang="en-US" sz="1300">
              <a:latin typeface="ＭＳ Ｐゴシック"/>
            </a:rPr>
            <a:t>年代の人口急増期に大量採用した職員が退職期を迎えるとともに、職員の新規採用を抑制したことにより、給与や退職金需要が中核市平均を上回っていることによるものである。定年退職のピーク（平成</a:t>
          </a:r>
          <a:r>
            <a:rPr kumimoji="1" lang="en-US" altLang="ja-JP" sz="1300">
              <a:latin typeface="ＭＳ Ｐゴシック"/>
            </a:rPr>
            <a:t>21</a:t>
          </a:r>
          <a:r>
            <a:rPr kumimoji="1" lang="ja-JP" altLang="en-US" sz="1300">
              <a:latin typeface="ＭＳ Ｐゴシック"/>
            </a:rPr>
            <a:t>年度）を超え、これらの需要が毎年度減少しており、類似団体との差は縮まりつつある。今後も適切な財政運営に努める。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147574</xdr:rowOff>
    </xdr:from>
    <xdr:to>
      <xdr:col>7</xdr:col>
      <xdr:colOff>15875</xdr:colOff>
      <xdr:row>39</xdr:row>
      <xdr:rowOff>165862</xdr:rowOff>
    </xdr:to>
    <xdr:cxnSp macro="">
      <xdr:nvCxnSpPr>
        <xdr:cNvPr id="64" name="直線コネクタ 63"/>
        <xdr:cNvCxnSpPr/>
      </xdr:nvCxnSpPr>
      <xdr:spPr>
        <a:xfrm>
          <a:off x="3987800" y="68341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147574</xdr:rowOff>
    </xdr:from>
    <xdr:to>
      <xdr:col>5</xdr:col>
      <xdr:colOff>549275</xdr:colOff>
      <xdr:row>39</xdr:row>
      <xdr:rowOff>156718</xdr:rowOff>
    </xdr:to>
    <xdr:cxnSp macro="">
      <xdr:nvCxnSpPr>
        <xdr:cNvPr id="67" name="直線コネクタ 66"/>
        <xdr:cNvCxnSpPr/>
      </xdr:nvCxnSpPr>
      <xdr:spPr>
        <a:xfrm flipV="1">
          <a:off x="3098800" y="6834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156718</xdr:rowOff>
    </xdr:from>
    <xdr:to>
      <xdr:col>4</xdr:col>
      <xdr:colOff>346075</xdr:colOff>
      <xdr:row>40</xdr:row>
      <xdr:rowOff>49276</xdr:rowOff>
    </xdr:to>
    <xdr:cxnSp macro="">
      <xdr:nvCxnSpPr>
        <xdr:cNvPr id="70" name="直線コネクタ 69"/>
        <xdr:cNvCxnSpPr/>
      </xdr:nvCxnSpPr>
      <xdr:spPr>
        <a:xfrm flipV="1">
          <a:off x="2209800" y="6843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49276</xdr:rowOff>
    </xdr:from>
    <xdr:to>
      <xdr:col>3</xdr:col>
      <xdr:colOff>142875</xdr:colOff>
      <xdr:row>41</xdr:row>
      <xdr:rowOff>14986</xdr:rowOff>
    </xdr:to>
    <xdr:cxnSp macro="">
      <xdr:nvCxnSpPr>
        <xdr:cNvPr id="73" name="直線コネクタ 72"/>
        <xdr:cNvCxnSpPr/>
      </xdr:nvCxnSpPr>
      <xdr:spPr>
        <a:xfrm flipV="1">
          <a:off x="1320800" y="69072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115062</xdr:rowOff>
    </xdr:from>
    <xdr:to>
      <xdr:col>7</xdr:col>
      <xdr:colOff>66675</xdr:colOff>
      <xdr:row>40</xdr:row>
      <xdr:rowOff>45212</xdr:rowOff>
    </xdr:to>
    <xdr:sp macro="" textlink="">
      <xdr:nvSpPr>
        <xdr:cNvPr id="83" name="円/楕円 82"/>
        <xdr:cNvSpPr/>
      </xdr:nvSpPr>
      <xdr:spPr>
        <a:xfrm>
          <a:off x="4775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87139</xdr:rowOff>
    </xdr:from>
    <xdr:ext cx="762000" cy="259045"/>
    <xdr:sp macro="" textlink="">
      <xdr:nvSpPr>
        <xdr:cNvPr id="84" name="人件費該当値テキスト"/>
        <xdr:cNvSpPr txBox="1"/>
      </xdr:nvSpPr>
      <xdr:spPr>
        <a:xfrm>
          <a:off x="4914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96774</xdr:rowOff>
    </xdr:from>
    <xdr:to>
      <xdr:col>5</xdr:col>
      <xdr:colOff>600075</xdr:colOff>
      <xdr:row>40</xdr:row>
      <xdr:rowOff>26924</xdr:rowOff>
    </xdr:to>
    <xdr:sp macro="" textlink="">
      <xdr:nvSpPr>
        <xdr:cNvPr id="85" name="円/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105918</xdr:rowOff>
    </xdr:from>
    <xdr:to>
      <xdr:col>4</xdr:col>
      <xdr:colOff>396875</xdr:colOff>
      <xdr:row>40</xdr:row>
      <xdr:rowOff>36068</xdr:rowOff>
    </xdr:to>
    <xdr:sp macro="" textlink="">
      <xdr:nvSpPr>
        <xdr:cNvPr id="87" name="円/楕円 86"/>
        <xdr:cNvSpPr/>
      </xdr:nvSpPr>
      <xdr:spPr>
        <a:xfrm>
          <a:off x="3048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20845</xdr:rowOff>
    </xdr:from>
    <xdr:ext cx="762000" cy="259045"/>
    <xdr:sp macro="" textlink="">
      <xdr:nvSpPr>
        <xdr:cNvPr id="88" name="テキスト ボックス 87"/>
        <xdr:cNvSpPr txBox="1"/>
      </xdr:nvSpPr>
      <xdr:spPr>
        <a:xfrm>
          <a:off x="2717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169926</xdr:rowOff>
    </xdr:from>
    <xdr:to>
      <xdr:col>3</xdr:col>
      <xdr:colOff>193675</xdr:colOff>
      <xdr:row>40</xdr:row>
      <xdr:rowOff>100076</xdr:rowOff>
    </xdr:to>
    <xdr:sp macro="" textlink="">
      <xdr:nvSpPr>
        <xdr:cNvPr id="89" name="円/楕円 88"/>
        <xdr:cNvSpPr/>
      </xdr:nvSpPr>
      <xdr:spPr>
        <a:xfrm>
          <a:off x="2159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84853</xdr:rowOff>
    </xdr:from>
    <xdr:ext cx="762000" cy="259045"/>
    <xdr:sp macro="" textlink="">
      <xdr:nvSpPr>
        <xdr:cNvPr id="90" name="テキスト ボックス 89"/>
        <xdr:cNvSpPr txBox="1"/>
      </xdr:nvSpPr>
      <xdr:spPr>
        <a:xfrm>
          <a:off x="1828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135636</xdr:rowOff>
    </xdr:from>
    <xdr:to>
      <xdr:col>1</xdr:col>
      <xdr:colOff>676275</xdr:colOff>
      <xdr:row>41</xdr:row>
      <xdr:rowOff>65786</xdr:rowOff>
    </xdr:to>
    <xdr:sp macro="" textlink="">
      <xdr:nvSpPr>
        <xdr:cNvPr id="91" name="円/楕円 90"/>
        <xdr:cNvSpPr/>
      </xdr:nvSpPr>
      <xdr:spPr>
        <a:xfrm>
          <a:off x="1270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50563</xdr:rowOff>
    </xdr:from>
    <xdr:ext cx="762000" cy="259045"/>
    <xdr:sp macro="" textlink="">
      <xdr:nvSpPr>
        <xdr:cNvPr id="92" name="テキスト ボックス 91"/>
        <xdr:cNvSpPr txBox="1"/>
      </xdr:nvSpPr>
      <xdr:spPr>
        <a:xfrm>
          <a:off x="939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中核市平均よりやや高い水準で推移している。これは、公共施設の老朽化により施設設備の保守、点検、修繕等に係る経費等により、類似団体平均値と比べ大きくなっている。引き続き行財政改革の取組みを通じて、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44450</xdr:rowOff>
    </xdr:to>
    <xdr:cxnSp macro="">
      <xdr:nvCxnSpPr>
        <xdr:cNvPr id="125" name="直線コネクタ 124"/>
        <xdr:cNvCxnSpPr/>
      </xdr:nvCxnSpPr>
      <xdr:spPr>
        <a:xfrm flipV="1">
          <a:off x="15671800" y="328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44450</xdr:rowOff>
    </xdr:to>
    <xdr:cxnSp macro="">
      <xdr:nvCxnSpPr>
        <xdr:cNvPr id="128" name="直線コネクタ 127"/>
        <xdr:cNvCxnSpPr/>
      </xdr:nvCxnSpPr>
      <xdr:spPr>
        <a:xfrm>
          <a:off x="14782800" y="326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19</xdr:row>
      <xdr:rowOff>6350</xdr:rowOff>
    </xdr:to>
    <xdr:cxnSp macro="">
      <xdr:nvCxnSpPr>
        <xdr:cNvPr id="131" name="直線コネクタ 130"/>
        <xdr:cNvCxnSpPr/>
      </xdr:nvCxnSpPr>
      <xdr:spPr>
        <a:xfrm>
          <a:off x="13893800" y="311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25400</xdr:rowOff>
    </xdr:to>
    <xdr:cxnSp macro="">
      <xdr:nvCxnSpPr>
        <xdr:cNvPr id="134" name="直線コネクタ 133"/>
        <xdr:cNvCxnSpPr/>
      </xdr:nvCxnSpPr>
      <xdr:spPr>
        <a:xfrm>
          <a:off x="13004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4" name="円/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6" name="円/楕円 145"/>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7" name="テキスト ボックス 146"/>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48" name="円/楕円 147"/>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49" name="テキスト ボックス 148"/>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146050</xdr:rowOff>
    </xdr:from>
    <xdr:to>
      <xdr:col>20</xdr:col>
      <xdr:colOff>209550</xdr:colOff>
      <xdr:row>18</xdr:row>
      <xdr:rowOff>76200</xdr:rowOff>
    </xdr:to>
    <xdr:sp macro="" textlink="">
      <xdr:nvSpPr>
        <xdr:cNvPr id="150" name="円/楕円 149"/>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60977</xdr:rowOff>
    </xdr:from>
    <xdr:ext cx="762000" cy="259045"/>
    <xdr:sp macro="" textlink="">
      <xdr:nvSpPr>
        <xdr:cNvPr id="151" name="テキスト ボックス 150"/>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2" name="円/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中核市平均と同様に増加傾向にある。本市は高齢化率が全国平均を上回っており、今後も上昇する見込みである。健康増進事業を推進するとともに、市単独扶助費の合理化・適正化を図り、自然増に対応し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58</xdr:row>
      <xdr:rowOff>0</xdr:rowOff>
    </xdr:to>
    <xdr:cxnSp macro="">
      <xdr:nvCxnSpPr>
        <xdr:cNvPr id="186" name="直線コネクタ 185"/>
        <xdr:cNvCxnSpPr/>
      </xdr:nvCxnSpPr>
      <xdr:spPr>
        <a:xfrm>
          <a:off x="3987800" y="982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107950</xdr:rowOff>
    </xdr:to>
    <xdr:cxnSp macro="">
      <xdr:nvCxnSpPr>
        <xdr:cNvPr id="189" name="直線コネクタ 188"/>
        <xdr:cNvCxnSpPr/>
      </xdr:nvCxnSpPr>
      <xdr:spPr>
        <a:xfrm flipV="1">
          <a:off x="3098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107950</xdr:rowOff>
    </xdr:to>
    <xdr:cxnSp macro="">
      <xdr:nvCxnSpPr>
        <xdr:cNvPr id="192" name="直線コネクタ 191"/>
        <xdr:cNvCxnSpPr/>
      </xdr:nvCxnSpPr>
      <xdr:spPr>
        <a:xfrm>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19050</xdr:rowOff>
    </xdr:to>
    <xdr:cxnSp macro="">
      <xdr:nvCxnSpPr>
        <xdr:cNvPr id="195" name="直線コネクタ 194"/>
        <xdr:cNvCxnSpPr/>
      </xdr:nvCxnSpPr>
      <xdr:spPr>
        <a:xfrm>
          <a:off x="1320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5" name="円/楕円 204"/>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6"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7" name="円/楕円 206"/>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8" name="テキスト ボックス 207"/>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9" name="円/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1" name="円/楕円 210"/>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12" name="テキスト ボックス 211"/>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その他の経常収支比率は、医療関係特別会計の繰出金が増加しており、上昇傾向にある。今後も高齢化の影響により増加傾向は続くため、更なるコスト縮減を図るなど、適正な財政運営に努める。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また、平成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年度には中核市の平均値に数値が近づいたが、これは、下水道等事業会計の企業会計化に伴う予算の性質整理（繰出金から一部が補助費等へ）によるものである。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59</xdr:row>
      <xdr:rowOff>92710</xdr:rowOff>
    </xdr:to>
    <xdr:cxnSp macro="">
      <xdr:nvCxnSpPr>
        <xdr:cNvPr id="247" name="直線コネクタ 246"/>
        <xdr:cNvCxnSpPr/>
      </xdr:nvCxnSpPr>
      <xdr:spPr>
        <a:xfrm flipV="1">
          <a:off x="15671800" y="988822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92710</xdr:rowOff>
    </xdr:to>
    <xdr:cxnSp macro="">
      <xdr:nvCxnSpPr>
        <xdr:cNvPr id="250" name="直線コネクタ 249"/>
        <xdr:cNvCxnSpPr/>
      </xdr:nvCxnSpPr>
      <xdr:spPr>
        <a:xfrm>
          <a:off x="14782800" y="1014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59</xdr:row>
      <xdr:rowOff>31750</xdr:rowOff>
    </xdr:to>
    <xdr:cxnSp macro="">
      <xdr:nvCxnSpPr>
        <xdr:cNvPr id="253" name="直線コネクタ 252"/>
        <xdr:cNvCxnSpPr/>
      </xdr:nvCxnSpPr>
      <xdr:spPr>
        <a:xfrm>
          <a:off x="13893800" y="1007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134620</xdr:rowOff>
    </xdr:to>
    <xdr:cxnSp macro="">
      <xdr:nvCxnSpPr>
        <xdr:cNvPr id="256" name="直線コネクタ 255"/>
        <xdr:cNvCxnSpPr/>
      </xdr:nvCxnSpPr>
      <xdr:spPr>
        <a:xfrm>
          <a:off x="13004800" y="1004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68" name="円/楕円 267"/>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69" name="テキスト ボックス 268"/>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0" name="円/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2" name="円/楕円 271"/>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3" name="テキスト ボックス 272"/>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4" name="円/楕円 27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5" name="テキスト ボックス 274"/>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中核市の平均値</a:t>
          </a:r>
          <a:r>
            <a:rPr kumimoji="1" lang="ja-JP" altLang="en-US" sz="1100">
              <a:solidFill>
                <a:schemeClr val="dk1"/>
              </a:solidFill>
              <a:effectLst/>
              <a:latin typeface="+mn-lt"/>
              <a:ea typeface="+mn-ea"/>
              <a:cs typeface="+mn-cs"/>
            </a:rPr>
            <a:t>の近似値となった。</a:t>
          </a:r>
          <a:r>
            <a:rPr kumimoji="1" lang="ja-JP" altLang="ja-JP"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下水道等事業会計の企業会計化に伴う</a:t>
          </a:r>
          <a:r>
            <a:rPr lang="ja-JP" altLang="en-US" sz="1100">
              <a:solidFill>
                <a:schemeClr val="dk1"/>
              </a:solidFill>
              <a:effectLst/>
              <a:latin typeface="+mn-lt"/>
              <a:ea typeface="+mn-ea"/>
              <a:cs typeface="+mn-cs"/>
            </a:rPr>
            <a:t>予算の性質</a:t>
          </a:r>
          <a:r>
            <a:rPr lang="ja-JP" altLang="ja-JP" sz="1100">
              <a:solidFill>
                <a:schemeClr val="dk1"/>
              </a:solidFill>
              <a:effectLst/>
              <a:latin typeface="+mn-lt"/>
              <a:ea typeface="+mn-ea"/>
              <a:cs typeface="+mn-cs"/>
            </a:rPr>
            <a:t>整理</a:t>
          </a:r>
          <a:r>
            <a:rPr lang="ja-JP" altLang="en-US" sz="1100">
              <a:solidFill>
                <a:schemeClr val="dk1"/>
              </a:solidFill>
              <a:effectLst/>
              <a:latin typeface="+mn-lt"/>
              <a:ea typeface="+mn-ea"/>
              <a:cs typeface="+mn-cs"/>
            </a:rPr>
            <a:t>（繰出金から一部が補助費等へ）によるものである。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26307</xdr:rowOff>
    </xdr:from>
    <xdr:to>
      <xdr:col>24</xdr:col>
      <xdr:colOff>31750</xdr:colOff>
      <xdr:row>35</xdr:row>
      <xdr:rowOff>118836</xdr:rowOff>
    </xdr:to>
    <xdr:cxnSp macro="">
      <xdr:nvCxnSpPr>
        <xdr:cNvPr id="310" name="直線コネクタ 309"/>
        <xdr:cNvCxnSpPr/>
      </xdr:nvCxnSpPr>
      <xdr:spPr>
        <a:xfrm>
          <a:off x="15671800" y="5684157"/>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26307</xdr:rowOff>
    </xdr:from>
    <xdr:to>
      <xdr:col>22</xdr:col>
      <xdr:colOff>565150</xdr:colOff>
      <xdr:row>33</xdr:row>
      <xdr:rowOff>69850</xdr:rowOff>
    </xdr:to>
    <xdr:cxnSp macro="">
      <xdr:nvCxnSpPr>
        <xdr:cNvPr id="313" name="直線コネクタ 312"/>
        <xdr:cNvCxnSpPr/>
      </xdr:nvCxnSpPr>
      <xdr:spPr>
        <a:xfrm flipV="1">
          <a:off x="14782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69850</xdr:rowOff>
    </xdr:to>
    <xdr:cxnSp macro="">
      <xdr:nvCxnSpPr>
        <xdr:cNvPr id="316" name="直線コネクタ 315"/>
        <xdr:cNvCxnSpPr/>
      </xdr:nvCxnSpPr>
      <xdr:spPr>
        <a:xfrm>
          <a:off x="13893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69850</xdr:rowOff>
    </xdr:to>
    <xdr:cxnSp macro="">
      <xdr:nvCxnSpPr>
        <xdr:cNvPr id="319" name="直線コネクタ 318"/>
        <xdr:cNvCxnSpPr/>
      </xdr:nvCxnSpPr>
      <xdr:spPr>
        <a:xfrm flipV="1">
          <a:off x="13004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68036</xdr:rowOff>
    </xdr:from>
    <xdr:to>
      <xdr:col>24</xdr:col>
      <xdr:colOff>82550</xdr:colOff>
      <xdr:row>35</xdr:row>
      <xdr:rowOff>169636</xdr:rowOff>
    </xdr:to>
    <xdr:sp macro="" textlink="">
      <xdr:nvSpPr>
        <xdr:cNvPr id="329" name="円/楕円 328"/>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84563</xdr:rowOff>
    </xdr:from>
    <xdr:ext cx="762000" cy="259045"/>
    <xdr:sp macro="" textlink="">
      <xdr:nvSpPr>
        <xdr:cNvPr id="330"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146957</xdr:rowOff>
    </xdr:from>
    <xdr:to>
      <xdr:col>22</xdr:col>
      <xdr:colOff>615950</xdr:colOff>
      <xdr:row>33</xdr:row>
      <xdr:rowOff>77107</xdr:rowOff>
    </xdr:to>
    <xdr:sp macro="" textlink="">
      <xdr:nvSpPr>
        <xdr:cNvPr id="331" name="円/楕円 330"/>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87284</xdr:rowOff>
    </xdr:from>
    <xdr:ext cx="736600" cy="259045"/>
    <xdr:sp macro="" textlink="">
      <xdr:nvSpPr>
        <xdr:cNvPr id="332" name="テキスト ボックス 331"/>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3" name="円/楕円 332"/>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4" name="テキスト ボックス 333"/>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168728</xdr:rowOff>
    </xdr:from>
    <xdr:to>
      <xdr:col>20</xdr:col>
      <xdr:colOff>209550</xdr:colOff>
      <xdr:row>33</xdr:row>
      <xdr:rowOff>98878</xdr:rowOff>
    </xdr:to>
    <xdr:sp macro="" textlink="">
      <xdr:nvSpPr>
        <xdr:cNvPr id="335" name="円/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37" name="円/楕円 336"/>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130827</xdr:rowOff>
    </xdr:from>
    <xdr:ext cx="762000" cy="259045"/>
    <xdr:sp macro="" textlink="">
      <xdr:nvSpPr>
        <xdr:cNvPr id="338" name="テキスト ボックス 337"/>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公債費に係る経常収支比率は、中核市の中でも良好な数値で推移している。これは市債の発行を抑制したことが要因となっている。今後も市債の適正管理に努める。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107950</xdr:rowOff>
    </xdr:to>
    <xdr:cxnSp macro="">
      <xdr:nvCxnSpPr>
        <xdr:cNvPr id="371" name="直線コネクタ 370"/>
        <xdr:cNvCxnSpPr/>
      </xdr:nvCxnSpPr>
      <xdr:spPr>
        <a:xfrm>
          <a:off x="3987800" y="12905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100330</xdr:rowOff>
    </xdr:to>
    <xdr:cxnSp macro="">
      <xdr:nvCxnSpPr>
        <xdr:cNvPr id="374" name="直線コネクタ 373"/>
        <xdr:cNvCxnSpPr/>
      </xdr:nvCxnSpPr>
      <xdr:spPr>
        <a:xfrm flipV="1">
          <a:off x="3098800" y="12905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100330</xdr:rowOff>
    </xdr:to>
    <xdr:cxnSp macro="">
      <xdr:nvCxnSpPr>
        <xdr:cNvPr id="377" name="直線コネクタ 376"/>
        <xdr:cNvCxnSpPr/>
      </xdr:nvCxnSpPr>
      <xdr:spPr>
        <a:xfrm>
          <a:off x="2209800" y="1293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130810</xdr:rowOff>
    </xdr:to>
    <xdr:cxnSp macro="">
      <xdr:nvCxnSpPr>
        <xdr:cNvPr id="380" name="直線コネクタ 379"/>
        <xdr:cNvCxnSpPr/>
      </xdr:nvCxnSpPr>
      <xdr:spPr>
        <a:xfrm flipV="1">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0" name="円/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92" name="円/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4" name="円/楕円 393"/>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5" name="テキスト ボックス 394"/>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6" name="円/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7" name="テキスト ボックス 396"/>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8" name="円/楕円 397"/>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9" name="テキスト ボックス 398"/>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影響による医療関係特別会計への繰出金などが増加しており、公債費以外の経常収支比率は中核市平均より高い数値となっている。今後もこの傾向が続く見込みであることから、コスト縮減を図るなど、適正な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97282</xdr:rowOff>
    </xdr:from>
    <xdr:to>
      <xdr:col>24</xdr:col>
      <xdr:colOff>31750</xdr:colOff>
      <xdr:row>79</xdr:row>
      <xdr:rowOff>133858</xdr:rowOff>
    </xdr:to>
    <xdr:cxnSp macro="">
      <xdr:nvCxnSpPr>
        <xdr:cNvPr id="430" name="直線コネクタ 429"/>
        <xdr:cNvCxnSpPr/>
      </xdr:nvCxnSpPr>
      <xdr:spPr>
        <a:xfrm>
          <a:off x="15671800" y="136418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88137</xdr:rowOff>
    </xdr:from>
    <xdr:to>
      <xdr:col>22</xdr:col>
      <xdr:colOff>565150</xdr:colOff>
      <xdr:row>79</xdr:row>
      <xdr:rowOff>97282</xdr:rowOff>
    </xdr:to>
    <xdr:cxnSp macro="">
      <xdr:nvCxnSpPr>
        <xdr:cNvPr id="433" name="直線コネクタ 432"/>
        <xdr:cNvCxnSpPr/>
      </xdr:nvCxnSpPr>
      <xdr:spPr>
        <a:xfrm>
          <a:off x="14782800" y="13632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154432</xdr:rowOff>
    </xdr:from>
    <xdr:to>
      <xdr:col>21</xdr:col>
      <xdr:colOff>361950</xdr:colOff>
      <xdr:row>79</xdr:row>
      <xdr:rowOff>88137</xdr:rowOff>
    </xdr:to>
    <xdr:cxnSp macro="">
      <xdr:nvCxnSpPr>
        <xdr:cNvPr id="436" name="直線コネクタ 435"/>
        <xdr:cNvCxnSpPr/>
      </xdr:nvCxnSpPr>
      <xdr:spPr>
        <a:xfrm>
          <a:off x="13893800" y="135275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154432</xdr:rowOff>
    </xdr:from>
    <xdr:to>
      <xdr:col>20</xdr:col>
      <xdr:colOff>158750</xdr:colOff>
      <xdr:row>78</xdr:row>
      <xdr:rowOff>154432</xdr:rowOff>
    </xdr:to>
    <xdr:cxnSp macro="">
      <xdr:nvCxnSpPr>
        <xdr:cNvPr id="439" name="直線コネクタ 438"/>
        <xdr:cNvCxnSpPr/>
      </xdr:nvCxnSpPr>
      <xdr:spPr>
        <a:xfrm>
          <a:off x="13004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49" name="円/楕円 448"/>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163085</xdr:rowOff>
    </xdr:from>
    <xdr:ext cx="762000" cy="259045"/>
    <xdr:sp macro="" textlink="">
      <xdr:nvSpPr>
        <xdr:cNvPr id="450" name="公債費以外該当値テキスト"/>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46482</xdr:rowOff>
    </xdr:from>
    <xdr:to>
      <xdr:col>22</xdr:col>
      <xdr:colOff>615950</xdr:colOff>
      <xdr:row>79</xdr:row>
      <xdr:rowOff>148082</xdr:rowOff>
    </xdr:to>
    <xdr:sp macro="" textlink="">
      <xdr:nvSpPr>
        <xdr:cNvPr id="451" name="円/楕円 450"/>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132859</xdr:rowOff>
    </xdr:from>
    <xdr:ext cx="736600" cy="259045"/>
    <xdr:sp macro="" textlink="">
      <xdr:nvSpPr>
        <xdr:cNvPr id="452" name="テキスト ボックス 451"/>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53" name="円/楕円 452"/>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4" name="テキスト ボックス 453"/>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103632</xdr:rowOff>
    </xdr:from>
    <xdr:to>
      <xdr:col>20</xdr:col>
      <xdr:colOff>209550</xdr:colOff>
      <xdr:row>79</xdr:row>
      <xdr:rowOff>33782</xdr:rowOff>
    </xdr:to>
    <xdr:sp macro="" textlink="">
      <xdr:nvSpPr>
        <xdr:cNvPr id="455" name="円/楕円 454"/>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18559</xdr:rowOff>
    </xdr:from>
    <xdr:ext cx="762000" cy="259045"/>
    <xdr:sp macro="" textlink="">
      <xdr:nvSpPr>
        <xdr:cNvPr id="456" name="テキスト ボックス 455"/>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57" name="円/楕円 456"/>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18559</xdr:rowOff>
    </xdr:from>
    <xdr:ext cx="762000" cy="259045"/>
    <xdr:sp macro="" textlink="">
      <xdr:nvSpPr>
        <xdr:cNvPr id="458" name="テキスト ボックス 457"/>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97770</xdr:rowOff>
    </xdr:from>
    <xdr:to>
      <xdr:col>4</xdr:col>
      <xdr:colOff>1117600</xdr:colOff>
      <xdr:row>17</xdr:row>
      <xdr:rowOff>123510</xdr:rowOff>
    </xdr:to>
    <xdr:cxnSp macro="">
      <xdr:nvCxnSpPr>
        <xdr:cNvPr id="48" name="直線コネクタ 47"/>
        <xdr:cNvCxnSpPr/>
      </xdr:nvCxnSpPr>
      <xdr:spPr bwMode="auto">
        <a:xfrm flipV="1">
          <a:off x="5003800" y="3060045"/>
          <a:ext cx="6477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123510</xdr:rowOff>
    </xdr:from>
    <xdr:to>
      <xdr:col>4</xdr:col>
      <xdr:colOff>469900</xdr:colOff>
      <xdr:row>18</xdr:row>
      <xdr:rowOff>43957</xdr:rowOff>
    </xdr:to>
    <xdr:cxnSp macro="">
      <xdr:nvCxnSpPr>
        <xdr:cNvPr id="51" name="直線コネクタ 50"/>
        <xdr:cNvCxnSpPr/>
      </xdr:nvCxnSpPr>
      <xdr:spPr bwMode="auto">
        <a:xfrm flipV="1">
          <a:off x="4305300" y="3085785"/>
          <a:ext cx="6985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43957</xdr:rowOff>
    </xdr:from>
    <xdr:to>
      <xdr:col>3</xdr:col>
      <xdr:colOff>904875</xdr:colOff>
      <xdr:row>18</xdr:row>
      <xdr:rowOff>118709</xdr:rowOff>
    </xdr:to>
    <xdr:cxnSp macro="">
      <xdr:nvCxnSpPr>
        <xdr:cNvPr id="54" name="直線コネクタ 53"/>
        <xdr:cNvCxnSpPr/>
      </xdr:nvCxnSpPr>
      <xdr:spPr bwMode="auto">
        <a:xfrm flipV="1">
          <a:off x="3606800" y="3177682"/>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87437</xdr:rowOff>
    </xdr:from>
    <xdr:to>
      <xdr:col>3</xdr:col>
      <xdr:colOff>206375</xdr:colOff>
      <xdr:row>18</xdr:row>
      <xdr:rowOff>118709</xdr:rowOff>
    </xdr:to>
    <xdr:cxnSp macro="">
      <xdr:nvCxnSpPr>
        <xdr:cNvPr id="57" name="直線コネクタ 56"/>
        <xdr:cNvCxnSpPr/>
      </xdr:nvCxnSpPr>
      <xdr:spPr bwMode="auto">
        <a:xfrm>
          <a:off x="2908300" y="3221162"/>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46970</xdr:rowOff>
    </xdr:from>
    <xdr:to>
      <xdr:col>5</xdr:col>
      <xdr:colOff>34925</xdr:colOff>
      <xdr:row>17</xdr:row>
      <xdr:rowOff>148570</xdr:rowOff>
    </xdr:to>
    <xdr:sp macro="" textlink="">
      <xdr:nvSpPr>
        <xdr:cNvPr id="67" name="円/楕円 66"/>
        <xdr:cNvSpPr/>
      </xdr:nvSpPr>
      <xdr:spPr bwMode="auto">
        <a:xfrm>
          <a:off x="5600700" y="30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19047</xdr:rowOff>
    </xdr:from>
    <xdr:ext cx="762000" cy="259045"/>
    <xdr:sp macro="" textlink="">
      <xdr:nvSpPr>
        <xdr:cNvPr id="68" name="人口1人当たり決算額の推移該当値テキスト130"/>
        <xdr:cNvSpPr txBox="1"/>
      </xdr:nvSpPr>
      <xdr:spPr>
        <a:xfrm>
          <a:off x="5740400" y="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72710</xdr:rowOff>
    </xdr:from>
    <xdr:to>
      <xdr:col>4</xdr:col>
      <xdr:colOff>520700</xdr:colOff>
      <xdr:row>18</xdr:row>
      <xdr:rowOff>2860</xdr:rowOff>
    </xdr:to>
    <xdr:sp macro="" textlink="">
      <xdr:nvSpPr>
        <xdr:cNvPr id="69" name="円/楕円 68"/>
        <xdr:cNvSpPr/>
      </xdr:nvSpPr>
      <xdr:spPr bwMode="auto">
        <a:xfrm>
          <a:off x="4953000" y="303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159087</xdr:rowOff>
    </xdr:from>
    <xdr:ext cx="736600" cy="259045"/>
    <xdr:sp macro="" textlink="">
      <xdr:nvSpPr>
        <xdr:cNvPr id="70" name="テキスト ボックス 69"/>
        <xdr:cNvSpPr txBox="1"/>
      </xdr:nvSpPr>
      <xdr:spPr>
        <a:xfrm>
          <a:off x="4622800" y="312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164607</xdr:rowOff>
    </xdr:from>
    <xdr:to>
      <xdr:col>3</xdr:col>
      <xdr:colOff>955675</xdr:colOff>
      <xdr:row>18</xdr:row>
      <xdr:rowOff>94757</xdr:rowOff>
    </xdr:to>
    <xdr:sp macro="" textlink="">
      <xdr:nvSpPr>
        <xdr:cNvPr id="71" name="円/楕円 70"/>
        <xdr:cNvSpPr/>
      </xdr:nvSpPr>
      <xdr:spPr bwMode="auto">
        <a:xfrm>
          <a:off x="4254500" y="31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79534</xdr:rowOff>
    </xdr:from>
    <xdr:ext cx="762000" cy="259045"/>
    <xdr:sp macro="" textlink="">
      <xdr:nvSpPr>
        <xdr:cNvPr id="72" name="テキスト ボックス 71"/>
        <xdr:cNvSpPr txBox="1"/>
      </xdr:nvSpPr>
      <xdr:spPr>
        <a:xfrm>
          <a:off x="3924300" y="321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67909</xdr:rowOff>
    </xdr:from>
    <xdr:to>
      <xdr:col>3</xdr:col>
      <xdr:colOff>257175</xdr:colOff>
      <xdr:row>18</xdr:row>
      <xdr:rowOff>169509</xdr:rowOff>
    </xdr:to>
    <xdr:sp macro="" textlink="">
      <xdr:nvSpPr>
        <xdr:cNvPr id="73" name="円/楕円 72"/>
        <xdr:cNvSpPr/>
      </xdr:nvSpPr>
      <xdr:spPr bwMode="auto">
        <a:xfrm>
          <a:off x="3556000" y="320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154286</xdr:rowOff>
    </xdr:from>
    <xdr:ext cx="762000" cy="259045"/>
    <xdr:sp macro="" textlink="">
      <xdr:nvSpPr>
        <xdr:cNvPr id="74" name="テキスト ボックス 73"/>
        <xdr:cNvSpPr txBox="1"/>
      </xdr:nvSpPr>
      <xdr:spPr>
        <a:xfrm>
          <a:off x="3225800" y="328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36637</xdr:rowOff>
    </xdr:from>
    <xdr:to>
      <xdr:col>2</xdr:col>
      <xdr:colOff>692150</xdr:colOff>
      <xdr:row>18</xdr:row>
      <xdr:rowOff>138237</xdr:rowOff>
    </xdr:to>
    <xdr:sp macro="" textlink="">
      <xdr:nvSpPr>
        <xdr:cNvPr id="75" name="円/楕円 74"/>
        <xdr:cNvSpPr/>
      </xdr:nvSpPr>
      <xdr:spPr bwMode="auto">
        <a:xfrm>
          <a:off x="2857500" y="317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123014</xdr:rowOff>
    </xdr:from>
    <xdr:ext cx="762000" cy="259045"/>
    <xdr:sp macro="" textlink="">
      <xdr:nvSpPr>
        <xdr:cNvPr id="76" name="テキスト ボックス 75"/>
        <xdr:cNvSpPr txBox="1"/>
      </xdr:nvSpPr>
      <xdr:spPr>
        <a:xfrm>
          <a:off x="2527300" y="325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254422</xdr:rowOff>
    </xdr:from>
    <xdr:to>
      <xdr:col>4</xdr:col>
      <xdr:colOff>1117600</xdr:colOff>
      <xdr:row>38</xdr:row>
      <xdr:rowOff>5065</xdr:rowOff>
    </xdr:to>
    <xdr:cxnSp macro="">
      <xdr:nvCxnSpPr>
        <xdr:cNvPr id="108" name="直線コネクタ 107"/>
        <xdr:cNvCxnSpPr/>
      </xdr:nvCxnSpPr>
      <xdr:spPr bwMode="auto">
        <a:xfrm>
          <a:off x="5003800" y="7379122"/>
          <a:ext cx="647700" cy="9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254422</xdr:rowOff>
    </xdr:from>
    <xdr:to>
      <xdr:col>4</xdr:col>
      <xdr:colOff>469900</xdr:colOff>
      <xdr:row>38</xdr:row>
      <xdr:rowOff>29022</xdr:rowOff>
    </xdr:to>
    <xdr:cxnSp macro="">
      <xdr:nvCxnSpPr>
        <xdr:cNvPr id="111" name="直線コネクタ 110"/>
        <xdr:cNvCxnSpPr/>
      </xdr:nvCxnSpPr>
      <xdr:spPr bwMode="auto">
        <a:xfrm flipV="1">
          <a:off x="4305300" y="7379122"/>
          <a:ext cx="698500" cy="11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29022</xdr:rowOff>
    </xdr:from>
    <xdr:to>
      <xdr:col>3</xdr:col>
      <xdr:colOff>904875</xdr:colOff>
      <xdr:row>38</xdr:row>
      <xdr:rowOff>63815</xdr:rowOff>
    </xdr:to>
    <xdr:cxnSp macro="">
      <xdr:nvCxnSpPr>
        <xdr:cNvPr id="114" name="直線コネクタ 113"/>
        <xdr:cNvCxnSpPr/>
      </xdr:nvCxnSpPr>
      <xdr:spPr bwMode="auto">
        <a:xfrm flipV="1">
          <a:off x="3606800" y="7496622"/>
          <a:ext cx="698500" cy="3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340192</xdr:rowOff>
    </xdr:from>
    <xdr:to>
      <xdr:col>3</xdr:col>
      <xdr:colOff>206375</xdr:colOff>
      <xdr:row>38</xdr:row>
      <xdr:rowOff>63815</xdr:rowOff>
    </xdr:to>
    <xdr:cxnSp macro="">
      <xdr:nvCxnSpPr>
        <xdr:cNvPr id="117" name="直線コネクタ 116"/>
        <xdr:cNvCxnSpPr/>
      </xdr:nvCxnSpPr>
      <xdr:spPr bwMode="auto">
        <a:xfrm>
          <a:off x="2908300" y="7464892"/>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297165</xdr:rowOff>
    </xdr:from>
    <xdr:to>
      <xdr:col>5</xdr:col>
      <xdr:colOff>34925</xdr:colOff>
      <xdr:row>38</xdr:row>
      <xdr:rowOff>55865</xdr:rowOff>
    </xdr:to>
    <xdr:sp macro="" textlink="">
      <xdr:nvSpPr>
        <xdr:cNvPr id="127" name="円/楕円 126"/>
        <xdr:cNvSpPr/>
      </xdr:nvSpPr>
      <xdr:spPr bwMode="auto">
        <a:xfrm>
          <a:off x="5600700" y="742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205742</xdr:rowOff>
    </xdr:from>
    <xdr:ext cx="762000" cy="259045"/>
    <xdr:sp macro="" textlink="">
      <xdr:nvSpPr>
        <xdr:cNvPr id="128" name="人口1人当たり決算額の推移該当値テキスト445"/>
        <xdr:cNvSpPr txBox="1"/>
      </xdr:nvSpPr>
      <xdr:spPr>
        <a:xfrm>
          <a:off x="5740400" y="733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203622</xdr:rowOff>
    </xdr:from>
    <xdr:to>
      <xdr:col>4</xdr:col>
      <xdr:colOff>520700</xdr:colOff>
      <xdr:row>37</xdr:row>
      <xdr:rowOff>305222</xdr:rowOff>
    </xdr:to>
    <xdr:sp macro="" textlink="">
      <xdr:nvSpPr>
        <xdr:cNvPr id="129" name="円/楕円 128"/>
        <xdr:cNvSpPr/>
      </xdr:nvSpPr>
      <xdr:spPr bwMode="auto">
        <a:xfrm>
          <a:off x="4953000" y="73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289999</xdr:rowOff>
    </xdr:from>
    <xdr:ext cx="736600" cy="259045"/>
    <xdr:sp macro="" textlink="">
      <xdr:nvSpPr>
        <xdr:cNvPr id="130" name="テキスト ボックス 129"/>
        <xdr:cNvSpPr txBox="1"/>
      </xdr:nvSpPr>
      <xdr:spPr>
        <a:xfrm>
          <a:off x="4622800" y="741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321122</xdr:rowOff>
    </xdr:from>
    <xdr:to>
      <xdr:col>3</xdr:col>
      <xdr:colOff>955675</xdr:colOff>
      <xdr:row>38</xdr:row>
      <xdr:rowOff>79822</xdr:rowOff>
    </xdr:to>
    <xdr:sp macro="" textlink="">
      <xdr:nvSpPr>
        <xdr:cNvPr id="131" name="円/楕円 130"/>
        <xdr:cNvSpPr/>
      </xdr:nvSpPr>
      <xdr:spPr bwMode="auto">
        <a:xfrm>
          <a:off x="4254500" y="744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64599</xdr:rowOff>
    </xdr:from>
    <xdr:ext cx="762000" cy="259045"/>
    <xdr:sp macro="" textlink="">
      <xdr:nvSpPr>
        <xdr:cNvPr id="132" name="テキスト ボックス 131"/>
        <xdr:cNvSpPr txBox="1"/>
      </xdr:nvSpPr>
      <xdr:spPr>
        <a:xfrm>
          <a:off x="3924300" y="753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13015</xdr:rowOff>
    </xdr:from>
    <xdr:to>
      <xdr:col>3</xdr:col>
      <xdr:colOff>257175</xdr:colOff>
      <xdr:row>38</xdr:row>
      <xdr:rowOff>114615</xdr:rowOff>
    </xdr:to>
    <xdr:sp macro="" textlink="">
      <xdr:nvSpPr>
        <xdr:cNvPr id="133" name="円/楕円 132"/>
        <xdr:cNvSpPr/>
      </xdr:nvSpPr>
      <xdr:spPr bwMode="auto">
        <a:xfrm>
          <a:off x="3556000" y="748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99392</xdr:rowOff>
    </xdr:from>
    <xdr:ext cx="762000" cy="259045"/>
    <xdr:sp macro="" textlink="">
      <xdr:nvSpPr>
        <xdr:cNvPr id="134" name="テキスト ボックス 133"/>
        <xdr:cNvSpPr txBox="1"/>
      </xdr:nvSpPr>
      <xdr:spPr>
        <a:xfrm>
          <a:off x="3225800" y="756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289392</xdr:rowOff>
    </xdr:from>
    <xdr:to>
      <xdr:col>2</xdr:col>
      <xdr:colOff>692150</xdr:colOff>
      <xdr:row>38</xdr:row>
      <xdr:rowOff>48092</xdr:rowOff>
    </xdr:to>
    <xdr:sp macro="" textlink="">
      <xdr:nvSpPr>
        <xdr:cNvPr id="135" name="円/楕円 134"/>
        <xdr:cNvSpPr/>
      </xdr:nvSpPr>
      <xdr:spPr bwMode="auto">
        <a:xfrm>
          <a:off x="2857500" y="7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32869</xdr:rowOff>
    </xdr:from>
    <xdr:ext cx="762000" cy="259045"/>
    <xdr:sp macro="" textlink="">
      <xdr:nvSpPr>
        <xdr:cNvPr id="136" name="テキスト ボックス 135"/>
        <xdr:cNvSpPr txBox="1"/>
      </xdr:nvSpPr>
      <xdr:spPr>
        <a:xfrm>
          <a:off x="2527300" y="75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84684</xdr:rowOff>
    </xdr:from>
    <xdr:to>
      <xdr:col>6</xdr:col>
      <xdr:colOff>511175</xdr:colOff>
      <xdr:row>35</xdr:row>
      <xdr:rowOff>128765</xdr:rowOff>
    </xdr:to>
    <xdr:cxnSp macro="">
      <xdr:nvCxnSpPr>
        <xdr:cNvPr id="61" name="直線コネクタ 60"/>
        <xdr:cNvCxnSpPr/>
      </xdr:nvCxnSpPr>
      <xdr:spPr>
        <a:xfrm>
          <a:off x="3797300" y="6085434"/>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84684</xdr:rowOff>
    </xdr:from>
    <xdr:to>
      <xdr:col>5</xdr:col>
      <xdr:colOff>358775</xdr:colOff>
      <xdr:row>35</xdr:row>
      <xdr:rowOff>152235</xdr:rowOff>
    </xdr:to>
    <xdr:cxnSp macro="">
      <xdr:nvCxnSpPr>
        <xdr:cNvPr id="64" name="直線コネクタ 63"/>
        <xdr:cNvCxnSpPr/>
      </xdr:nvCxnSpPr>
      <xdr:spPr>
        <a:xfrm flipV="1">
          <a:off x="2908300" y="6085434"/>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118516</xdr:rowOff>
    </xdr:from>
    <xdr:to>
      <xdr:col>4</xdr:col>
      <xdr:colOff>155575</xdr:colOff>
      <xdr:row>35</xdr:row>
      <xdr:rowOff>152235</xdr:rowOff>
    </xdr:to>
    <xdr:cxnSp macro="">
      <xdr:nvCxnSpPr>
        <xdr:cNvPr id="67" name="直線コネクタ 66"/>
        <xdr:cNvCxnSpPr/>
      </xdr:nvCxnSpPr>
      <xdr:spPr>
        <a:xfrm>
          <a:off x="2019300" y="611926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46698</xdr:rowOff>
    </xdr:from>
    <xdr:to>
      <xdr:col>2</xdr:col>
      <xdr:colOff>638175</xdr:colOff>
      <xdr:row>35</xdr:row>
      <xdr:rowOff>118516</xdr:rowOff>
    </xdr:to>
    <xdr:cxnSp macro="">
      <xdr:nvCxnSpPr>
        <xdr:cNvPr id="70" name="直線コネクタ 69"/>
        <xdr:cNvCxnSpPr/>
      </xdr:nvCxnSpPr>
      <xdr:spPr>
        <a:xfrm>
          <a:off x="1130300" y="6047448"/>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77965</xdr:rowOff>
    </xdr:from>
    <xdr:to>
      <xdr:col>6</xdr:col>
      <xdr:colOff>561975</xdr:colOff>
      <xdr:row>36</xdr:row>
      <xdr:rowOff>8115</xdr:rowOff>
    </xdr:to>
    <xdr:sp macro="" textlink="">
      <xdr:nvSpPr>
        <xdr:cNvPr id="80" name="円/楕円 79"/>
        <xdr:cNvSpPr/>
      </xdr:nvSpPr>
      <xdr:spPr>
        <a:xfrm>
          <a:off x="4584700" y="60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56392</xdr:rowOff>
    </xdr:from>
    <xdr:ext cx="534377" cy="259045"/>
    <xdr:sp macro="" textlink="">
      <xdr:nvSpPr>
        <xdr:cNvPr id="81" name="人件費該当値テキスト"/>
        <xdr:cNvSpPr txBox="1"/>
      </xdr:nvSpPr>
      <xdr:spPr>
        <a:xfrm>
          <a:off x="4686300" y="60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33884</xdr:rowOff>
    </xdr:from>
    <xdr:to>
      <xdr:col>5</xdr:col>
      <xdr:colOff>409575</xdr:colOff>
      <xdr:row>35</xdr:row>
      <xdr:rowOff>135484</xdr:rowOff>
    </xdr:to>
    <xdr:sp macro="" textlink="">
      <xdr:nvSpPr>
        <xdr:cNvPr id="82" name="円/楕円 81"/>
        <xdr:cNvSpPr/>
      </xdr:nvSpPr>
      <xdr:spPr>
        <a:xfrm>
          <a:off x="3746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126611</xdr:rowOff>
    </xdr:from>
    <xdr:ext cx="534377" cy="259045"/>
    <xdr:sp macro="" textlink="">
      <xdr:nvSpPr>
        <xdr:cNvPr id="83" name="テキスト ボックス 82"/>
        <xdr:cNvSpPr txBox="1"/>
      </xdr:nvSpPr>
      <xdr:spPr>
        <a:xfrm>
          <a:off x="3530111" y="61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101435</xdr:rowOff>
    </xdr:from>
    <xdr:to>
      <xdr:col>4</xdr:col>
      <xdr:colOff>206375</xdr:colOff>
      <xdr:row>36</xdr:row>
      <xdr:rowOff>31585</xdr:rowOff>
    </xdr:to>
    <xdr:sp macro="" textlink="">
      <xdr:nvSpPr>
        <xdr:cNvPr id="84" name="円/楕円 83"/>
        <xdr:cNvSpPr/>
      </xdr:nvSpPr>
      <xdr:spPr>
        <a:xfrm>
          <a:off x="2857500" y="61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22712</xdr:rowOff>
    </xdr:from>
    <xdr:ext cx="534377" cy="259045"/>
    <xdr:sp macro="" textlink="">
      <xdr:nvSpPr>
        <xdr:cNvPr id="85" name="テキスト ボックス 84"/>
        <xdr:cNvSpPr txBox="1"/>
      </xdr:nvSpPr>
      <xdr:spPr>
        <a:xfrm>
          <a:off x="2641111" y="61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67716</xdr:rowOff>
    </xdr:from>
    <xdr:to>
      <xdr:col>3</xdr:col>
      <xdr:colOff>3175</xdr:colOff>
      <xdr:row>35</xdr:row>
      <xdr:rowOff>169316</xdr:rowOff>
    </xdr:to>
    <xdr:sp macro="" textlink="">
      <xdr:nvSpPr>
        <xdr:cNvPr id="86" name="円/楕円 85"/>
        <xdr:cNvSpPr/>
      </xdr:nvSpPr>
      <xdr:spPr>
        <a:xfrm>
          <a:off x="1968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160443</xdr:rowOff>
    </xdr:from>
    <xdr:ext cx="534377" cy="259045"/>
    <xdr:sp macro="" textlink="">
      <xdr:nvSpPr>
        <xdr:cNvPr id="87" name="テキスト ボックス 86"/>
        <xdr:cNvSpPr txBox="1"/>
      </xdr:nvSpPr>
      <xdr:spPr>
        <a:xfrm>
          <a:off x="1752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167348</xdr:rowOff>
    </xdr:from>
    <xdr:to>
      <xdr:col>1</xdr:col>
      <xdr:colOff>485775</xdr:colOff>
      <xdr:row>35</xdr:row>
      <xdr:rowOff>97498</xdr:rowOff>
    </xdr:to>
    <xdr:sp macro="" textlink="">
      <xdr:nvSpPr>
        <xdr:cNvPr id="88" name="円/楕円 87"/>
        <xdr:cNvSpPr/>
      </xdr:nvSpPr>
      <xdr:spPr>
        <a:xfrm>
          <a:off x="1079500" y="59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88625</xdr:rowOff>
    </xdr:from>
    <xdr:ext cx="534377" cy="259045"/>
    <xdr:sp macro="" textlink="">
      <xdr:nvSpPr>
        <xdr:cNvPr id="89" name="テキスト ボックス 88"/>
        <xdr:cNvSpPr txBox="1"/>
      </xdr:nvSpPr>
      <xdr:spPr>
        <a:xfrm>
          <a:off x="863111" y="60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42151</xdr:rowOff>
    </xdr:from>
    <xdr:to>
      <xdr:col>6</xdr:col>
      <xdr:colOff>511175</xdr:colOff>
      <xdr:row>58</xdr:row>
      <xdr:rowOff>62281</xdr:rowOff>
    </xdr:to>
    <xdr:cxnSp macro="">
      <xdr:nvCxnSpPr>
        <xdr:cNvPr id="119" name="直線コネクタ 118"/>
        <xdr:cNvCxnSpPr/>
      </xdr:nvCxnSpPr>
      <xdr:spPr>
        <a:xfrm>
          <a:off x="3797300" y="9986251"/>
          <a:ext cx="8382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42151</xdr:rowOff>
    </xdr:from>
    <xdr:to>
      <xdr:col>5</xdr:col>
      <xdr:colOff>358775</xdr:colOff>
      <xdr:row>58</xdr:row>
      <xdr:rowOff>62738</xdr:rowOff>
    </xdr:to>
    <xdr:cxnSp macro="">
      <xdr:nvCxnSpPr>
        <xdr:cNvPr id="122" name="直線コネクタ 121"/>
        <xdr:cNvCxnSpPr/>
      </xdr:nvCxnSpPr>
      <xdr:spPr>
        <a:xfrm flipV="1">
          <a:off x="2908300" y="9986251"/>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62738</xdr:rowOff>
    </xdr:from>
    <xdr:to>
      <xdr:col>4</xdr:col>
      <xdr:colOff>155575</xdr:colOff>
      <xdr:row>58</xdr:row>
      <xdr:rowOff>114033</xdr:rowOff>
    </xdr:to>
    <xdr:cxnSp macro="">
      <xdr:nvCxnSpPr>
        <xdr:cNvPr id="125" name="直線コネクタ 124"/>
        <xdr:cNvCxnSpPr/>
      </xdr:nvCxnSpPr>
      <xdr:spPr>
        <a:xfrm flipV="1">
          <a:off x="2019300" y="10006838"/>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114033</xdr:rowOff>
    </xdr:from>
    <xdr:to>
      <xdr:col>2</xdr:col>
      <xdr:colOff>638175</xdr:colOff>
      <xdr:row>58</xdr:row>
      <xdr:rowOff>123863</xdr:rowOff>
    </xdr:to>
    <xdr:cxnSp macro="">
      <xdr:nvCxnSpPr>
        <xdr:cNvPr id="128" name="直線コネクタ 127"/>
        <xdr:cNvCxnSpPr/>
      </xdr:nvCxnSpPr>
      <xdr:spPr>
        <a:xfrm flipV="1">
          <a:off x="1130300" y="100581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11481</xdr:rowOff>
    </xdr:from>
    <xdr:to>
      <xdr:col>6</xdr:col>
      <xdr:colOff>561975</xdr:colOff>
      <xdr:row>58</xdr:row>
      <xdr:rowOff>113081</xdr:rowOff>
    </xdr:to>
    <xdr:sp macro="" textlink="">
      <xdr:nvSpPr>
        <xdr:cNvPr id="138" name="円/楕円 137"/>
        <xdr:cNvSpPr/>
      </xdr:nvSpPr>
      <xdr:spPr>
        <a:xfrm>
          <a:off x="4584700" y="99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97858</xdr:rowOff>
    </xdr:from>
    <xdr:ext cx="534377" cy="259045"/>
    <xdr:sp macro="" textlink="">
      <xdr:nvSpPr>
        <xdr:cNvPr id="139" name="物件費該当値テキスト"/>
        <xdr:cNvSpPr txBox="1"/>
      </xdr:nvSpPr>
      <xdr:spPr>
        <a:xfrm>
          <a:off x="4686300" y="98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162801</xdr:rowOff>
    </xdr:from>
    <xdr:to>
      <xdr:col>5</xdr:col>
      <xdr:colOff>409575</xdr:colOff>
      <xdr:row>58</xdr:row>
      <xdr:rowOff>92951</xdr:rowOff>
    </xdr:to>
    <xdr:sp macro="" textlink="">
      <xdr:nvSpPr>
        <xdr:cNvPr id="140" name="円/楕円 139"/>
        <xdr:cNvSpPr/>
      </xdr:nvSpPr>
      <xdr:spPr>
        <a:xfrm>
          <a:off x="3746500" y="99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84078</xdr:rowOff>
    </xdr:from>
    <xdr:ext cx="534377" cy="259045"/>
    <xdr:sp macro="" textlink="">
      <xdr:nvSpPr>
        <xdr:cNvPr id="141" name="テキスト ボックス 140"/>
        <xdr:cNvSpPr txBox="1"/>
      </xdr:nvSpPr>
      <xdr:spPr>
        <a:xfrm>
          <a:off x="3530111" y="100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11938</xdr:rowOff>
    </xdr:from>
    <xdr:to>
      <xdr:col>4</xdr:col>
      <xdr:colOff>206375</xdr:colOff>
      <xdr:row>58</xdr:row>
      <xdr:rowOff>113538</xdr:rowOff>
    </xdr:to>
    <xdr:sp macro="" textlink="">
      <xdr:nvSpPr>
        <xdr:cNvPr id="142" name="円/楕円 141"/>
        <xdr:cNvSpPr/>
      </xdr:nvSpPr>
      <xdr:spPr>
        <a:xfrm>
          <a:off x="2857500" y="99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104665</xdr:rowOff>
    </xdr:from>
    <xdr:ext cx="534377" cy="259045"/>
    <xdr:sp macro="" textlink="">
      <xdr:nvSpPr>
        <xdr:cNvPr id="143" name="テキスト ボックス 142"/>
        <xdr:cNvSpPr txBox="1"/>
      </xdr:nvSpPr>
      <xdr:spPr>
        <a:xfrm>
          <a:off x="2641111" y="100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63233</xdr:rowOff>
    </xdr:from>
    <xdr:to>
      <xdr:col>3</xdr:col>
      <xdr:colOff>3175</xdr:colOff>
      <xdr:row>58</xdr:row>
      <xdr:rowOff>164833</xdr:rowOff>
    </xdr:to>
    <xdr:sp macro="" textlink="">
      <xdr:nvSpPr>
        <xdr:cNvPr id="144" name="円/楕円 143"/>
        <xdr:cNvSpPr/>
      </xdr:nvSpPr>
      <xdr:spPr>
        <a:xfrm>
          <a:off x="1968500" y="100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155960</xdr:rowOff>
    </xdr:from>
    <xdr:ext cx="534377" cy="259045"/>
    <xdr:sp macro="" textlink="">
      <xdr:nvSpPr>
        <xdr:cNvPr id="145" name="テキスト ボックス 144"/>
        <xdr:cNvSpPr txBox="1"/>
      </xdr:nvSpPr>
      <xdr:spPr>
        <a:xfrm>
          <a:off x="1752111" y="101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73063</xdr:rowOff>
    </xdr:from>
    <xdr:to>
      <xdr:col>1</xdr:col>
      <xdr:colOff>485775</xdr:colOff>
      <xdr:row>59</xdr:row>
      <xdr:rowOff>3213</xdr:rowOff>
    </xdr:to>
    <xdr:sp macro="" textlink="">
      <xdr:nvSpPr>
        <xdr:cNvPr id="146" name="円/楕円 145"/>
        <xdr:cNvSpPr/>
      </xdr:nvSpPr>
      <xdr:spPr>
        <a:xfrm>
          <a:off x="1079500" y="100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165790</xdr:rowOff>
    </xdr:from>
    <xdr:ext cx="534377" cy="259045"/>
    <xdr:sp macro="" textlink="">
      <xdr:nvSpPr>
        <xdr:cNvPr id="147" name="テキスト ボックス 146"/>
        <xdr:cNvSpPr txBox="1"/>
      </xdr:nvSpPr>
      <xdr:spPr>
        <a:xfrm>
          <a:off x="863111" y="101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122428</xdr:rowOff>
    </xdr:from>
    <xdr:to>
      <xdr:col>6</xdr:col>
      <xdr:colOff>511175</xdr:colOff>
      <xdr:row>75</xdr:row>
      <xdr:rowOff>78740</xdr:rowOff>
    </xdr:to>
    <xdr:cxnSp macro="">
      <xdr:nvCxnSpPr>
        <xdr:cNvPr id="176" name="直線コネクタ 175"/>
        <xdr:cNvCxnSpPr/>
      </xdr:nvCxnSpPr>
      <xdr:spPr>
        <a:xfrm>
          <a:off x="3797300" y="12809728"/>
          <a:ext cx="8382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122428</xdr:rowOff>
    </xdr:from>
    <xdr:to>
      <xdr:col>5</xdr:col>
      <xdr:colOff>358775</xdr:colOff>
      <xdr:row>75</xdr:row>
      <xdr:rowOff>107188</xdr:rowOff>
    </xdr:to>
    <xdr:cxnSp macro="">
      <xdr:nvCxnSpPr>
        <xdr:cNvPr id="179" name="直線コネクタ 178"/>
        <xdr:cNvCxnSpPr/>
      </xdr:nvCxnSpPr>
      <xdr:spPr>
        <a:xfrm flipV="1">
          <a:off x="2908300" y="12809728"/>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98171</xdr:rowOff>
    </xdr:from>
    <xdr:to>
      <xdr:col>4</xdr:col>
      <xdr:colOff>155575</xdr:colOff>
      <xdr:row>75</xdr:row>
      <xdr:rowOff>107188</xdr:rowOff>
    </xdr:to>
    <xdr:cxnSp macro="">
      <xdr:nvCxnSpPr>
        <xdr:cNvPr id="182" name="直線コネクタ 181"/>
        <xdr:cNvCxnSpPr/>
      </xdr:nvCxnSpPr>
      <xdr:spPr>
        <a:xfrm>
          <a:off x="2019300" y="1295692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98171</xdr:rowOff>
    </xdr:from>
    <xdr:to>
      <xdr:col>2</xdr:col>
      <xdr:colOff>638175</xdr:colOff>
      <xdr:row>75</xdr:row>
      <xdr:rowOff>118999</xdr:rowOff>
    </xdr:to>
    <xdr:cxnSp macro="">
      <xdr:nvCxnSpPr>
        <xdr:cNvPr id="185" name="直線コネクタ 184"/>
        <xdr:cNvCxnSpPr/>
      </xdr:nvCxnSpPr>
      <xdr:spPr>
        <a:xfrm flipV="1">
          <a:off x="1130300" y="12956921"/>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27940</xdr:rowOff>
    </xdr:from>
    <xdr:to>
      <xdr:col>6</xdr:col>
      <xdr:colOff>561975</xdr:colOff>
      <xdr:row>75</xdr:row>
      <xdr:rowOff>129540</xdr:rowOff>
    </xdr:to>
    <xdr:sp macro="" textlink="">
      <xdr:nvSpPr>
        <xdr:cNvPr id="195" name="円/楕円 194"/>
        <xdr:cNvSpPr/>
      </xdr:nvSpPr>
      <xdr:spPr>
        <a:xfrm>
          <a:off x="45847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50817</xdr:rowOff>
    </xdr:from>
    <xdr:ext cx="469744" cy="259045"/>
    <xdr:sp macro="" textlink="">
      <xdr:nvSpPr>
        <xdr:cNvPr id="196" name="維持補修費該当値テキスト"/>
        <xdr:cNvSpPr txBox="1"/>
      </xdr:nvSpPr>
      <xdr:spPr>
        <a:xfrm>
          <a:off x="4686300" y="1273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71628</xdr:rowOff>
    </xdr:from>
    <xdr:to>
      <xdr:col>5</xdr:col>
      <xdr:colOff>409575</xdr:colOff>
      <xdr:row>75</xdr:row>
      <xdr:rowOff>1778</xdr:rowOff>
    </xdr:to>
    <xdr:sp macro="" textlink="">
      <xdr:nvSpPr>
        <xdr:cNvPr id="197" name="円/楕円 196"/>
        <xdr:cNvSpPr/>
      </xdr:nvSpPr>
      <xdr:spPr>
        <a:xfrm>
          <a:off x="37465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18305</xdr:rowOff>
    </xdr:from>
    <xdr:ext cx="469744" cy="259045"/>
    <xdr:sp macro="" textlink="">
      <xdr:nvSpPr>
        <xdr:cNvPr id="198" name="テキスト ボックス 197"/>
        <xdr:cNvSpPr txBox="1"/>
      </xdr:nvSpPr>
      <xdr:spPr>
        <a:xfrm>
          <a:off x="3562427" y="125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56388</xdr:rowOff>
    </xdr:from>
    <xdr:to>
      <xdr:col>4</xdr:col>
      <xdr:colOff>206375</xdr:colOff>
      <xdr:row>75</xdr:row>
      <xdr:rowOff>157987</xdr:rowOff>
    </xdr:to>
    <xdr:sp macro="" textlink="">
      <xdr:nvSpPr>
        <xdr:cNvPr id="199" name="円/楕円 198"/>
        <xdr:cNvSpPr/>
      </xdr:nvSpPr>
      <xdr:spPr>
        <a:xfrm>
          <a:off x="2857500" y="12915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3065</xdr:rowOff>
    </xdr:from>
    <xdr:ext cx="469744" cy="259045"/>
    <xdr:sp macro="" textlink="">
      <xdr:nvSpPr>
        <xdr:cNvPr id="200" name="テキスト ボックス 199"/>
        <xdr:cNvSpPr txBox="1"/>
      </xdr:nvSpPr>
      <xdr:spPr>
        <a:xfrm>
          <a:off x="2673427" y="126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47371</xdr:rowOff>
    </xdr:from>
    <xdr:to>
      <xdr:col>3</xdr:col>
      <xdr:colOff>3175</xdr:colOff>
      <xdr:row>75</xdr:row>
      <xdr:rowOff>148971</xdr:rowOff>
    </xdr:to>
    <xdr:sp macro="" textlink="">
      <xdr:nvSpPr>
        <xdr:cNvPr id="201" name="円/楕円 200"/>
        <xdr:cNvSpPr/>
      </xdr:nvSpPr>
      <xdr:spPr>
        <a:xfrm>
          <a:off x="1968500" y="129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165498</xdr:rowOff>
    </xdr:from>
    <xdr:ext cx="469744" cy="259045"/>
    <xdr:sp macro="" textlink="">
      <xdr:nvSpPr>
        <xdr:cNvPr id="202" name="テキスト ボックス 201"/>
        <xdr:cNvSpPr txBox="1"/>
      </xdr:nvSpPr>
      <xdr:spPr>
        <a:xfrm>
          <a:off x="1784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68199</xdr:rowOff>
    </xdr:from>
    <xdr:to>
      <xdr:col>1</xdr:col>
      <xdr:colOff>485775</xdr:colOff>
      <xdr:row>75</xdr:row>
      <xdr:rowOff>169799</xdr:rowOff>
    </xdr:to>
    <xdr:sp macro="" textlink="">
      <xdr:nvSpPr>
        <xdr:cNvPr id="203" name="円/楕円 202"/>
        <xdr:cNvSpPr/>
      </xdr:nvSpPr>
      <xdr:spPr>
        <a:xfrm>
          <a:off x="1079500" y="12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14876</xdr:rowOff>
    </xdr:from>
    <xdr:ext cx="469744" cy="259045"/>
    <xdr:sp macro="" textlink="">
      <xdr:nvSpPr>
        <xdr:cNvPr id="204" name="テキスト ボックス 203"/>
        <xdr:cNvSpPr txBox="1"/>
      </xdr:nvSpPr>
      <xdr:spPr>
        <a:xfrm>
          <a:off x="895427" y="12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76657</xdr:rowOff>
    </xdr:from>
    <xdr:to>
      <xdr:col>6</xdr:col>
      <xdr:colOff>511175</xdr:colOff>
      <xdr:row>96</xdr:row>
      <xdr:rowOff>124892</xdr:rowOff>
    </xdr:to>
    <xdr:cxnSp macro="">
      <xdr:nvCxnSpPr>
        <xdr:cNvPr id="234" name="直線コネクタ 233"/>
        <xdr:cNvCxnSpPr/>
      </xdr:nvCxnSpPr>
      <xdr:spPr>
        <a:xfrm flipV="1">
          <a:off x="3797300" y="16535857"/>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124892</xdr:rowOff>
    </xdr:from>
    <xdr:to>
      <xdr:col>5</xdr:col>
      <xdr:colOff>358775</xdr:colOff>
      <xdr:row>97</xdr:row>
      <xdr:rowOff>9995</xdr:rowOff>
    </xdr:to>
    <xdr:cxnSp macro="">
      <xdr:nvCxnSpPr>
        <xdr:cNvPr id="237" name="直線コネクタ 236"/>
        <xdr:cNvCxnSpPr/>
      </xdr:nvCxnSpPr>
      <xdr:spPr>
        <a:xfrm flipV="1">
          <a:off x="2908300" y="16584092"/>
          <a:ext cx="889000" cy="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9995</xdr:rowOff>
    </xdr:from>
    <xdr:to>
      <xdr:col>4</xdr:col>
      <xdr:colOff>155575</xdr:colOff>
      <xdr:row>97</xdr:row>
      <xdr:rowOff>75819</xdr:rowOff>
    </xdr:to>
    <xdr:cxnSp macro="">
      <xdr:nvCxnSpPr>
        <xdr:cNvPr id="240" name="直線コネクタ 239"/>
        <xdr:cNvCxnSpPr/>
      </xdr:nvCxnSpPr>
      <xdr:spPr>
        <a:xfrm flipV="1">
          <a:off x="2019300" y="16640645"/>
          <a:ext cx="889000" cy="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75819</xdr:rowOff>
    </xdr:from>
    <xdr:to>
      <xdr:col>2</xdr:col>
      <xdr:colOff>638175</xdr:colOff>
      <xdr:row>97</xdr:row>
      <xdr:rowOff>93180</xdr:rowOff>
    </xdr:to>
    <xdr:cxnSp macro="">
      <xdr:nvCxnSpPr>
        <xdr:cNvPr id="243" name="直線コネクタ 242"/>
        <xdr:cNvCxnSpPr/>
      </xdr:nvCxnSpPr>
      <xdr:spPr>
        <a:xfrm flipV="1">
          <a:off x="1130300" y="16706469"/>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25857</xdr:rowOff>
    </xdr:from>
    <xdr:to>
      <xdr:col>6</xdr:col>
      <xdr:colOff>561975</xdr:colOff>
      <xdr:row>96</xdr:row>
      <xdr:rowOff>127457</xdr:rowOff>
    </xdr:to>
    <xdr:sp macro="" textlink="">
      <xdr:nvSpPr>
        <xdr:cNvPr id="253" name="円/楕円 252"/>
        <xdr:cNvSpPr/>
      </xdr:nvSpPr>
      <xdr:spPr>
        <a:xfrm>
          <a:off x="45847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4284</xdr:rowOff>
    </xdr:from>
    <xdr:ext cx="534377" cy="259045"/>
    <xdr:sp macro="" textlink="">
      <xdr:nvSpPr>
        <xdr:cNvPr id="254" name="扶助費該当値テキスト"/>
        <xdr:cNvSpPr txBox="1"/>
      </xdr:nvSpPr>
      <xdr:spPr>
        <a:xfrm>
          <a:off x="4686300" y="164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74092</xdr:rowOff>
    </xdr:from>
    <xdr:to>
      <xdr:col>5</xdr:col>
      <xdr:colOff>409575</xdr:colOff>
      <xdr:row>97</xdr:row>
      <xdr:rowOff>4242</xdr:rowOff>
    </xdr:to>
    <xdr:sp macro="" textlink="">
      <xdr:nvSpPr>
        <xdr:cNvPr id="255" name="円/楕円 254"/>
        <xdr:cNvSpPr/>
      </xdr:nvSpPr>
      <xdr:spPr>
        <a:xfrm>
          <a:off x="3746500" y="16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166819</xdr:rowOff>
    </xdr:from>
    <xdr:ext cx="534377" cy="259045"/>
    <xdr:sp macro="" textlink="">
      <xdr:nvSpPr>
        <xdr:cNvPr id="256" name="テキスト ボックス 255"/>
        <xdr:cNvSpPr txBox="1"/>
      </xdr:nvSpPr>
      <xdr:spPr>
        <a:xfrm>
          <a:off x="3530111" y="166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130645</xdr:rowOff>
    </xdr:from>
    <xdr:to>
      <xdr:col>4</xdr:col>
      <xdr:colOff>206375</xdr:colOff>
      <xdr:row>97</xdr:row>
      <xdr:rowOff>60795</xdr:rowOff>
    </xdr:to>
    <xdr:sp macro="" textlink="">
      <xdr:nvSpPr>
        <xdr:cNvPr id="257" name="円/楕円 256"/>
        <xdr:cNvSpPr/>
      </xdr:nvSpPr>
      <xdr:spPr>
        <a:xfrm>
          <a:off x="2857500" y="165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51922</xdr:rowOff>
    </xdr:from>
    <xdr:ext cx="534377" cy="259045"/>
    <xdr:sp macro="" textlink="">
      <xdr:nvSpPr>
        <xdr:cNvPr id="258" name="テキスト ボックス 257"/>
        <xdr:cNvSpPr txBox="1"/>
      </xdr:nvSpPr>
      <xdr:spPr>
        <a:xfrm>
          <a:off x="2641111" y="166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25019</xdr:rowOff>
    </xdr:from>
    <xdr:to>
      <xdr:col>3</xdr:col>
      <xdr:colOff>3175</xdr:colOff>
      <xdr:row>97</xdr:row>
      <xdr:rowOff>126619</xdr:rowOff>
    </xdr:to>
    <xdr:sp macro="" textlink="">
      <xdr:nvSpPr>
        <xdr:cNvPr id="259" name="円/楕円 258"/>
        <xdr:cNvSpPr/>
      </xdr:nvSpPr>
      <xdr:spPr>
        <a:xfrm>
          <a:off x="1968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117746</xdr:rowOff>
    </xdr:from>
    <xdr:ext cx="534377" cy="259045"/>
    <xdr:sp macro="" textlink="">
      <xdr:nvSpPr>
        <xdr:cNvPr id="260" name="テキスト ボックス 259"/>
        <xdr:cNvSpPr txBox="1"/>
      </xdr:nvSpPr>
      <xdr:spPr>
        <a:xfrm>
          <a:off x="1752111" y="167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42380</xdr:rowOff>
    </xdr:from>
    <xdr:to>
      <xdr:col>1</xdr:col>
      <xdr:colOff>485775</xdr:colOff>
      <xdr:row>97</xdr:row>
      <xdr:rowOff>143980</xdr:rowOff>
    </xdr:to>
    <xdr:sp macro="" textlink="">
      <xdr:nvSpPr>
        <xdr:cNvPr id="261" name="円/楕円 260"/>
        <xdr:cNvSpPr/>
      </xdr:nvSpPr>
      <xdr:spPr>
        <a:xfrm>
          <a:off x="1079500" y="166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135107</xdr:rowOff>
    </xdr:from>
    <xdr:ext cx="534377" cy="259045"/>
    <xdr:sp macro="" textlink="">
      <xdr:nvSpPr>
        <xdr:cNvPr id="262" name="テキスト ボックス 261"/>
        <xdr:cNvSpPr txBox="1"/>
      </xdr:nvSpPr>
      <xdr:spPr>
        <a:xfrm>
          <a:off x="863111"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7112</xdr:rowOff>
    </xdr:from>
    <xdr:to>
      <xdr:col>15</xdr:col>
      <xdr:colOff>180975</xdr:colOff>
      <xdr:row>36</xdr:row>
      <xdr:rowOff>107285</xdr:rowOff>
    </xdr:to>
    <xdr:cxnSp macro="">
      <xdr:nvCxnSpPr>
        <xdr:cNvPr id="289" name="直線コネクタ 288"/>
        <xdr:cNvCxnSpPr/>
      </xdr:nvCxnSpPr>
      <xdr:spPr>
        <a:xfrm flipV="1">
          <a:off x="9639300" y="6179312"/>
          <a:ext cx="838200" cy="10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107285</xdr:rowOff>
    </xdr:from>
    <xdr:to>
      <xdr:col>14</xdr:col>
      <xdr:colOff>28575</xdr:colOff>
      <xdr:row>37</xdr:row>
      <xdr:rowOff>23891</xdr:rowOff>
    </xdr:to>
    <xdr:cxnSp macro="">
      <xdr:nvCxnSpPr>
        <xdr:cNvPr id="292" name="直線コネクタ 291"/>
        <xdr:cNvCxnSpPr/>
      </xdr:nvCxnSpPr>
      <xdr:spPr>
        <a:xfrm flipV="1">
          <a:off x="8750300" y="6279485"/>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22497</xdr:rowOff>
    </xdr:from>
    <xdr:to>
      <xdr:col>12</xdr:col>
      <xdr:colOff>511175</xdr:colOff>
      <xdr:row>37</xdr:row>
      <xdr:rowOff>23891</xdr:rowOff>
    </xdr:to>
    <xdr:cxnSp macro="">
      <xdr:nvCxnSpPr>
        <xdr:cNvPr id="295" name="直線コネクタ 294"/>
        <xdr:cNvCxnSpPr/>
      </xdr:nvCxnSpPr>
      <xdr:spPr>
        <a:xfrm>
          <a:off x="7861300" y="6366147"/>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14679</xdr:rowOff>
    </xdr:from>
    <xdr:to>
      <xdr:col>11</xdr:col>
      <xdr:colOff>307975</xdr:colOff>
      <xdr:row>37</xdr:row>
      <xdr:rowOff>22497</xdr:rowOff>
    </xdr:to>
    <xdr:cxnSp macro="">
      <xdr:nvCxnSpPr>
        <xdr:cNvPr id="298" name="直線コネクタ 297"/>
        <xdr:cNvCxnSpPr/>
      </xdr:nvCxnSpPr>
      <xdr:spPr>
        <a:xfrm>
          <a:off x="6972300" y="6358329"/>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127762</xdr:rowOff>
    </xdr:from>
    <xdr:to>
      <xdr:col>15</xdr:col>
      <xdr:colOff>231775</xdr:colOff>
      <xdr:row>36</xdr:row>
      <xdr:rowOff>57912</xdr:rowOff>
    </xdr:to>
    <xdr:sp macro="" textlink="">
      <xdr:nvSpPr>
        <xdr:cNvPr id="308" name="円/楕円 307"/>
        <xdr:cNvSpPr/>
      </xdr:nvSpPr>
      <xdr:spPr>
        <a:xfrm>
          <a:off x="10426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106189</xdr:rowOff>
    </xdr:from>
    <xdr:ext cx="534377" cy="259045"/>
    <xdr:sp macro="" textlink="">
      <xdr:nvSpPr>
        <xdr:cNvPr id="309" name="補助費等該当値テキスト"/>
        <xdr:cNvSpPr txBox="1"/>
      </xdr:nvSpPr>
      <xdr:spPr>
        <a:xfrm>
          <a:off x="10528300"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56485</xdr:rowOff>
    </xdr:from>
    <xdr:to>
      <xdr:col>14</xdr:col>
      <xdr:colOff>79375</xdr:colOff>
      <xdr:row>36</xdr:row>
      <xdr:rowOff>158085</xdr:rowOff>
    </xdr:to>
    <xdr:sp macro="" textlink="">
      <xdr:nvSpPr>
        <xdr:cNvPr id="310" name="円/楕円 309"/>
        <xdr:cNvSpPr/>
      </xdr:nvSpPr>
      <xdr:spPr>
        <a:xfrm>
          <a:off x="9588500" y="62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149212</xdr:rowOff>
    </xdr:from>
    <xdr:ext cx="534377" cy="259045"/>
    <xdr:sp macro="" textlink="">
      <xdr:nvSpPr>
        <xdr:cNvPr id="311" name="テキスト ボックス 310"/>
        <xdr:cNvSpPr txBox="1"/>
      </xdr:nvSpPr>
      <xdr:spPr>
        <a:xfrm>
          <a:off x="9372111" y="63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144541</xdr:rowOff>
    </xdr:from>
    <xdr:to>
      <xdr:col>12</xdr:col>
      <xdr:colOff>561975</xdr:colOff>
      <xdr:row>37</xdr:row>
      <xdr:rowOff>74691</xdr:rowOff>
    </xdr:to>
    <xdr:sp macro="" textlink="">
      <xdr:nvSpPr>
        <xdr:cNvPr id="312" name="円/楕円 311"/>
        <xdr:cNvSpPr/>
      </xdr:nvSpPr>
      <xdr:spPr>
        <a:xfrm>
          <a:off x="8699500" y="6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65818</xdr:rowOff>
    </xdr:from>
    <xdr:ext cx="534377" cy="259045"/>
    <xdr:sp macro="" textlink="">
      <xdr:nvSpPr>
        <xdr:cNvPr id="313" name="テキスト ボックス 312"/>
        <xdr:cNvSpPr txBox="1"/>
      </xdr:nvSpPr>
      <xdr:spPr>
        <a:xfrm>
          <a:off x="8483111" y="64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143147</xdr:rowOff>
    </xdr:from>
    <xdr:to>
      <xdr:col>11</xdr:col>
      <xdr:colOff>358775</xdr:colOff>
      <xdr:row>37</xdr:row>
      <xdr:rowOff>73297</xdr:rowOff>
    </xdr:to>
    <xdr:sp macro="" textlink="">
      <xdr:nvSpPr>
        <xdr:cNvPr id="314" name="円/楕円 313"/>
        <xdr:cNvSpPr/>
      </xdr:nvSpPr>
      <xdr:spPr>
        <a:xfrm>
          <a:off x="7810500" y="6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64424</xdr:rowOff>
    </xdr:from>
    <xdr:ext cx="534377" cy="259045"/>
    <xdr:sp macro="" textlink="">
      <xdr:nvSpPr>
        <xdr:cNvPr id="315" name="テキスト ボックス 314"/>
        <xdr:cNvSpPr txBox="1"/>
      </xdr:nvSpPr>
      <xdr:spPr>
        <a:xfrm>
          <a:off x="7594111" y="64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135329</xdr:rowOff>
    </xdr:from>
    <xdr:to>
      <xdr:col>10</xdr:col>
      <xdr:colOff>155575</xdr:colOff>
      <xdr:row>37</xdr:row>
      <xdr:rowOff>65479</xdr:rowOff>
    </xdr:to>
    <xdr:sp macro="" textlink="">
      <xdr:nvSpPr>
        <xdr:cNvPr id="316" name="円/楕円 315"/>
        <xdr:cNvSpPr/>
      </xdr:nvSpPr>
      <xdr:spPr>
        <a:xfrm>
          <a:off x="6921500" y="63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56606</xdr:rowOff>
    </xdr:from>
    <xdr:ext cx="534377" cy="259045"/>
    <xdr:sp macro="" textlink="">
      <xdr:nvSpPr>
        <xdr:cNvPr id="317" name="テキスト ボックス 316"/>
        <xdr:cNvSpPr txBox="1"/>
      </xdr:nvSpPr>
      <xdr:spPr>
        <a:xfrm>
          <a:off x="6705111" y="64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4826</xdr:rowOff>
    </xdr:from>
    <xdr:to>
      <xdr:col>15</xdr:col>
      <xdr:colOff>180975</xdr:colOff>
      <xdr:row>57</xdr:row>
      <xdr:rowOff>87426</xdr:rowOff>
    </xdr:to>
    <xdr:cxnSp macro="">
      <xdr:nvCxnSpPr>
        <xdr:cNvPr id="347" name="直線コネクタ 346"/>
        <xdr:cNvCxnSpPr/>
      </xdr:nvCxnSpPr>
      <xdr:spPr>
        <a:xfrm>
          <a:off x="9639300" y="9777476"/>
          <a:ext cx="8382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161169</xdr:rowOff>
    </xdr:from>
    <xdr:to>
      <xdr:col>14</xdr:col>
      <xdr:colOff>28575</xdr:colOff>
      <xdr:row>57</xdr:row>
      <xdr:rowOff>4826</xdr:rowOff>
    </xdr:to>
    <xdr:cxnSp macro="">
      <xdr:nvCxnSpPr>
        <xdr:cNvPr id="350" name="直線コネクタ 349"/>
        <xdr:cNvCxnSpPr/>
      </xdr:nvCxnSpPr>
      <xdr:spPr>
        <a:xfrm>
          <a:off x="8750300" y="976236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136766</xdr:rowOff>
    </xdr:from>
    <xdr:to>
      <xdr:col>12</xdr:col>
      <xdr:colOff>511175</xdr:colOff>
      <xdr:row>56</xdr:row>
      <xdr:rowOff>161169</xdr:rowOff>
    </xdr:to>
    <xdr:cxnSp macro="">
      <xdr:nvCxnSpPr>
        <xdr:cNvPr id="353" name="直線コネクタ 352"/>
        <xdr:cNvCxnSpPr/>
      </xdr:nvCxnSpPr>
      <xdr:spPr>
        <a:xfrm>
          <a:off x="7861300" y="9737966"/>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136766</xdr:rowOff>
    </xdr:from>
    <xdr:to>
      <xdr:col>11</xdr:col>
      <xdr:colOff>307975</xdr:colOff>
      <xdr:row>58</xdr:row>
      <xdr:rowOff>94932</xdr:rowOff>
    </xdr:to>
    <xdr:cxnSp macro="">
      <xdr:nvCxnSpPr>
        <xdr:cNvPr id="356" name="直線コネクタ 355"/>
        <xdr:cNvCxnSpPr/>
      </xdr:nvCxnSpPr>
      <xdr:spPr>
        <a:xfrm flipV="1">
          <a:off x="6972300" y="9737966"/>
          <a:ext cx="889000" cy="3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36626</xdr:rowOff>
    </xdr:from>
    <xdr:to>
      <xdr:col>15</xdr:col>
      <xdr:colOff>231775</xdr:colOff>
      <xdr:row>57</xdr:row>
      <xdr:rowOff>138226</xdr:rowOff>
    </xdr:to>
    <xdr:sp macro="" textlink="">
      <xdr:nvSpPr>
        <xdr:cNvPr id="366" name="円/楕円 365"/>
        <xdr:cNvSpPr/>
      </xdr:nvSpPr>
      <xdr:spPr>
        <a:xfrm>
          <a:off x="104267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15053</xdr:rowOff>
    </xdr:from>
    <xdr:ext cx="534377" cy="259045"/>
    <xdr:sp macro="" textlink="">
      <xdr:nvSpPr>
        <xdr:cNvPr id="367" name="普通建設事業費該当値テキスト"/>
        <xdr:cNvSpPr txBox="1"/>
      </xdr:nvSpPr>
      <xdr:spPr>
        <a:xfrm>
          <a:off x="10528300" y="97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125476</xdr:rowOff>
    </xdr:from>
    <xdr:to>
      <xdr:col>14</xdr:col>
      <xdr:colOff>79375</xdr:colOff>
      <xdr:row>57</xdr:row>
      <xdr:rowOff>55626</xdr:rowOff>
    </xdr:to>
    <xdr:sp macro="" textlink="">
      <xdr:nvSpPr>
        <xdr:cNvPr id="368" name="円/楕円 367"/>
        <xdr:cNvSpPr/>
      </xdr:nvSpPr>
      <xdr:spPr>
        <a:xfrm>
          <a:off x="958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46753</xdr:rowOff>
    </xdr:from>
    <xdr:ext cx="534377" cy="259045"/>
    <xdr:sp macro="" textlink="">
      <xdr:nvSpPr>
        <xdr:cNvPr id="369" name="テキスト ボックス 368"/>
        <xdr:cNvSpPr txBox="1"/>
      </xdr:nvSpPr>
      <xdr:spPr>
        <a:xfrm>
          <a:off x="9372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110369</xdr:rowOff>
    </xdr:from>
    <xdr:to>
      <xdr:col>12</xdr:col>
      <xdr:colOff>561975</xdr:colOff>
      <xdr:row>57</xdr:row>
      <xdr:rowOff>40519</xdr:rowOff>
    </xdr:to>
    <xdr:sp macro="" textlink="">
      <xdr:nvSpPr>
        <xdr:cNvPr id="370" name="円/楕円 369"/>
        <xdr:cNvSpPr/>
      </xdr:nvSpPr>
      <xdr:spPr>
        <a:xfrm>
          <a:off x="8699500" y="97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31646</xdr:rowOff>
    </xdr:from>
    <xdr:ext cx="534377" cy="259045"/>
    <xdr:sp macro="" textlink="">
      <xdr:nvSpPr>
        <xdr:cNvPr id="371" name="テキスト ボックス 370"/>
        <xdr:cNvSpPr txBox="1"/>
      </xdr:nvSpPr>
      <xdr:spPr>
        <a:xfrm>
          <a:off x="8483111" y="98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85966</xdr:rowOff>
    </xdr:from>
    <xdr:to>
      <xdr:col>11</xdr:col>
      <xdr:colOff>358775</xdr:colOff>
      <xdr:row>57</xdr:row>
      <xdr:rowOff>16116</xdr:rowOff>
    </xdr:to>
    <xdr:sp macro="" textlink="">
      <xdr:nvSpPr>
        <xdr:cNvPr id="372" name="円/楕円 371"/>
        <xdr:cNvSpPr/>
      </xdr:nvSpPr>
      <xdr:spPr>
        <a:xfrm>
          <a:off x="7810500" y="9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7243</xdr:rowOff>
    </xdr:from>
    <xdr:ext cx="534377" cy="259045"/>
    <xdr:sp macro="" textlink="">
      <xdr:nvSpPr>
        <xdr:cNvPr id="373" name="テキスト ボックス 372"/>
        <xdr:cNvSpPr txBox="1"/>
      </xdr:nvSpPr>
      <xdr:spPr>
        <a:xfrm>
          <a:off x="7594111" y="97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44132</xdr:rowOff>
    </xdr:from>
    <xdr:to>
      <xdr:col>10</xdr:col>
      <xdr:colOff>155575</xdr:colOff>
      <xdr:row>58</xdr:row>
      <xdr:rowOff>145732</xdr:rowOff>
    </xdr:to>
    <xdr:sp macro="" textlink="">
      <xdr:nvSpPr>
        <xdr:cNvPr id="374" name="円/楕円 373"/>
        <xdr:cNvSpPr/>
      </xdr:nvSpPr>
      <xdr:spPr>
        <a:xfrm>
          <a:off x="6921500" y="99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136859</xdr:rowOff>
    </xdr:from>
    <xdr:ext cx="534377" cy="259045"/>
    <xdr:sp macro="" textlink="">
      <xdr:nvSpPr>
        <xdr:cNvPr id="375" name="テキスト ボックス 374"/>
        <xdr:cNvSpPr txBox="1"/>
      </xdr:nvSpPr>
      <xdr:spPr>
        <a:xfrm>
          <a:off x="6705111" y="100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91694</xdr:rowOff>
    </xdr:from>
    <xdr:to>
      <xdr:col>15</xdr:col>
      <xdr:colOff>180975</xdr:colOff>
      <xdr:row>77</xdr:row>
      <xdr:rowOff>162995</xdr:rowOff>
    </xdr:to>
    <xdr:cxnSp macro="">
      <xdr:nvCxnSpPr>
        <xdr:cNvPr id="402" name="直線コネクタ 401"/>
        <xdr:cNvCxnSpPr/>
      </xdr:nvCxnSpPr>
      <xdr:spPr>
        <a:xfrm>
          <a:off x="9639300" y="13293344"/>
          <a:ext cx="8382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91694</xdr:rowOff>
    </xdr:from>
    <xdr:to>
      <xdr:col>14</xdr:col>
      <xdr:colOff>28575</xdr:colOff>
      <xdr:row>77</xdr:row>
      <xdr:rowOff>107468</xdr:rowOff>
    </xdr:to>
    <xdr:cxnSp macro="">
      <xdr:nvCxnSpPr>
        <xdr:cNvPr id="405" name="直線コネクタ 404"/>
        <xdr:cNvCxnSpPr/>
      </xdr:nvCxnSpPr>
      <xdr:spPr>
        <a:xfrm flipV="1">
          <a:off x="8750300" y="13293344"/>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112195</xdr:rowOff>
    </xdr:from>
    <xdr:to>
      <xdr:col>15</xdr:col>
      <xdr:colOff>231775</xdr:colOff>
      <xdr:row>78</xdr:row>
      <xdr:rowOff>42345</xdr:rowOff>
    </xdr:to>
    <xdr:sp macro="" textlink="">
      <xdr:nvSpPr>
        <xdr:cNvPr id="415" name="円/楕円 414"/>
        <xdr:cNvSpPr/>
      </xdr:nvSpPr>
      <xdr:spPr>
        <a:xfrm>
          <a:off x="104267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90622</xdr:rowOff>
    </xdr:from>
    <xdr:ext cx="469744" cy="259045"/>
    <xdr:sp macro="" textlink="">
      <xdr:nvSpPr>
        <xdr:cNvPr id="416" name="普通建設事業費 （ うち新規整備　）該当値テキスト"/>
        <xdr:cNvSpPr txBox="1"/>
      </xdr:nvSpPr>
      <xdr:spPr>
        <a:xfrm>
          <a:off x="10528300" y="132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40894</xdr:rowOff>
    </xdr:from>
    <xdr:to>
      <xdr:col>14</xdr:col>
      <xdr:colOff>79375</xdr:colOff>
      <xdr:row>77</xdr:row>
      <xdr:rowOff>142494</xdr:rowOff>
    </xdr:to>
    <xdr:sp macro="" textlink="">
      <xdr:nvSpPr>
        <xdr:cNvPr id="417" name="円/楕円 416"/>
        <xdr:cNvSpPr/>
      </xdr:nvSpPr>
      <xdr:spPr>
        <a:xfrm>
          <a:off x="9588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133621</xdr:rowOff>
    </xdr:from>
    <xdr:ext cx="469744" cy="259045"/>
    <xdr:sp macro="" textlink="">
      <xdr:nvSpPr>
        <xdr:cNvPr id="418" name="テキスト ボックス 417"/>
        <xdr:cNvSpPr txBox="1"/>
      </xdr:nvSpPr>
      <xdr:spPr>
        <a:xfrm>
          <a:off x="9404427" y="1333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56668</xdr:rowOff>
    </xdr:from>
    <xdr:to>
      <xdr:col>12</xdr:col>
      <xdr:colOff>561975</xdr:colOff>
      <xdr:row>77</xdr:row>
      <xdr:rowOff>158268</xdr:rowOff>
    </xdr:to>
    <xdr:sp macro="" textlink="">
      <xdr:nvSpPr>
        <xdr:cNvPr id="419" name="円/楕円 418"/>
        <xdr:cNvSpPr/>
      </xdr:nvSpPr>
      <xdr:spPr>
        <a:xfrm>
          <a:off x="8699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149395</xdr:rowOff>
    </xdr:from>
    <xdr:ext cx="469744" cy="259045"/>
    <xdr:sp macro="" textlink="">
      <xdr:nvSpPr>
        <xdr:cNvPr id="420" name="テキスト ボックス 419"/>
        <xdr:cNvSpPr txBox="1"/>
      </xdr:nvSpPr>
      <xdr:spPr>
        <a:xfrm>
          <a:off x="8515427" y="133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151523</xdr:rowOff>
    </xdr:from>
    <xdr:to>
      <xdr:col>15</xdr:col>
      <xdr:colOff>180975</xdr:colOff>
      <xdr:row>99</xdr:row>
      <xdr:rowOff>160404</xdr:rowOff>
    </xdr:to>
    <xdr:cxnSp macro="">
      <xdr:nvCxnSpPr>
        <xdr:cNvPr id="452" name="直線コネクタ 451"/>
        <xdr:cNvCxnSpPr/>
      </xdr:nvCxnSpPr>
      <xdr:spPr>
        <a:xfrm flipV="1">
          <a:off x="9639300" y="16953623"/>
          <a:ext cx="838200" cy="18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104431</xdr:rowOff>
    </xdr:from>
    <xdr:to>
      <xdr:col>14</xdr:col>
      <xdr:colOff>28575</xdr:colOff>
      <xdr:row>99</xdr:row>
      <xdr:rowOff>160404</xdr:rowOff>
    </xdr:to>
    <xdr:cxnSp macro="">
      <xdr:nvCxnSpPr>
        <xdr:cNvPr id="455" name="直線コネクタ 454"/>
        <xdr:cNvCxnSpPr/>
      </xdr:nvCxnSpPr>
      <xdr:spPr>
        <a:xfrm>
          <a:off x="8750300" y="16906531"/>
          <a:ext cx="889000" cy="2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100723</xdr:rowOff>
    </xdr:from>
    <xdr:to>
      <xdr:col>15</xdr:col>
      <xdr:colOff>231775</xdr:colOff>
      <xdr:row>99</xdr:row>
      <xdr:rowOff>30873</xdr:rowOff>
    </xdr:to>
    <xdr:sp macro="" textlink="">
      <xdr:nvSpPr>
        <xdr:cNvPr id="465" name="円/楕円 464"/>
        <xdr:cNvSpPr/>
      </xdr:nvSpPr>
      <xdr:spPr>
        <a:xfrm>
          <a:off x="10426700" y="169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79150</xdr:rowOff>
    </xdr:from>
    <xdr:ext cx="534377" cy="259045"/>
    <xdr:sp macro="" textlink="">
      <xdr:nvSpPr>
        <xdr:cNvPr id="466" name="普通建設事業費 （ うち更新整備　）該当値テキスト"/>
        <xdr:cNvSpPr txBox="1"/>
      </xdr:nvSpPr>
      <xdr:spPr>
        <a:xfrm>
          <a:off x="10528300" y="168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109604</xdr:rowOff>
    </xdr:from>
    <xdr:to>
      <xdr:col>14</xdr:col>
      <xdr:colOff>79375</xdr:colOff>
      <xdr:row>100</xdr:row>
      <xdr:rowOff>39754</xdr:rowOff>
    </xdr:to>
    <xdr:sp macro="" textlink="">
      <xdr:nvSpPr>
        <xdr:cNvPr id="467" name="円/楕円 466"/>
        <xdr:cNvSpPr/>
      </xdr:nvSpPr>
      <xdr:spPr>
        <a:xfrm>
          <a:off x="9588500" y="170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100</xdr:row>
      <xdr:rowOff>30881</xdr:rowOff>
    </xdr:from>
    <xdr:ext cx="469744" cy="259045"/>
    <xdr:sp macro="" textlink="">
      <xdr:nvSpPr>
        <xdr:cNvPr id="468" name="テキスト ボックス 467"/>
        <xdr:cNvSpPr txBox="1"/>
      </xdr:nvSpPr>
      <xdr:spPr>
        <a:xfrm>
          <a:off x="9404427" y="1717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53631</xdr:rowOff>
    </xdr:from>
    <xdr:to>
      <xdr:col>12</xdr:col>
      <xdr:colOff>561975</xdr:colOff>
      <xdr:row>98</xdr:row>
      <xdr:rowOff>155231</xdr:rowOff>
    </xdr:to>
    <xdr:sp macro="" textlink="">
      <xdr:nvSpPr>
        <xdr:cNvPr id="469" name="円/楕円 468"/>
        <xdr:cNvSpPr/>
      </xdr:nvSpPr>
      <xdr:spPr>
        <a:xfrm>
          <a:off x="8699500" y="168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146358</xdr:rowOff>
    </xdr:from>
    <xdr:ext cx="534377" cy="259045"/>
    <xdr:sp macro="" textlink="">
      <xdr:nvSpPr>
        <xdr:cNvPr id="470" name="テキスト ボックス 469"/>
        <xdr:cNvSpPr txBox="1"/>
      </xdr:nvSpPr>
      <xdr:spPr>
        <a:xfrm>
          <a:off x="8483111" y="169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96234</xdr:rowOff>
    </xdr:from>
    <xdr:to>
      <xdr:col>23</xdr:col>
      <xdr:colOff>517525</xdr:colOff>
      <xdr:row>39</xdr:row>
      <xdr:rowOff>98878</xdr:rowOff>
    </xdr:to>
    <xdr:cxnSp macro="">
      <xdr:nvCxnSpPr>
        <xdr:cNvPr id="501" name="直線コネクタ 500"/>
        <xdr:cNvCxnSpPr/>
      </xdr:nvCxnSpPr>
      <xdr:spPr>
        <a:xfrm flipV="1">
          <a:off x="15481300" y="6782784"/>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45434</xdr:rowOff>
    </xdr:from>
    <xdr:to>
      <xdr:col>23</xdr:col>
      <xdr:colOff>568325</xdr:colOff>
      <xdr:row>39</xdr:row>
      <xdr:rowOff>147034</xdr:rowOff>
    </xdr:to>
    <xdr:sp macro="" textlink="">
      <xdr:nvSpPr>
        <xdr:cNvPr id="520" name="円/楕円 519"/>
        <xdr:cNvSpPr/>
      </xdr:nvSpPr>
      <xdr:spPr>
        <a:xfrm>
          <a:off x="162687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13932" cy="259045"/>
    <xdr:sp macro="" textlink="">
      <xdr:nvSpPr>
        <xdr:cNvPr id="521" name="災害復旧事業費該当値テキスト"/>
        <xdr:cNvSpPr txBox="1"/>
      </xdr:nvSpPr>
      <xdr:spPr>
        <a:xfrm>
          <a:off x="16370300" y="6668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78729</xdr:rowOff>
    </xdr:from>
    <xdr:to>
      <xdr:col>23</xdr:col>
      <xdr:colOff>517525</xdr:colOff>
      <xdr:row>77</xdr:row>
      <xdr:rowOff>129022</xdr:rowOff>
    </xdr:to>
    <xdr:cxnSp macro="">
      <xdr:nvCxnSpPr>
        <xdr:cNvPr id="610" name="直線コネクタ 609"/>
        <xdr:cNvCxnSpPr/>
      </xdr:nvCxnSpPr>
      <xdr:spPr>
        <a:xfrm flipV="1">
          <a:off x="15481300" y="1328037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105573</xdr:rowOff>
    </xdr:from>
    <xdr:to>
      <xdr:col>22</xdr:col>
      <xdr:colOff>365125</xdr:colOff>
      <xdr:row>77</xdr:row>
      <xdr:rowOff>129022</xdr:rowOff>
    </xdr:to>
    <xdr:cxnSp macro="">
      <xdr:nvCxnSpPr>
        <xdr:cNvPr id="613" name="直線コネクタ 612"/>
        <xdr:cNvCxnSpPr/>
      </xdr:nvCxnSpPr>
      <xdr:spPr>
        <a:xfrm>
          <a:off x="14592300" y="13307223"/>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100217</xdr:rowOff>
    </xdr:from>
    <xdr:to>
      <xdr:col>21</xdr:col>
      <xdr:colOff>161925</xdr:colOff>
      <xdr:row>77</xdr:row>
      <xdr:rowOff>105573</xdr:rowOff>
    </xdr:to>
    <xdr:cxnSp macro="">
      <xdr:nvCxnSpPr>
        <xdr:cNvPr id="616" name="直線コネクタ 615"/>
        <xdr:cNvCxnSpPr/>
      </xdr:nvCxnSpPr>
      <xdr:spPr>
        <a:xfrm>
          <a:off x="13703300" y="13301867"/>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94470</xdr:rowOff>
    </xdr:from>
    <xdr:to>
      <xdr:col>19</xdr:col>
      <xdr:colOff>644525</xdr:colOff>
      <xdr:row>77</xdr:row>
      <xdr:rowOff>100217</xdr:rowOff>
    </xdr:to>
    <xdr:cxnSp macro="">
      <xdr:nvCxnSpPr>
        <xdr:cNvPr id="619" name="直線コネクタ 618"/>
        <xdr:cNvCxnSpPr/>
      </xdr:nvCxnSpPr>
      <xdr:spPr>
        <a:xfrm>
          <a:off x="12814300" y="13296120"/>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27929</xdr:rowOff>
    </xdr:from>
    <xdr:to>
      <xdr:col>23</xdr:col>
      <xdr:colOff>568325</xdr:colOff>
      <xdr:row>77</xdr:row>
      <xdr:rowOff>129529</xdr:rowOff>
    </xdr:to>
    <xdr:sp macro="" textlink="">
      <xdr:nvSpPr>
        <xdr:cNvPr id="629" name="円/楕円 628"/>
        <xdr:cNvSpPr/>
      </xdr:nvSpPr>
      <xdr:spPr>
        <a:xfrm>
          <a:off x="162687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6356</xdr:rowOff>
    </xdr:from>
    <xdr:ext cx="534377" cy="259045"/>
    <xdr:sp macro="" textlink="">
      <xdr:nvSpPr>
        <xdr:cNvPr id="630" name="公債費該当値テキスト"/>
        <xdr:cNvSpPr txBox="1"/>
      </xdr:nvSpPr>
      <xdr:spPr>
        <a:xfrm>
          <a:off x="16370300" y="132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78222</xdr:rowOff>
    </xdr:from>
    <xdr:to>
      <xdr:col>22</xdr:col>
      <xdr:colOff>415925</xdr:colOff>
      <xdr:row>78</xdr:row>
      <xdr:rowOff>8372</xdr:rowOff>
    </xdr:to>
    <xdr:sp macro="" textlink="">
      <xdr:nvSpPr>
        <xdr:cNvPr id="631" name="円/楕円 630"/>
        <xdr:cNvSpPr/>
      </xdr:nvSpPr>
      <xdr:spPr>
        <a:xfrm>
          <a:off x="15430500" y="13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170949</xdr:rowOff>
    </xdr:from>
    <xdr:ext cx="534377" cy="259045"/>
    <xdr:sp macro="" textlink="">
      <xdr:nvSpPr>
        <xdr:cNvPr id="632" name="テキスト ボックス 631"/>
        <xdr:cNvSpPr txBox="1"/>
      </xdr:nvSpPr>
      <xdr:spPr>
        <a:xfrm>
          <a:off x="15214111" y="133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54773</xdr:rowOff>
    </xdr:from>
    <xdr:to>
      <xdr:col>21</xdr:col>
      <xdr:colOff>212725</xdr:colOff>
      <xdr:row>77</xdr:row>
      <xdr:rowOff>156373</xdr:rowOff>
    </xdr:to>
    <xdr:sp macro="" textlink="">
      <xdr:nvSpPr>
        <xdr:cNvPr id="633" name="円/楕円 632"/>
        <xdr:cNvSpPr/>
      </xdr:nvSpPr>
      <xdr:spPr>
        <a:xfrm>
          <a:off x="14541500" y="132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147500</xdr:rowOff>
    </xdr:from>
    <xdr:ext cx="534377" cy="259045"/>
    <xdr:sp macro="" textlink="">
      <xdr:nvSpPr>
        <xdr:cNvPr id="634" name="テキスト ボックス 633"/>
        <xdr:cNvSpPr txBox="1"/>
      </xdr:nvSpPr>
      <xdr:spPr>
        <a:xfrm>
          <a:off x="14325111" y="1334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49417</xdr:rowOff>
    </xdr:from>
    <xdr:to>
      <xdr:col>20</xdr:col>
      <xdr:colOff>9525</xdr:colOff>
      <xdr:row>77</xdr:row>
      <xdr:rowOff>151017</xdr:rowOff>
    </xdr:to>
    <xdr:sp macro="" textlink="">
      <xdr:nvSpPr>
        <xdr:cNvPr id="635" name="円/楕円 634"/>
        <xdr:cNvSpPr/>
      </xdr:nvSpPr>
      <xdr:spPr>
        <a:xfrm>
          <a:off x="13652500" y="132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142144</xdr:rowOff>
    </xdr:from>
    <xdr:ext cx="534377" cy="259045"/>
    <xdr:sp macro="" textlink="">
      <xdr:nvSpPr>
        <xdr:cNvPr id="636" name="テキスト ボックス 635"/>
        <xdr:cNvSpPr txBox="1"/>
      </xdr:nvSpPr>
      <xdr:spPr>
        <a:xfrm>
          <a:off x="13436111" y="133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43670</xdr:rowOff>
    </xdr:from>
    <xdr:to>
      <xdr:col>18</xdr:col>
      <xdr:colOff>492125</xdr:colOff>
      <xdr:row>77</xdr:row>
      <xdr:rowOff>145270</xdr:rowOff>
    </xdr:to>
    <xdr:sp macro="" textlink="">
      <xdr:nvSpPr>
        <xdr:cNvPr id="637" name="円/楕円 636"/>
        <xdr:cNvSpPr/>
      </xdr:nvSpPr>
      <xdr:spPr>
        <a:xfrm>
          <a:off x="12763500" y="132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136397</xdr:rowOff>
    </xdr:from>
    <xdr:ext cx="534377" cy="259045"/>
    <xdr:sp macro="" textlink="">
      <xdr:nvSpPr>
        <xdr:cNvPr id="638" name="テキスト ボックス 637"/>
        <xdr:cNvSpPr txBox="1"/>
      </xdr:nvSpPr>
      <xdr:spPr>
        <a:xfrm>
          <a:off x="12547111" y="133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129687</xdr:rowOff>
    </xdr:from>
    <xdr:to>
      <xdr:col>23</xdr:col>
      <xdr:colOff>517525</xdr:colOff>
      <xdr:row>98</xdr:row>
      <xdr:rowOff>76012</xdr:rowOff>
    </xdr:to>
    <xdr:cxnSp macro="">
      <xdr:nvCxnSpPr>
        <xdr:cNvPr id="665" name="直線コネクタ 664"/>
        <xdr:cNvCxnSpPr/>
      </xdr:nvCxnSpPr>
      <xdr:spPr>
        <a:xfrm>
          <a:off x="15481300" y="16760337"/>
          <a:ext cx="838200" cy="1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129687</xdr:rowOff>
    </xdr:from>
    <xdr:to>
      <xdr:col>22</xdr:col>
      <xdr:colOff>365125</xdr:colOff>
      <xdr:row>97</xdr:row>
      <xdr:rowOff>133162</xdr:rowOff>
    </xdr:to>
    <xdr:cxnSp macro="">
      <xdr:nvCxnSpPr>
        <xdr:cNvPr id="668" name="直線コネクタ 667"/>
        <xdr:cNvCxnSpPr/>
      </xdr:nvCxnSpPr>
      <xdr:spPr>
        <a:xfrm flipV="1">
          <a:off x="14592300" y="16760337"/>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97455</xdr:rowOff>
    </xdr:from>
    <xdr:to>
      <xdr:col>21</xdr:col>
      <xdr:colOff>161925</xdr:colOff>
      <xdr:row>97</xdr:row>
      <xdr:rowOff>133162</xdr:rowOff>
    </xdr:to>
    <xdr:cxnSp macro="">
      <xdr:nvCxnSpPr>
        <xdr:cNvPr id="671" name="直線コネクタ 670"/>
        <xdr:cNvCxnSpPr/>
      </xdr:nvCxnSpPr>
      <xdr:spPr>
        <a:xfrm>
          <a:off x="13703300" y="16556655"/>
          <a:ext cx="889000" cy="20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97455</xdr:rowOff>
    </xdr:from>
    <xdr:to>
      <xdr:col>19</xdr:col>
      <xdr:colOff>644525</xdr:colOff>
      <xdr:row>97</xdr:row>
      <xdr:rowOff>133573</xdr:rowOff>
    </xdr:to>
    <xdr:cxnSp macro="">
      <xdr:nvCxnSpPr>
        <xdr:cNvPr id="674" name="直線コネクタ 673"/>
        <xdr:cNvCxnSpPr/>
      </xdr:nvCxnSpPr>
      <xdr:spPr>
        <a:xfrm flipV="1">
          <a:off x="12814300" y="16556655"/>
          <a:ext cx="889000" cy="2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25212</xdr:rowOff>
    </xdr:from>
    <xdr:to>
      <xdr:col>23</xdr:col>
      <xdr:colOff>568325</xdr:colOff>
      <xdr:row>98</xdr:row>
      <xdr:rowOff>126812</xdr:rowOff>
    </xdr:to>
    <xdr:sp macro="" textlink="">
      <xdr:nvSpPr>
        <xdr:cNvPr id="684" name="円/楕円 683"/>
        <xdr:cNvSpPr/>
      </xdr:nvSpPr>
      <xdr:spPr>
        <a:xfrm>
          <a:off x="16268700" y="168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111589</xdr:rowOff>
    </xdr:from>
    <xdr:ext cx="469744" cy="259045"/>
    <xdr:sp macro="" textlink="">
      <xdr:nvSpPr>
        <xdr:cNvPr id="685" name="積立金該当値テキスト"/>
        <xdr:cNvSpPr txBox="1"/>
      </xdr:nvSpPr>
      <xdr:spPr>
        <a:xfrm>
          <a:off x="16370300" y="167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78887</xdr:rowOff>
    </xdr:from>
    <xdr:to>
      <xdr:col>22</xdr:col>
      <xdr:colOff>415925</xdr:colOff>
      <xdr:row>98</xdr:row>
      <xdr:rowOff>9037</xdr:rowOff>
    </xdr:to>
    <xdr:sp macro="" textlink="">
      <xdr:nvSpPr>
        <xdr:cNvPr id="686" name="円/楕円 685"/>
        <xdr:cNvSpPr/>
      </xdr:nvSpPr>
      <xdr:spPr>
        <a:xfrm>
          <a:off x="15430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xdr:rowOff>
    </xdr:from>
    <xdr:ext cx="469744" cy="259045"/>
    <xdr:sp macro="" textlink="">
      <xdr:nvSpPr>
        <xdr:cNvPr id="687" name="テキスト ボックス 686"/>
        <xdr:cNvSpPr txBox="1"/>
      </xdr:nvSpPr>
      <xdr:spPr>
        <a:xfrm>
          <a:off x="15246427"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82362</xdr:rowOff>
    </xdr:from>
    <xdr:to>
      <xdr:col>21</xdr:col>
      <xdr:colOff>212725</xdr:colOff>
      <xdr:row>98</xdr:row>
      <xdr:rowOff>12512</xdr:rowOff>
    </xdr:to>
    <xdr:sp macro="" textlink="">
      <xdr:nvSpPr>
        <xdr:cNvPr id="688" name="円/楕円 687"/>
        <xdr:cNvSpPr/>
      </xdr:nvSpPr>
      <xdr:spPr>
        <a:xfrm>
          <a:off x="14541500" y="167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3639</xdr:rowOff>
    </xdr:from>
    <xdr:ext cx="469744" cy="259045"/>
    <xdr:sp macro="" textlink="">
      <xdr:nvSpPr>
        <xdr:cNvPr id="689" name="テキスト ボックス 688"/>
        <xdr:cNvSpPr txBox="1"/>
      </xdr:nvSpPr>
      <xdr:spPr>
        <a:xfrm>
          <a:off x="14357427" y="1680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46655</xdr:rowOff>
    </xdr:from>
    <xdr:to>
      <xdr:col>20</xdr:col>
      <xdr:colOff>9525</xdr:colOff>
      <xdr:row>96</xdr:row>
      <xdr:rowOff>148255</xdr:rowOff>
    </xdr:to>
    <xdr:sp macro="" textlink="">
      <xdr:nvSpPr>
        <xdr:cNvPr id="690" name="円/楕円 689"/>
        <xdr:cNvSpPr/>
      </xdr:nvSpPr>
      <xdr:spPr>
        <a:xfrm>
          <a:off x="13652500" y="165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139382</xdr:rowOff>
    </xdr:from>
    <xdr:ext cx="469744" cy="259045"/>
    <xdr:sp macro="" textlink="">
      <xdr:nvSpPr>
        <xdr:cNvPr id="691" name="テキスト ボックス 690"/>
        <xdr:cNvSpPr txBox="1"/>
      </xdr:nvSpPr>
      <xdr:spPr>
        <a:xfrm>
          <a:off x="13468427" y="165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82773</xdr:rowOff>
    </xdr:from>
    <xdr:to>
      <xdr:col>18</xdr:col>
      <xdr:colOff>492125</xdr:colOff>
      <xdr:row>98</xdr:row>
      <xdr:rowOff>12923</xdr:rowOff>
    </xdr:to>
    <xdr:sp macro="" textlink="">
      <xdr:nvSpPr>
        <xdr:cNvPr id="692" name="円/楕円 691"/>
        <xdr:cNvSpPr/>
      </xdr:nvSpPr>
      <xdr:spPr>
        <a:xfrm>
          <a:off x="12763500" y="167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4050</xdr:rowOff>
    </xdr:from>
    <xdr:ext cx="469744" cy="259045"/>
    <xdr:sp macro="" textlink="">
      <xdr:nvSpPr>
        <xdr:cNvPr id="693" name="テキスト ボックス 692"/>
        <xdr:cNvSpPr txBox="1"/>
      </xdr:nvSpPr>
      <xdr:spPr>
        <a:xfrm>
          <a:off x="12579427" y="168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96756</xdr:rowOff>
    </xdr:from>
    <xdr:to>
      <xdr:col>32</xdr:col>
      <xdr:colOff>187325</xdr:colOff>
      <xdr:row>39</xdr:row>
      <xdr:rowOff>98878</xdr:rowOff>
    </xdr:to>
    <xdr:cxnSp macro="">
      <xdr:nvCxnSpPr>
        <xdr:cNvPr id="724" name="直線コネクタ 723"/>
        <xdr:cNvCxnSpPr/>
      </xdr:nvCxnSpPr>
      <xdr:spPr>
        <a:xfrm flipV="1">
          <a:off x="21323300" y="6097506"/>
          <a:ext cx="838200" cy="68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45956</xdr:rowOff>
    </xdr:from>
    <xdr:to>
      <xdr:col>32</xdr:col>
      <xdr:colOff>238125</xdr:colOff>
      <xdr:row>35</xdr:row>
      <xdr:rowOff>147556</xdr:rowOff>
    </xdr:to>
    <xdr:sp macro="" textlink="">
      <xdr:nvSpPr>
        <xdr:cNvPr id="743" name="円/楕円 742"/>
        <xdr:cNvSpPr/>
      </xdr:nvSpPr>
      <xdr:spPr>
        <a:xfrm>
          <a:off x="22110700" y="60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68833</xdr:rowOff>
    </xdr:from>
    <xdr:ext cx="469744" cy="259045"/>
    <xdr:sp macro="" textlink="">
      <xdr:nvSpPr>
        <xdr:cNvPr id="744" name="投資及び出資金該当値テキスト"/>
        <xdr:cNvSpPr txBox="1"/>
      </xdr:nvSpPr>
      <xdr:spPr>
        <a:xfrm>
          <a:off x="22212300" y="589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36438</xdr:rowOff>
    </xdr:from>
    <xdr:to>
      <xdr:col>32</xdr:col>
      <xdr:colOff>187325</xdr:colOff>
      <xdr:row>59</xdr:row>
      <xdr:rowOff>38691</xdr:rowOff>
    </xdr:to>
    <xdr:cxnSp macro="">
      <xdr:nvCxnSpPr>
        <xdr:cNvPr id="783" name="直線コネクタ 782"/>
        <xdr:cNvCxnSpPr/>
      </xdr:nvCxnSpPr>
      <xdr:spPr>
        <a:xfrm>
          <a:off x="21323300" y="10151988"/>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35262</xdr:rowOff>
    </xdr:from>
    <xdr:to>
      <xdr:col>31</xdr:col>
      <xdr:colOff>34925</xdr:colOff>
      <xdr:row>59</xdr:row>
      <xdr:rowOff>36438</xdr:rowOff>
    </xdr:to>
    <xdr:cxnSp macro="">
      <xdr:nvCxnSpPr>
        <xdr:cNvPr id="786" name="直線コネクタ 785"/>
        <xdr:cNvCxnSpPr/>
      </xdr:nvCxnSpPr>
      <xdr:spPr>
        <a:xfrm>
          <a:off x="20434300" y="1015081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35262</xdr:rowOff>
    </xdr:from>
    <xdr:to>
      <xdr:col>29</xdr:col>
      <xdr:colOff>517525</xdr:colOff>
      <xdr:row>59</xdr:row>
      <xdr:rowOff>36863</xdr:rowOff>
    </xdr:to>
    <xdr:cxnSp macro="">
      <xdr:nvCxnSpPr>
        <xdr:cNvPr id="789" name="直線コネクタ 788"/>
        <xdr:cNvCxnSpPr/>
      </xdr:nvCxnSpPr>
      <xdr:spPr>
        <a:xfrm flipV="1">
          <a:off x="19545300" y="1015081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21351</xdr:rowOff>
    </xdr:from>
    <xdr:to>
      <xdr:col>28</xdr:col>
      <xdr:colOff>314325</xdr:colOff>
      <xdr:row>59</xdr:row>
      <xdr:rowOff>36863</xdr:rowOff>
    </xdr:to>
    <xdr:cxnSp macro="">
      <xdr:nvCxnSpPr>
        <xdr:cNvPr id="792" name="直線コネクタ 791"/>
        <xdr:cNvCxnSpPr/>
      </xdr:nvCxnSpPr>
      <xdr:spPr>
        <a:xfrm>
          <a:off x="18656300" y="1013690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159341</xdr:rowOff>
    </xdr:from>
    <xdr:to>
      <xdr:col>32</xdr:col>
      <xdr:colOff>238125</xdr:colOff>
      <xdr:row>59</xdr:row>
      <xdr:rowOff>89491</xdr:rowOff>
    </xdr:to>
    <xdr:sp macro="" textlink="">
      <xdr:nvSpPr>
        <xdr:cNvPr id="802" name="円/楕円 801"/>
        <xdr:cNvSpPr/>
      </xdr:nvSpPr>
      <xdr:spPr>
        <a:xfrm>
          <a:off x="22110700" y="101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74268</xdr:rowOff>
    </xdr:from>
    <xdr:ext cx="469744" cy="259045"/>
    <xdr:sp macro="" textlink="">
      <xdr:nvSpPr>
        <xdr:cNvPr id="803" name="貸付金該当値テキスト"/>
        <xdr:cNvSpPr txBox="1"/>
      </xdr:nvSpPr>
      <xdr:spPr>
        <a:xfrm>
          <a:off x="22212300" y="100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157088</xdr:rowOff>
    </xdr:from>
    <xdr:to>
      <xdr:col>31</xdr:col>
      <xdr:colOff>85725</xdr:colOff>
      <xdr:row>59</xdr:row>
      <xdr:rowOff>87238</xdr:rowOff>
    </xdr:to>
    <xdr:sp macro="" textlink="">
      <xdr:nvSpPr>
        <xdr:cNvPr id="804" name="円/楕円 803"/>
        <xdr:cNvSpPr/>
      </xdr:nvSpPr>
      <xdr:spPr>
        <a:xfrm>
          <a:off x="21272500" y="101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78365</xdr:rowOff>
    </xdr:from>
    <xdr:ext cx="469744" cy="259045"/>
    <xdr:sp macro="" textlink="">
      <xdr:nvSpPr>
        <xdr:cNvPr id="805" name="テキスト ボックス 804"/>
        <xdr:cNvSpPr txBox="1"/>
      </xdr:nvSpPr>
      <xdr:spPr>
        <a:xfrm>
          <a:off x="21088427" y="101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155912</xdr:rowOff>
    </xdr:from>
    <xdr:to>
      <xdr:col>29</xdr:col>
      <xdr:colOff>568325</xdr:colOff>
      <xdr:row>59</xdr:row>
      <xdr:rowOff>86062</xdr:rowOff>
    </xdr:to>
    <xdr:sp macro="" textlink="">
      <xdr:nvSpPr>
        <xdr:cNvPr id="806" name="円/楕円 805"/>
        <xdr:cNvSpPr/>
      </xdr:nvSpPr>
      <xdr:spPr>
        <a:xfrm>
          <a:off x="20383500" y="101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77189</xdr:rowOff>
    </xdr:from>
    <xdr:ext cx="469744" cy="259045"/>
    <xdr:sp macro="" textlink="">
      <xdr:nvSpPr>
        <xdr:cNvPr id="807" name="テキスト ボックス 806"/>
        <xdr:cNvSpPr txBox="1"/>
      </xdr:nvSpPr>
      <xdr:spPr>
        <a:xfrm>
          <a:off x="20199427" y="101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157513</xdr:rowOff>
    </xdr:from>
    <xdr:to>
      <xdr:col>28</xdr:col>
      <xdr:colOff>365125</xdr:colOff>
      <xdr:row>59</xdr:row>
      <xdr:rowOff>87663</xdr:rowOff>
    </xdr:to>
    <xdr:sp macro="" textlink="">
      <xdr:nvSpPr>
        <xdr:cNvPr id="808" name="円/楕円 807"/>
        <xdr:cNvSpPr/>
      </xdr:nvSpPr>
      <xdr:spPr>
        <a:xfrm>
          <a:off x="19494500" y="10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78790</xdr:rowOff>
    </xdr:from>
    <xdr:ext cx="469744" cy="259045"/>
    <xdr:sp macro="" textlink="">
      <xdr:nvSpPr>
        <xdr:cNvPr id="809" name="テキスト ボックス 808"/>
        <xdr:cNvSpPr txBox="1"/>
      </xdr:nvSpPr>
      <xdr:spPr>
        <a:xfrm>
          <a:off x="19310427" y="101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142001</xdr:rowOff>
    </xdr:from>
    <xdr:to>
      <xdr:col>27</xdr:col>
      <xdr:colOff>161925</xdr:colOff>
      <xdr:row>59</xdr:row>
      <xdr:rowOff>72151</xdr:rowOff>
    </xdr:to>
    <xdr:sp macro="" textlink="">
      <xdr:nvSpPr>
        <xdr:cNvPr id="810" name="円/楕円 809"/>
        <xdr:cNvSpPr/>
      </xdr:nvSpPr>
      <xdr:spPr>
        <a:xfrm>
          <a:off x="18605500" y="100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63278</xdr:rowOff>
    </xdr:from>
    <xdr:ext cx="469744" cy="259045"/>
    <xdr:sp macro="" textlink="">
      <xdr:nvSpPr>
        <xdr:cNvPr id="811" name="テキスト ボックス 810"/>
        <xdr:cNvSpPr txBox="1"/>
      </xdr:nvSpPr>
      <xdr:spPr>
        <a:xfrm>
          <a:off x="18421427" y="101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158413</xdr:rowOff>
    </xdr:from>
    <xdr:to>
      <xdr:col>32</xdr:col>
      <xdr:colOff>187325</xdr:colOff>
      <xdr:row>77</xdr:row>
      <xdr:rowOff>90061</xdr:rowOff>
    </xdr:to>
    <xdr:cxnSp macro="">
      <xdr:nvCxnSpPr>
        <xdr:cNvPr id="843" name="直線コネクタ 842"/>
        <xdr:cNvCxnSpPr/>
      </xdr:nvCxnSpPr>
      <xdr:spPr>
        <a:xfrm>
          <a:off x="21323300" y="12845713"/>
          <a:ext cx="838200" cy="4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158413</xdr:rowOff>
    </xdr:from>
    <xdr:to>
      <xdr:col>31</xdr:col>
      <xdr:colOff>34925</xdr:colOff>
      <xdr:row>75</xdr:row>
      <xdr:rowOff>16125</xdr:rowOff>
    </xdr:to>
    <xdr:cxnSp macro="">
      <xdr:nvCxnSpPr>
        <xdr:cNvPr id="846" name="直線コネクタ 845"/>
        <xdr:cNvCxnSpPr/>
      </xdr:nvCxnSpPr>
      <xdr:spPr>
        <a:xfrm flipV="1">
          <a:off x="20434300" y="12845713"/>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16125</xdr:rowOff>
    </xdr:from>
    <xdr:to>
      <xdr:col>29</xdr:col>
      <xdr:colOff>517525</xdr:colOff>
      <xdr:row>75</xdr:row>
      <xdr:rowOff>138002</xdr:rowOff>
    </xdr:to>
    <xdr:cxnSp macro="">
      <xdr:nvCxnSpPr>
        <xdr:cNvPr id="849" name="直線コネクタ 848"/>
        <xdr:cNvCxnSpPr/>
      </xdr:nvCxnSpPr>
      <xdr:spPr>
        <a:xfrm flipV="1">
          <a:off x="19545300" y="12874875"/>
          <a:ext cx="8890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138002</xdr:rowOff>
    </xdr:from>
    <xdr:to>
      <xdr:col>28</xdr:col>
      <xdr:colOff>314325</xdr:colOff>
      <xdr:row>76</xdr:row>
      <xdr:rowOff>14819</xdr:rowOff>
    </xdr:to>
    <xdr:cxnSp macro="">
      <xdr:nvCxnSpPr>
        <xdr:cNvPr id="852" name="直線コネクタ 851"/>
        <xdr:cNvCxnSpPr/>
      </xdr:nvCxnSpPr>
      <xdr:spPr>
        <a:xfrm flipV="1">
          <a:off x="18656300" y="12996752"/>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39261</xdr:rowOff>
    </xdr:from>
    <xdr:to>
      <xdr:col>32</xdr:col>
      <xdr:colOff>238125</xdr:colOff>
      <xdr:row>77</xdr:row>
      <xdr:rowOff>140861</xdr:rowOff>
    </xdr:to>
    <xdr:sp macro="" textlink="">
      <xdr:nvSpPr>
        <xdr:cNvPr id="862" name="円/楕円 861"/>
        <xdr:cNvSpPr/>
      </xdr:nvSpPr>
      <xdr:spPr>
        <a:xfrm>
          <a:off x="22110700" y="132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17688</xdr:rowOff>
    </xdr:from>
    <xdr:ext cx="534377" cy="259045"/>
    <xdr:sp macro="" textlink="">
      <xdr:nvSpPr>
        <xdr:cNvPr id="863" name="繰出金該当値テキスト"/>
        <xdr:cNvSpPr txBox="1"/>
      </xdr:nvSpPr>
      <xdr:spPr>
        <a:xfrm>
          <a:off x="22212300" y="132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107613</xdr:rowOff>
    </xdr:from>
    <xdr:to>
      <xdr:col>31</xdr:col>
      <xdr:colOff>85725</xdr:colOff>
      <xdr:row>75</xdr:row>
      <xdr:rowOff>37763</xdr:rowOff>
    </xdr:to>
    <xdr:sp macro="" textlink="">
      <xdr:nvSpPr>
        <xdr:cNvPr id="864" name="円/楕円 863"/>
        <xdr:cNvSpPr/>
      </xdr:nvSpPr>
      <xdr:spPr>
        <a:xfrm>
          <a:off x="21272500" y="12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54290</xdr:rowOff>
    </xdr:from>
    <xdr:ext cx="534377" cy="259045"/>
    <xdr:sp macro="" textlink="">
      <xdr:nvSpPr>
        <xdr:cNvPr id="865" name="テキスト ボックス 864"/>
        <xdr:cNvSpPr txBox="1"/>
      </xdr:nvSpPr>
      <xdr:spPr>
        <a:xfrm>
          <a:off x="21056111" y="12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136775</xdr:rowOff>
    </xdr:from>
    <xdr:to>
      <xdr:col>29</xdr:col>
      <xdr:colOff>568325</xdr:colOff>
      <xdr:row>75</xdr:row>
      <xdr:rowOff>66925</xdr:rowOff>
    </xdr:to>
    <xdr:sp macro="" textlink="">
      <xdr:nvSpPr>
        <xdr:cNvPr id="866" name="円/楕円 865"/>
        <xdr:cNvSpPr/>
      </xdr:nvSpPr>
      <xdr:spPr>
        <a:xfrm>
          <a:off x="20383500" y="128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83452</xdr:rowOff>
    </xdr:from>
    <xdr:ext cx="534377" cy="259045"/>
    <xdr:sp macro="" textlink="">
      <xdr:nvSpPr>
        <xdr:cNvPr id="867" name="テキスト ボックス 866"/>
        <xdr:cNvSpPr txBox="1"/>
      </xdr:nvSpPr>
      <xdr:spPr>
        <a:xfrm>
          <a:off x="20167111" y="125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87202</xdr:rowOff>
    </xdr:from>
    <xdr:to>
      <xdr:col>28</xdr:col>
      <xdr:colOff>365125</xdr:colOff>
      <xdr:row>76</xdr:row>
      <xdr:rowOff>17351</xdr:rowOff>
    </xdr:to>
    <xdr:sp macro="" textlink="">
      <xdr:nvSpPr>
        <xdr:cNvPr id="868" name="円/楕円 867"/>
        <xdr:cNvSpPr/>
      </xdr:nvSpPr>
      <xdr:spPr>
        <a:xfrm>
          <a:off x="19494500" y="129459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33879</xdr:rowOff>
    </xdr:from>
    <xdr:ext cx="534377" cy="259045"/>
    <xdr:sp macro="" textlink="">
      <xdr:nvSpPr>
        <xdr:cNvPr id="869" name="テキスト ボックス 868"/>
        <xdr:cNvSpPr txBox="1"/>
      </xdr:nvSpPr>
      <xdr:spPr>
        <a:xfrm>
          <a:off x="19278111" y="127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135469</xdr:rowOff>
    </xdr:from>
    <xdr:to>
      <xdr:col>27</xdr:col>
      <xdr:colOff>161925</xdr:colOff>
      <xdr:row>76</xdr:row>
      <xdr:rowOff>65619</xdr:rowOff>
    </xdr:to>
    <xdr:sp macro="" textlink="">
      <xdr:nvSpPr>
        <xdr:cNvPr id="870" name="円/楕円 869"/>
        <xdr:cNvSpPr/>
      </xdr:nvSpPr>
      <xdr:spPr>
        <a:xfrm>
          <a:off x="18605500" y="1299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82146</xdr:rowOff>
    </xdr:from>
    <xdr:ext cx="534377" cy="259045"/>
    <xdr:sp macro="" textlink="">
      <xdr:nvSpPr>
        <xdr:cNvPr id="871" name="テキスト ボックス 870"/>
        <xdr:cNvSpPr txBox="1"/>
      </xdr:nvSpPr>
      <xdr:spPr>
        <a:xfrm>
          <a:off x="18389111" y="12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は、中核市を下回る非常に良好な数値で推移しており、このことは市債の発行を抑制してきたことや、新たに発行する場合においても普通交付税による財源措置のあるものを優先的に発行してき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補助費等は、中核市の平均よりも低い数値で推移</a:t>
          </a:r>
          <a:r>
            <a:rPr kumimoji="1" lang="ja-JP" altLang="en-US" sz="1100">
              <a:solidFill>
                <a:schemeClr val="dk1"/>
              </a:solidFill>
              <a:effectLst/>
              <a:latin typeface="+mn-lt"/>
              <a:ea typeface="+mn-ea"/>
              <a:cs typeface="+mn-cs"/>
            </a:rPr>
            <a:t>していたが、プレミアム商品券事業や、下水道等事業会計の企業会計化に伴う予算の性質整理（繰出金から一部が補助費等へ）により、数値が増加している。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扶助費は、中核市の平均とほほ同じ水準で推移しているが、全国的な要因と同じく、高齢化の影響によるものだと考えられる。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繰出金は、中核市の平均よりも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下水道等事業会計の企業会計化に伴う予算の性質整理（繰出金から一部が、補助費等及び投資及び出資金へ）</a:t>
          </a:r>
          <a:r>
            <a:rPr kumimoji="1" lang="ja-JP" altLang="ja-JP" sz="1100">
              <a:solidFill>
                <a:schemeClr val="dk1"/>
              </a:solidFill>
              <a:effectLst/>
              <a:latin typeface="+mn-lt"/>
              <a:ea typeface="+mn-ea"/>
              <a:cs typeface="+mn-cs"/>
            </a:rPr>
            <a:t>が要因であると考えられる。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投資及び出資金は、中核市の平均よりも高い数値となったが、下水道等事業会計の企業会計化に伴う予算の性質整理（繰出金から一部が、投資及び出資金へ）が要因であると考えられる。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354,216
351,269
105.29
113,610,597
112,264,831
928,148
67,718,694
51,867,343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126637</xdr:rowOff>
    </xdr:from>
    <xdr:to>
      <xdr:col>6</xdr:col>
      <xdr:colOff>511175</xdr:colOff>
      <xdr:row>35</xdr:row>
      <xdr:rowOff>106499</xdr:rowOff>
    </xdr:to>
    <xdr:cxnSp macro="">
      <xdr:nvCxnSpPr>
        <xdr:cNvPr id="63" name="直線コネクタ 62"/>
        <xdr:cNvCxnSpPr/>
      </xdr:nvCxnSpPr>
      <xdr:spPr>
        <a:xfrm>
          <a:off x="3797300" y="5955937"/>
          <a:ext cx="8382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126637</xdr:rowOff>
    </xdr:from>
    <xdr:to>
      <xdr:col>5</xdr:col>
      <xdr:colOff>358775</xdr:colOff>
      <xdr:row>34</xdr:row>
      <xdr:rowOff>153851</xdr:rowOff>
    </xdr:to>
    <xdr:cxnSp macro="">
      <xdr:nvCxnSpPr>
        <xdr:cNvPr id="66" name="直線コネクタ 65"/>
        <xdr:cNvCxnSpPr/>
      </xdr:nvCxnSpPr>
      <xdr:spPr>
        <a:xfrm flipV="1">
          <a:off x="2908300" y="5955937"/>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153851</xdr:rowOff>
    </xdr:from>
    <xdr:to>
      <xdr:col>4</xdr:col>
      <xdr:colOff>155575</xdr:colOff>
      <xdr:row>34</xdr:row>
      <xdr:rowOff>170180</xdr:rowOff>
    </xdr:to>
    <xdr:cxnSp macro="">
      <xdr:nvCxnSpPr>
        <xdr:cNvPr id="69" name="直線コネクタ 68"/>
        <xdr:cNvCxnSpPr/>
      </xdr:nvCxnSpPr>
      <xdr:spPr>
        <a:xfrm flipV="1">
          <a:off x="2019300" y="5983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133169</xdr:rowOff>
    </xdr:from>
    <xdr:to>
      <xdr:col>2</xdr:col>
      <xdr:colOff>638175</xdr:colOff>
      <xdr:row>34</xdr:row>
      <xdr:rowOff>170180</xdr:rowOff>
    </xdr:to>
    <xdr:cxnSp macro="">
      <xdr:nvCxnSpPr>
        <xdr:cNvPr id="72" name="直線コネクタ 71"/>
        <xdr:cNvCxnSpPr/>
      </xdr:nvCxnSpPr>
      <xdr:spPr>
        <a:xfrm>
          <a:off x="1130300" y="596246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55699</xdr:rowOff>
    </xdr:from>
    <xdr:to>
      <xdr:col>6</xdr:col>
      <xdr:colOff>561975</xdr:colOff>
      <xdr:row>35</xdr:row>
      <xdr:rowOff>157299</xdr:rowOff>
    </xdr:to>
    <xdr:sp macro="" textlink="">
      <xdr:nvSpPr>
        <xdr:cNvPr id="82" name="円/楕円 81"/>
        <xdr:cNvSpPr/>
      </xdr:nvSpPr>
      <xdr:spPr>
        <a:xfrm>
          <a:off x="4584700" y="60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34126</xdr:rowOff>
    </xdr:from>
    <xdr:ext cx="469744" cy="259045"/>
    <xdr:sp macro="" textlink="">
      <xdr:nvSpPr>
        <xdr:cNvPr id="83" name="議会費該当値テキスト"/>
        <xdr:cNvSpPr txBox="1"/>
      </xdr:nvSpPr>
      <xdr:spPr>
        <a:xfrm>
          <a:off x="4686300"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75837</xdr:rowOff>
    </xdr:from>
    <xdr:to>
      <xdr:col>5</xdr:col>
      <xdr:colOff>409575</xdr:colOff>
      <xdr:row>35</xdr:row>
      <xdr:rowOff>5987</xdr:rowOff>
    </xdr:to>
    <xdr:sp macro="" textlink="">
      <xdr:nvSpPr>
        <xdr:cNvPr id="84" name="円/楕円 83"/>
        <xdr:cNvSpPr/>
      </xdr:nvSpPr>
      <xdr:spPr>
        <a:xfrm>
          <a:off x="3746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168564</xdr:rowOff>
    </xdr:from>
    <xdr:ext cx="469744" cy="259045"/>
    <xdr:sp macro="" textlink="">
      <xdr:nvSpPr>
        <xdr:cNvPr id="85" name="テキスト ボックス 84"/>
        <xdr:cNvSpPr txBox="1"/>
      </xdr:nvSpPr>
      <xdr:spPr>
        <a:xfrm>
          <a:off x="3562427"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103051</xdr:rowOff>
    </xdr:from>
    <xdr:to>
      <xdr:col>4</xdr:col>
      <xdr:colOff>206375</xdr:colOff>
      <xdr:row>35</xdr:row>
      <xdr:rowOff>33201</xdr:rowOff>
    </xdr:to>
    <xdr:sp macro="" textlink="">
      <xdr:nvSpPr>
        <xdr:cNvPr id="86" name="円/楕円 85"/>
        <xdr:cNvSpPr/>
      </xdr:nvSpPr>
      <xdr:spPr>
        <a:xfrm>
          <a:off x="2857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24328</xdr:rowOff>
    </xdr:from>
    <xdr:ext cx="469744" cy="259045"/>
    <xdr:sp macro="" textlink="">
      <xdr:nvSpPr>
        <xdr:cNvPr id="87" name="テキスト ボックス 86"/>
        <xdr:cNvSpPr txBox="1"/>
      </xdr:nvSpPr>
      <xdr:spPr>
        <a:xfrm>
          <a:off x="2673427"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119380</xdr:rowOff>
    </xdr:from>
    <xdr:to>
      <xdr:col>3</xdr:col>
      <xdr:colOff>3175</xdr:colOff>
      <xdr:row>35</xdr:row>
      <xdr:rowOff>49530</xdr:rowOff>
    </xdr:to>
    <xdr:sp macro="" textlink="">
      <xdr:nvSpPr>
        <xdr:cNvPr id="88" name="円/楕円 87"/>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40657</xdr:rowOff>
    </xdr:from>
    <xdr:ext cx="469744" cy="259045"/>
    <xdr:sp macro="" textlink="">
      <xdr:nvSpPr>
        <xdr:cNvPr id="89" name="テキスト ボックス 88"/>
        <xdr:cNvSpPr txBox="1"/>
      </xdr:nvSpPr>
      <xdr:spPr>
        <a:xfrm>
          <a:off x="1784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82369</xdr:rowOff>
    </xdr:from>
    <xdr:to>
      <xdr:col>1</xdr:col>
      <xdr:colOff>485775</xdr:colOff>
      <xdr:row>35</xdr:row>
      <xdr:rowOff>12519</xdr:rowOff>
    </xdr:to>
    <xdr:sp macro="" textlink="">
      <xdr:nvSpPr>
        <xdr:cNvPr id="90" name="円/楕円 89"/>
        <xdr:cNvSpPr/>
      </xdr:nvSpPr>
      <xdr:spPr>
        <a:xfrm>
          <a:off x="10795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3646</xdr:rowOff>
    </xdr:from>
    <xdr:ext cx="469744" cy="259045"/>
    <xdr:sp macro="" textlink="">
      <xdr:nvSpPr>
        <xdr:cNvPr id="91" name="テキスト ボックス 90"/>
        <xdr:cNvSpPr txBox="1"/>
      </xdr:nvSpPr>
      <xdr:spPr>
        <a:xfrm>
          <a:off x="895427"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89865</xdr:rowOff>
    </xdr:from>
    <xdr:to>
      <xdr:col>6</xdr:col>
      <xdr:colOff>511175</xdr:colOff>
      <xdr:row>58</xdr:row>
      <xdr:rowOff>88036</xdr:rowOff>
    </xdr:to>
    <xdr:cxnSp macro="">
      <xdr:nvCxnSpPr>
        <xdr:cNvPr id="123" name="直線コネクタ 122"/>
        <xdr:cNvCxnSpPr/>
      </xdr:nvCxnSpPr>
      <xdr:spPr>
        <a:xfrm>
          <a:off x="3797300" y="9862515"/>
          <a:ext cx="8382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89865</xdr:rowOff>
    </xdr:from>
    <xdr:to>
      <xdr:col>5</xdr:col>
      <xdr:colOff>358775</xdr:colOff>
      <xdr:row>58</xdr:row>
      <xdr:rowOff>50088</xdr:rowOff>
    </xdr:to>
    <xdr:cxnSp macro="">
      <xdr:nvCxnSpPr>
        <xdr:cNvPr id="126" name="直線コネクタ 125"/>
        <xdr:cNvCxnSpPr/>
      </xdr:nvCxnSpPr>
      <xdr:spPr>
        <a:xfrm flipV="1">
          <a:off x="2908300" y="9862515"/>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76149</xdr:rowOff>
    </xdr:from>
    <xdr:to>
      <xdr:col>4</xdr:col>
      <xdr:colOff>155575</xdr:colOff>
      <xdr:row>58</xdr:row>
      <xdr:rowOff>50088</xdr:rowOff>
    </xdr:to>
    <xdr:cxnSp macro="">
      <xdr:nvCxnSpPr>
        <xdr:cNvPr id="129" name="直線コネクタ 128"/>
        <xdr:cNvCxnSpPr/>
      </xdr:nvCxnSpPr>
      <xdr:spPr>
        <a:xfrm>
          <a:off x="2019300" y="984879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76149</xdr:rowOff>
    </xdr:from>
    <xdr:to>
      <xdr:col>2</xdr:col>
      <xdr:colOff>638175</xdr:colOff>
      <xdr:row>58</xdr:row>
      <xdr:rowOff>99662</xdr:rowOff>
    </xdr:to>
    <xdr:cxnSp macro="">
      <xdr:nvCxnSpPr>
        <xdr:cNvPr id="132" name="直線コネクタ 131"/>
        <xdr:cNvCxnSpPr/>
      </xdr:nvCxnSpPr>
      <xdr:spPr>
        <a:xfrm flipV="1">
          <a:off x="1130300" y="9848799"/>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37236</xdr:rowOff>
    </xdr:from>
    <xdr:to>
      <xdr:col>6</xdr:col>
      <xdr:colOff>561975</xdr:colOff>
      <xdr:row>58</xdr:row>
      <xdr:rowOff>138836</xdr:rowOff>
    </xdr:to>
    <xdr:sp macro="" textlink="">
      <xdr:nvSpPr>
        <xdr:cNvPr id="142" name="円/楕円 141"/>
        <xdr:cNvSpPr/>
      </xdr:nvSpPr>
      <xdr:spPr>
        <a:xfrm>
          <a:off x="45847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123613</xdr:rowOff>
    </xdr:from>
    <xdr:ext cx="534377" cy="259045"/>
    <xdr:sp macro="" textlink="">
      <xdr:nvSpPr>
        <xdr:cNvPr id="143" name="総務費該当値テキスト"/>
        <xdr:cNvSpPr txBox="1"/>
      </xdr:nvSpPr>
      <xdr:spPr>
        <a:xfrm>
          <a:off x="4686300" y="9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39065</xdr:rowOff>
    </xdr:from>
    <xdr:to>
      <xdr:col>5</xdr:col>
      <xdr:colOff>409575</xdr:colOff>
      <xdr:row>57</xdr:row>
      <xdr:rowOff>140665</xdr:rowOff>
    </xdr:to>
    <xdr:sp macro="" textlink="">
      <xdr:nvSpPr>
        <xdr:cNvPr id="144" name="円/楕円 143"/>
        <xdr:cNvSpPr/>
      </xdr:nvSpPr>
      <xdr:spPr>
        <a:xfrm>
          <a:off x="3746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131792</xdr:rowOff>
    </xdr:from>
    <xdr:ext cx="534377" cy="259045"/>
    <xdr:sp macro="" textlink="">
      <xdr:nvSpPr>
        <xdr:cNvPr id="145" name="テキスト ボックス 144"/>
        <xdr:cNvSpPr txBox="1"/>
      </xdr:nvSpPr>
      <xdr:spPr>
        <a:xfrm>
          <a:off x="3530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170738</xdr:rowOff>
    </xdr:from>
    <xdr:to>
      <xdr:col>4</xdr:col>
      <xdr:colOff>206375</xdr:colOff>
      <xdr:row>58</xdr:row>
      <xdr:rowOff>100888</xdr:rowOff>
    </xdr:to>
    <xdr:sp macro="" textlink="">
      <xdr:nvSpPr>
        <xdr:cNvPr id="146" name="円/楕円 145"/>
        <xdr:cNvSpPr/>
      </xdr:nvSpPr>
      <xdr:spPr>
        <a:xfrm>
          <a:off x="2857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92015</xdr:rowOff>
    </xdr:from>
    <xdr:ext cx="534377" cy="259045"/>
    <xdr:sp macro="" textlink="">
      <xdr:nvSpPr>
        <xdr:cNvPr id="147" name="テキスト ボックス 146"/>
        <xdr:cNvSpPr txBox="1"/>
      </xdr:nvSpPr>
      <xdr:spPr>
        <a:xfrm>
          <a:off x="2641111" y="100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25349</xdr:rowOff>
    </xdr:from>
    <xdr:to>
      <xdr:col>3</xdr:col>
      <xdr:colOff>3175</xdr:colOff>
      <xdr:row>57</xdr:row>
      <xdr:rowOff>126949</xdr:rowOff>
    </xdr:to>
    <xdr:sp macro="" textlink="">
      <xdr:nvSpPr>
        <xdr:cNvPr id="148" name="円/楕円 147"/>
        <xdr:cNvSpPr/>
      </xdr:nvSpPr>
      <xdr:spPr>
        <a:xfrm>
          <a:off x="19685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118076</xdr:rowOff>
    </xdr:from>
    <xdr:ext cx="534377" cy="259045"/>
    <xdr:sp macro="" textlink="">
      <xdr:nvSpPr>
        <xdr:cNvPr id="149" name="テキスト ボックス 148"/>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48862</xdr:rowOff>
    </xdr:from>
    <xdr:to>
      <xdr:col>1</xdr:col>
      <xdr:colOff>485775</xdr:colOff>
      <xdr:row>58</xdr:row>
      <xdr:rowOff>150462</xdr:rowOff>
    </xdr:to>
    <xdr:sp macro="" textlink="">
      <xdr:nvSpPr>
        <xdr:cNvPr id="150" name="円/楕円 149"/>
        <xdr:cNvSpPr/>
      </xdr:nvSpPr>
      <xdr:spPr>
        <a:xfrm>
          <a:off x="1079500" y="99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141589</xdr:rowOff>
    </xdr:from>
    <xdr:ext cx="534377" cy="259045"/>
    <xdr:sp macro="" textlink="">
      <xdr:nvSpPr>
        <xdr:cNvPr id="151" name="テキスト ボックス 150"/>
        <xdr:cNvSpPr txBox="1"/>
      </xdr:nvSpPr>
      <xdr:spPr>
        <a:xfrm>
          <a:off x="863111" y="100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163513</xdr:rowOff>
    </xdr:from>
    <xdr:to>
      <xdr:col>6</xdr:col>
      <xdr:colOff>511175</xdr:colOff>
      <xdr:row>77</xdr:row>
      <xdr:rowOff>20549</xdr:rowOff>
    </xdr:to>
    <xdr:cxnSp macro="">
      <xdr:nvCxnSpPr>
        <xdr:cNvPr id="181" name="直線コネクタ 180"/>
        <xdr:cNvCxnSpPr/>
      </xdr:nvCxnSpPr>
      <xdr:spPr>
        <a:xfrm flipV="1">
          <a:off x="3797300" y="13193713"/>
          <a:ext cx="8382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20549</xdr:rowOff>
    </xdr:from>
    <xdr:to>
      <xdr:col>5</xdr:col>
      <xdr:colOff>358775</xdr:colOff>
      <xdr:row>77</xdr:row>
      <xdr:rowOff>91236</xdr:rowOff>
    </xdr:to>
    <xdr:cxnSp macro="">
      <xdr:nvCxnSpPr>
        <xdr:cNvPr id="184" name="直線コネクタ 183"/>
        <xdr:cNvCxnSpPr/>
      </xdr:nvCxnSpPr>
      <xdr:spPr>
        <a:xfrm flipV="1">
          <a:off x="2908300" y="13222199"/>
          <a:ext cx="889000" cy="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91236</xdr:rowOff>
    </xdr:from>
    <xdr:to>
      <xdr:col>4</xdr:col>
      <xdr:colOff>155575</xdr:colOff>
      <xdr:row>78</xdr:row>
      <xdr:rowOff>35992</xdr:rowOff>
    </xdr:to>
    <xdr:cxnSp macro="">
      <xdr:nvCxnSpPr>
        <xdr:cNvPr id="187" name="直線コネクタ 186"/>
        <xdr:cNvCxnSpPr/>
      </xdr:nvCxnSpPr>
      <xdr:spPr>
        <a:xfrm flipV="1">
          <a:off x="2019300" y="13292886"/>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35992</xdr:rowOff>
    </xdr:from>
    <xdr:to>
      <xdr:col>2</xdr:col>
      <xdr:colOff>638175</xdr:colOff>
      <xdr:row>78</xdr:row>
      <xdr:rowOff>99340</xdr:rowOff>
    </xdr:to>
    <xdr:cxnSp macro="">
      <xdr:nvCxnSpPr>
        <xdr:cNvPr id="190" name="直線コネクタ 189"/>
        <xdr:cNvCxnSpPr/>
      </xdr:nvCxnSpPr>
      <xdr:spPr>
        <a:xfrm flipV="1">
          <a:off x="1130300" y="13409092"/>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112713</xdr:rowOff>
    </xdr:from>
    <xdr:to>
      <xdr:col>6</xdr:col>
      <xdr:colOff>561975</xdr:colOff>
      <xdr:row>77</xdr:row>
      <xdr:rowOff>42863</xdr:rowOff>
    </xdr:to>
    <xdr:sp macro="" textlink="">
      <xdr:nvSpPr>
        <xdr:cNvPr id="200" name="円/楕円 199"/>
        <xdr:cNvSpPr/>
      </xdr:nvSpPr>
      <xdr:spPr>
        <a:xfrm>
          <a:off x="4584700" y="13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91140</xdr:rowOff>
    </xdr:from>
    <xdr:ext cx="599010" cy="259045"/>
    <xdr:sp macro="" textlink="">
      <xdr:nvSpPr>
        <xdr:cNvPr id="201" name="民生費該当値テキスト"/>
        <xdr:cNvSpPr txBox="1"/>
      </xdr:nvSpPr>
      <xdr:spPr>
        <a:xfrm>
          <a:off x="4686300" y="1312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141199</xdr:rowOff>
    </xdr:from>
    <xdr:to>
      <xdr:col>5</xdr:col>
      <xdr:colOff>409575</xdr:colOff>
      <xdr:row>77</xdr:row>
      <xdr:rowOff>71349</xdr:rowOff>
    </xdr:to>
    <xdr:sp macro="" textlink="">
      <xdr:nvSpPr>
        <xdr:cNvPr id="202" name="円/楕円 201"/>
        <xdr:cNvSpPr/>
      </xdr:nvSpPr>
      <xdr:spPr>
        <a:xfrm>
          <a:off x="3746500" y="131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62476</xdr:rowOff>
    </xdr:from>
    <xdr:ext cx="599010" cy="259045"/>
    <xdr:sp macro="" textlink="">
      <xdr:nvSpPr>
        <xdr:cNvPr id="203" name="テキスト ボックス 202"/>
        <xdr:cNvSpPr txBox="1"/>
      </xdr:nvSpPr>
      <xdr:spPr>
        <a:xfrm>
          <a:off x="3497794" y="132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40436</xdr:rowOff>
    </xdr:from>
    <xdr:to>
      <xdr:col>4</xdr:col>
      <xdr:colOff>206375</xdr:colOff>
      <xdr:row>77</xdr:row>
      <xdr:rowOff>142036</xdr:rowOff>
    </xdr:to>
    <xdr:sp macro="" textlink="">
      <xdr:nvSpPr>
        <xdr:cNvPr id="204" name="円/楕円 203"/>
        <xdr:cNvSpPr/>
      </xdr:nvSpPr>
      <xdr:spPr>
        <a:xfrm>
          <a:off x="2857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133163</xdr:rowOff>
    </xdr:from>
    <xdr:ext cx="599010" cy="259045"/>
    <xdr:sp macro="" textlink="">
      <xdr:nvSpPr>
        <xdr:cNvPr id="205" name="テキスト ボックス 204"/>
        <xdr:cNvSpPr txBox="1"/>
      </xdr:nvSpPr>
      <xdr:spPr>
        <a:xfrm>
          <a:off x="2608794" y="1333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156642</xdr:rowOff>
    </xdr:from>
    <xdr:to>
      <xdr:col>3</xdr:col>
      <xdr:colOff>3175</xdr:colOff>
      <xdr:row>78</xdr:row>
      <xdr:rowOff>86792</xdr:rowOff>
    </xdr:to>
    <xdr:sp macro="" textlink="">
      <xdr:nvSpPr>
        <xdr:cNvPr id="206" name="円/楕円 205"/>
        <xdr:cNvSpPr/>
      </xdr:nvSpPr>
      <xdr:spPr>
        <a:xfrm>
          <a:off x="1968500" y="13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77919</xdr:rowOff>
    </xdr:from>
    <xdr:ext cx="599010" cy="259045"/>
    <xdr:sp macro="" textlink="">
      <xdr:nvSpPr>
        <xdr:cNvPr id="207" name="テキスト ボックス 206"/>
        <xdr:cNvSpPr txBox="1"/>
      </xdr:nvSpPr>
      <xdr:spPr>
        <a:xfrm>
          <a:off x="1719794" y="1345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48540</xdr:rowOff>
    </xdr:from>
    <xdr:to>
      <xdr:col>1</xdr:col>
      <xdr:colOff>485775</xdr:colOff>
      <xdr:row>78</xdr:row>
      <xdr:rowOff>150140</xdr:rowOff>
    </xdr:to>
    <xdr:sp macro="" textlink="">
      <xdr:nvSpPr>
        <xdr:cNvPr id="208" name="円/楕円 207"/>
        <xdr:cNvSpPr/>
      </xdr:nvSpPr>
      <xdr:spPr>
        <a:xfrm>
          <a:off x="1079500" y="134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141267</xdr:rowOff>
    </xdr:from>
    <xdr:ext cx="599010" cy="259045"/>
    <xdr:sp macro="" textlink="">
      <xdr:nvSpPr>
        <xdr:cNvPr id="209" name="テキスト ボックス 208"/>
        <xdr:cNvSpPr txBox="1"/>
      </xdr:nvSpPr>
      <xdr:spPr>
        <a:xfrm>
          <a:off x="830794" y="1351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109227</xdr:rowOff>
    </xdr:from>
    <xdr:to>
      <xdr:col>6</xdr:col>
      <xdr:colOff>511175</xdr:colOff>
      <xdr:row>97</xdr:row>
      <xdr:rowOff>122600</xdr:rowOff>
    </xdr:to>
    <xdr:cxnSp macro="">
      <xdr:nvCxnSpPr>
        <xdr:cNvPr id="237" name="直線コネクタ 236"/>
        <xdr:cNvCxnSpPr/>
      </xdr:nvCxnSpPr>
      <xdr:spPr>
        <a:xfrm flipV="1">
          <a:off x="3797300" y="16739877"/>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78161</xdr:rowOff>
    </xdr:from>
    <xdr:to>
      <xdr:col>5</xdr:col>
      <xdr:colOff>358775</xdr:colOff>
      <xdr:row>97</xdr:row>
      <xdr:rowOff>122600</xdr:rowOff>
    </xdr:to>
    <xdr:cxnSp macro="">
      <xdr:nvCxnSpPr>
        <xdr:cNvPr id="240" name="直線コネクタ 239"/>
        <xdr:cNvCxnSpPr/>
      </xdr:nvCxnSpPr>
      <xdr:spPr>
        <a:xfrm>
          <a:off x="2908300" y="16708811"/>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78161</xdr:rowOff>
    </xdr:from>
    <xdr:to>
      <xdr:col>4</xdr:col>
      <xdr:colOff>155575</xdr:colOff>
      <xdr:row>98</xdr:row>
      <xdr:rowOff>10770</xdr:rowOff>
    </xdr:to>
    <xdr:cxnSp macro="">
      <xdr:nvCxnSpPr>
        <xdr:cNvPr id="243" name="直線コネクタ 242"/>
        <xdr:cNvCxnSpPr/>
      </xdr:nvCxnSpPr>
      <xdr:spPr>
        <a:xfrm flipV="1">
          <a:off x="2019300" y="16708811"/>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10770</xdr:rowOff>
    </xdr:from>
    <xdr:to>
      <xdr:col>2</xdr:col>
      <xdr:colOff>638175</xdr:colOff>
      <xdr:row>98</xdr:row>
      <xdr:rowOff>52992</xdr:rowOff>
    </xdr:to>
    <xdr:cxnSp macro="">
      <xdr:nvCxnSpPr>
        <xdr:cNvPr id="246" name="直線コネクタ 245"/>
        <xdr:cNvCxnSpPr/>
      </xdr:nvCxnSpPr>
      <xdr:spPr>
        <a:xfrm flipV="1">
          <a:off x="1130300" y="16812870"/>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58427</xdr:rowOff>
    </xdr:from>
    <xdr:to>
      <xdr:col>6</xdr:col>
      <xdr:colOff>561975</xdr:colOff>
      <xdr:row>97</xdr:row>
      <xdr:rowOff>160027</xdr:rowOff>
    </xdr:to>
    <xdr:sp macro="" textlink="">
      <xdr:nvSpPr>
        <xdr:cNvPr id="256" name="円/楕円 255"/>
        <xdr:cNvSpPr/>
      </xdr:nvSpPr>
      <xdr:spPr>
        <a:xfrm>
          <a:off x="45847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36854</xdr:rowOff>
    </xdr:from>
    <xdr:ext cx="534377" cy="259045"/>
    <xdr:sp macro="" textlink="">
      <xdr:nvSpPr>
        <xdr:cNvPr id="257" name="衛生費該当値テキスト"/>
        <xdr:cNvSpPr txBox="1"/>
      </xdr:nvSpPr>
      <xdr:spPr>
        <a:xfrm>
          <a:off x="4686300" y="16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71800</xdr:rowOff>
    </xdr:from>
    <xdr:to>
      <xdr:col>5</xdr:col>
      <xdr:colOff>409575</xdr:colOff>
      <xdr:row>98</xdr:row>
      <xdr:rowOff>1950</xdr:rowOff>
    </xdr:to>
    <xdr:sp macro="" textlink="">
      <xdr:nvSpPr>
        <xdr:cNvPr id="258" name="円/楕円 257"/>
        <xdr:cNvSpPr/>
      </xdr:nvSpPr>
      <xdr:spPr>
        <a:xfrm>
          <a:off x="3746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164527</xdr:rowOff>
    </xdr:from>
    <xdr:ext cx="534377" cy="259045"/>
    <xdr:sp macro="" textlink="">
      <xdr:nvSpPr>
        <xdr:cNvPr id="259" name="テキスト ボックス 258"/>
        <xdr:cNvSpPr txBox="1"/>
      </xdr:nvSpPr>
      <xdr:spPr>
        <a:xfrm>
          <a:off x="3530111" y="16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27361</xdr:rowOff>
    </xdr:from>
    <xdr:to>
      <xdr:col>4</xdr:col>
      <xdr:colOff>206375</xdr:colOff>
      <xdr:row>97</xdr:row>
      <xdr:rowOff>128961</xdr:rowOff>
    </xdr:to>
    <xdr:sp macro="" textlink="">
      <xdr:nvSpPr>
        <xdr:cNvPr id="260" name="円/楕円 259"/>
        <xdr:cNvSpPr/>
      </xdr:nvSpPr>
      <xdr:spPr>
        <a:xfrm>
          <a:off x="2857500" y="1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120088</xdr:rowOff>
    </xdr:from>
    <xdr:ext cx="534377" cy="259045"/>
    <xdr:sp macro="" textlink="">
      <xdr:nvSpPr>
        <xdr:cNvPr id="261" name="テキスト ボックス 260"/>
        <xdr:cNvSpPr txBox="1"/>
      </xdr:nvSpPr>
      <xdr:spPr>
        <a:xfrm>
          <a:off x="2641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131420</xdr:rowOff>
    </xdr:from>
    <xdr:to>
      <xdr:col>3</xdr:col>
      <xdr:colOff>3175</xdr:colOff>
      <xdr:row>98</xdr:row>
      <xdr:rowOff>61570</xdr:rowOff>
    </xdr:to>
    <xdr:sp macro="" textlink="">
      <xdr:nvSpPr>
        <xdr:cNvPr id="262" name="円/楕円 261"/>
        <xdr:cNvSpPr/>
      </xdr:nvSpPr>
      <xdr:spPr>
        <a:xfrm>
          <a:off x="1968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52697</xdr:rowOff>
    </xdr:from>
    <xdr:ext cx="534377" cy="259045"/>
    <xdr:sp macro="" textlink="">
      <xdr:nvSpPr>
        <xdr:cNvPr id="263" name="テキスト ボックス 262"/>
        <xdr:cNvSpPr txBox="1"/>
      </xdr:nvSpPr>
      <xdr:spPr>
        <a:xfrm>
          <a:off x="1752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2192</xdr:rowOff>
    </xdr:from>
    <xdr:to>
      <xdr:col>1</xdr:col>
      <xdr:colOff>485775</xdr:colOff>
      <xdr:row>98</xdr:row>
      <xdr:rowOff>103792</xdr:rowOff>
    </xdr:to>
    <xdr:sp macro="" textlink="">
      <xdr:nvSpPr>
        <xdr:cNvPr id="264" name="円/楕円 263"/>
        <xdr:cNvSpPr/>
      </xdr:nvSpPr>
      <xdr:spPr>
        <a:xfrm>
          <a:off x="1079500" y="168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94919</xdr:rowOff>
    </xdr:from>
    <xdr:ext cx="534377" cy="259045"/>
    <xdr:sp macro="" textlink="">
      <xdr:nvSpPr>
        <xdr:cNvPr id="265" name="テキスト ボックス 264"/>
        <xdr:cNvSpPr txBox="1"/>
      </xdr:nvSpPr>
      <xdr:spPr>
        <a:xfrm>
          <a:off x="863111" y="168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168046</xdr:rowOff>
    </xdr:from>
    <xdr:to>
      <xdr:col>15</xdr:col>
      <xdr:colOff>180975</xdr:colOff>
      <xdr:row>38</xdr:row>
      <xdr:rowOff>24485</xdr:rowOff>
    </xdr:to>
    <xdr:cxnSp macro="">
      <xdr:nvCxnSpPr>
        <xdr:cNvPr id="292" name="直線コネクタ 291"/>
        <xdr:cNvCxnSpPr/>
      </xdr:nvCxnSpPr>
      <xdr:spPr>
        <a:xfrm>
          <a:off x="9639300" y="6511696"/>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164846</xdr:rowOff>
    </xdr:from>
    <xdr:to>
      <xdr:col>14</xdr:col>
      <xdr:colOff>28575</xdr:colOff>
      <xdr:row>37</xdr:row>
      <xdr:rowOff>168046</xdr:rowOff>
    </xdr:to>
    <xdr:cxnSp macro="">
      <xdr:nvCxnSpPr>
        <xdr:cNvPr id="295" name="直線コネクタ 294"/>
        <xdr:cNvCxnSpPr/>
      </xdr:nvCxnSpPr>
      <xdr:spPr>
        <a:xfrm>
          <a:off x="8750300" y="65084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102667</xdr:rowOff>
    </xdr:from>
    <xdr:to>
      <xdr:col>12</xdr:col>
      <xdr:colOff>511175</xdr:colOff>
      <xdr:row>37</xdr:row>
      <xdr:rowOff>164846</xdr:rowOff>
    </xdr:to>
    <xdr:cxnSp macro="">
      <xdr:nvCxnSpPr>
        <xdr:cNvPr id="298" name="直線コネクタ 297"/>
        <xdr:cNvCxnSpPr/>
      </xdr:nvCxnSpPr>
      <xdr:spPr>
        <a:xfrm>
          <a:off x="7861300" y="644631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102667</xdr:rowOff>
    </xdr:from>
    <xdr:to>
      <xdr:col>11</xdr:col>
      <xdr:colOff>307975</xdr:colOff>
      <xdr:row>37</xdr:row>
      <xdr:rowOff>128727</xdr:rowOff>
    </xdr:to>
    <xdr:cxnSp macro="">
      <xdr:nvCxnSpPr>
        <xdr:cNvPr id="301" name="直線コネクタ 300"/>
        <xdr:cNvCxnSpPr/>
      </xdr:nvCxnSpPr>
      <xdr:spPr>
        <a:xfrm flipV="1">
          <a:off x="6972300" y="644631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145136</xdr:rowOff>
    </xdr:from>
    <xdr:to>
      <xdr:col>15</xdr:col>
      <xdr:colOff>231775</xdr:colOff>
      <xdr:row>38</xdr:row>
      <xdr:rowOff>75285</xdr:rowOff>
    </xdr:to>
    <xdr:sp macro="" textlink="">
      <xdr:nvSpPr>
        <xdr:cNvPr id="311" name="円/楕円 310"/>
        <xdr:cNvSpPr/>
      </xdr:nvSpPr>
      <xdr:spPr>
        <a:xfrm>
          <a:off x="104267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60063</xdr:rowOff>
    </xdr:from>
    <xdr:ext cx="378565" cy="259045"/>
    <xdr:sp macro="" textlink="">
      <xdr:nvSpPr>
        <xdr:cNvPr id="312" name="労働費該当値テキスト"/>
        <xdr:cNvSpPr txBox="1"/>
      </xdr:nvSpPr>
      <xdr:spPr>
        <a:xfrm>
          <a:off x="10528300" y="640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117246</xdr:rowOff>
    </xdr:from>
    <xdr:to>
      <xdr:col>14</xdr:col>
      <xdr:colOff>79375</xdr:colOff>
      <xdr:row>38</xdr:row>
      <xdr:rowOff>47396</xdr:rowOff>
    </xdr:to>
    <xdr:sp macro="" textlink="">
      <xdr:nvSpPr>
        <xdr:cNvPr id="313" name="円/楕円 312"/>
        <xdr:cNvSpPr/>
      </xdr:nvSpPr>
      <xdr:spPr>
        <a:xfrm>
          <a:off x="9588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38523</xdr:rowOff>
    </xdr:from>
    <xdr:ext cx="378565" cy="259045"/>
    <xdr:sp macro="" textlink="">
      <xdr:nvSpPr>
        <xdr:cNvPr id="314" name="テキスト ボックス 313"/>
        <xdr:cNvSpPr txBox="1"/>
      </xdr:nvSpPr>
      <xdr:spPr>
        <a:xfrm>
          <a:off x="9450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114046</xdr:rowOff>
    </xdr:from>
    <xdr:to>
      <xdr:col>12</xdr:col>
      <xdr:colOff>561975</xdr:colOff>
      <xdr:row>38</xdr:row>
      <xdr:rowOff>44196</xdr:rowOff>
    </xdr:to>
    <xdr:sp macro="" textlink="">
      <xdr:nvSpPr>
        <xdr:cNvPr id="315" name="円/楕円 314"/>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35323</xdr:rowOff>
    </xdr:from>
    <xdr:ext cx="378565" cy="259045"/>
    <xdr:sp macro="" textlink="">
      <xdr:nvSpPr>
        <xdr:cNvPr id="316" name="テキスト ボックス 315"/>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51867</xdr:rowOff>
    </xdr:from>
    <xdr:to>
      <xdr:col>11</xdr:col>
      <xdr:colOff>358775</xdr:colOff>
      <xdr:row>37</xdr:row>
      <xdr:rowOff>153467</xdr:rowOff>
    </xdr:to>
    <xdr:sp macro="" textlink="">
      <xdr:nvSpPr>
        <xdr:cNvPr id="317" name="円/楕円 316"/>
        <xdr:cNvSpPr/>
      </xdr:nvSpPr>
      <xdr:spPr>
        <a:xfrm>
          <a:off x="781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144594</xdr:rowOff>
    </xdr:from>
    <xdr:ext cx="378565" cy="259045"/>
    <xdr:sp macro="" textlink="">
      <xdr:nvSpPr>
        <xdr:cNvPr id="318" name="テキスト ボックス 317"/>
        <xdr:cNvSpPr txBox="1"/>
      </xdr:nvSpPr>
      <xdr:spPr>
        <a:xfrm>
          <a:off x="7672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77927</xdr:rowOff>
    </xdr:from>
    <xdr:to>
      <xdr:col>10</xdr:col>
      <xdr:colOff>155575</xdr:colOff>
      <xdr:row>38</xdr:row>
      <xdr:rowOff>8077</xdr:rowOff>
    </xdr:to>
    <xdr:sp macro="" textlink="">
      <xdr:nvSpPr>
        <xdr:cNvPr id="319" name="円/楕円 318"/>
        <xdr:cNvSpPr/>
      </xdr:nvSpPr>
      <xdr:spPr>
        <a:xfrm>
          <a:off x="6921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170654</xdr:rowOff>
    </xdr:from>
    <xdr:ext cx="378565" cy="259045"/>
    <xdr:sp macro="" textlink="">
      <xdr:nvSpPr>
        <xdr:cNvPr id="320" name="テキスト ボックス 319"/>
        <xdr:cNvSpPr txBox="1"/>
      </xdr:nvSpPr>
      <xdr:spPr>
        <a:xfrm>
          <a:off x="6783017" y="651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49131</xdr:rowOff>
    </xdr:from>
    <xdr:to>
      <xdr:col>15</xdr:col>
      <xdr:colOff>180975</xdr:colOff>
      <xdr:row>58</xdr:row>
      <xdr:rowOff>55989</xdr:rowOff>
    </xdr:to>
    <xdr:cxnSp macro="">
      <xdr:nvCxnSpPr>
        <xdr:cNvPr id="351" name="直線コネクタ 350"/>
        <xdr:cNvCxnSpPr/>
      </xdr:nvCxnSpPr>
      <xdr:spPr>
        <a:xfrm flipV="1">
          <a:off x="9639300" y="999323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43906</xdr:rowOff>
    </xdr:from>
    <xdr:to>
      <xdr:col>14</xdr:col>
      <xdr:colOff>28575</xdr:colOff>
      <xdr:row>58</xdr:row>
      <xdr:rowOff>55989</xdr:rowOff>
    </xdr:to>
    <xdr:cxnSp macro="">
      <xdr:nvCxnSpPr>
        <xdr:cNvPr id="354" name="直線コネクタ 353"/>
        <xdr:cNvCxnSpPr/>
      </xdr:nvCxnSpPr>
      <xdr:spPr>
        <a:xfrm>
          <a:off x="8750300" y="998800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36285</xdr:rowOff>
    </xdr:from>
    <xdr:to>
      <xdr:col>12</xdr:col>
      <xdr:colOff>511175</xdr:colOff>
      <xdr:row>58</xdr:row>
      <xdr:rowOff>43906</xdr:rowOff>
    </xdr:to>
    <xdr:cxnSp macro="">
      <xdr:nvCxnSpPr>
        <xdr:cNvPr id="357" name="直線コネクタ 356"/>
        <xdr:cNvCxnSpPr/>
      </xdr:nvCxnSpPr>
      <xdr:spPr>
        <a:xfrm>
          <a:off x="7861300" y="998038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36285</xdr:rowOff>
    </xdr:from>
    <xdr:to>
      <xdr:col>11</xdr:col>
      <xdr:colOff>307975</xdr:colOff>
      <xdr:row>58</xdr:row>
      <xdr:rowOff>95286</xdr:rowOff>
    </xdr:to>
    <xdr:cxnSp macro="">
      <xdr:nvCxnSpPr>
        <xdr:cNvPr id="360" name="直線コネクタ 359"/>
        <xdr:cNvCxnSpPr/>
      </xdr:nvCxnSpPr>
      <xdr:spPr>
        <a:xfrm flipV="1">
          <a:off x="6972300" y="9980385"/>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169781</xdr:rowOff>
    </xdr:from>
    <xdr:to>
      <xdr:col>15</xdr:col>
      <xdr:colOff>231775</xdr:colOff>
      <xdr:row>58</xdr:row>
      <xdr:rowOff>99931</xdr:rowOff>
    </xdr:to>
    <xdr:sp macro="" textlink="">
      <xdr:nvSpPr>
        <xdr:cNvPr id="370" name="円/楕円 369"/>
        <xdr:cNvSpPr/>
      </xdr:nvSpPr>
      <xdr:spPr>
        <a:xfrm>
          <a:off x="10426700" y="9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148208</xdr:rowOff>
    </xdr:from>
    <xdr:ext cx="469744" cy="259045"/>
    <xdr:sp macro="" textlink="">
      <xdr:nvSpPr>
        <xdr:cNvPr id="371" name="農林水産業費該当値テキスト"/>
        <xdr:cNvSpPr txBox="1"/>
      </xdr:nvSpPr>
      <xdr:spPr>
        <a:xfrm>
          <a:off x="10528300"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5189</xdr:rowOff>
    </xdr:from>
    <xdr:to>
      <xdr:col>14</xdr:col>
      <xdr:colOff>79375</xdr:colOff>
      <xdr:row>58</xdr:row>
      <xdr:rowOff>106789</xdr:rowOff>
    </xdr:to>
    <xdr:sp macro="" textlink="">
      <xdr:nvSpPr>
        <xdr:cNvPr id="372" name="円/楕円 371"/>
        <xdr:cNvSpPr/>
      </xdr:nvSpPr>
      <xdr:spPr>
        <a:xfrm>
          <a:off x="9588500" y="9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97916</xdr:rowOff>
    </xdr:from>
    <xdr:ext cx="469744" cy="259045"/>
    <xdr:sp macro="" textlink="">
      <xdr:nvSpPr>
        <xdr:cNvPr id="373" name="テキスト ボックス 372"/>
        <xdr:cNvSpPr txBox="1"/>
      </xdr:nvSpPr>
      <xdr:spPr>
        <a:xfrm>
          <a:off x="9404427" y="100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164556</xdr:rowOff>
    </xdr:from>
    <xdr:to>
      <xdr:col>12</xdr:col>
      <xdr:colOff>561975</xdr:colOff>
      <xdr:row>58</xdr:row>
      <xdr:rowOff>94706</xdr:rowOff>
    </xdr:to>
    <xdr:sp macro="" textlink="">
      <xdr:nvSpPr>
        <xdr:cNvPr id="374" name="円/楕円 373"/>
        <xdr:cNvSpPr/>
      </xdr:nvSpPr>
      <xdr:spPr>
        <a:xfrm>
          <a:off x="8699500" y="99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85833</xdr:rowOff>
    </xdr:from>
    <xdr:ext cx="469744" cy="259045"/>
    <xdr:sp macro="" textlink="">
      <xdr:nvSpPr>
        <xdr:cNvPr id="375" name="テキスト ボックス 374"/>
        <xdr:cNvSpPr txBox="1"/>
      </xdr:nvSpPr>
      <xdr:spPr>
        <a:xfrm>
          <a:off x="8515427" y="1002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156935</xdr:rowOff>
    </xdr:from>
    <xdr:to>
      <xdr:col>11</xdr:col>
      <xdr:colOff>358775</xdr:colOff>
      <xdr:row>58</xdr:row>
      <xdr:rowOff>87085</xdr:rowOff>
    </xdr:to>
    <xdr:sp macro="" textlink="">
      <xdr:nvSpPr>
        <xdr:cNvPr id="376" name="円/楕円 375"/>
        <xdr:cNvSpPr/>
      </xdr:nvSpPr>
      <xdr:spPr>
        <a:xfrm>
          <a:off x="7810500" y="99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78212</xdr:rowOff>
    </xdr:from>
    <xdr:ext cx="469744" cy="259045"/>
    <xdr:sp macro="" textlink="">
      <xdr:nvSpPr>
        <xdr:cNvPr id="377" name="テキスト ボックス 376"/>
        <xdr:cNvSpPr txBox="1"/>
      </xdr:nvSpPr>
      <xdr:spPr>
        <a:xfrm>
          <a:off x="76264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44486</xdr:rowOff>
    </xdr:from>
    <xdr:to>
      <xdr:col>10</xdr:col>
      <xdr:colOff>155575</xdr:colOff>
      <xdr:row>58</xdr:row>
      <xdr:rowOff>146086</xdr:rowOff>
    </xdr:to>
    <xdr:sp macro="" textlink="">
      <xdr:nvSpPr>
        <xdr:cNvPr id="378" name="円/楕円 377"/>
        <xdr:cNvSpPr/>
      </xdr:nvSpPr>
      <xdr:spPr>
        <a:xfrm>
          <a:off x="6921500" y="99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137213</xdr:rowOff>
    </xdr:from>
    <xdr:ext cx="469744" cy="259045"/>
    <xdr:sp macro="" textlink="">
      <xdr:nvSpPr>
        <xdr:cNvPr id="379" name="テキスト ボックス 378"/>
        <xdr:cNvSpPr txBox="1"/>
      </xdr:nvSpPr>
      <xdr:spPr>
        <a:xfrm>
          <a:off x="6737427" y="1008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11593</xdr:rowOff>
    </xdr:from>
    <xdr:to>
      <xdr:col>15</xdr:col>
      <xdr:colOff>180975</xdr:colOff>
      <xdr:row>78</xdr:row>
      <xdr:rowOff>100107</xdr:rowOff>
    </xdr:to>
    <xdr:cxnSp macro="">
      <xdr:nvCxnSpPr>
        <xdr:cNvPr id="406" name="直線コネクタ 405"/>
        <xdr:cNvCxnSpPr/>
      </xdr:nvCxnSpPr>
      <xdr:spPr>
        <a:xfrm>
          <a:off x="9639300" y="13384693"/>
          <a:ext cx="8382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11593</xdr:rowOff>
    </xdr:from>
    <xdr:to>
      <xdr:col>14</xdr:col>
      <xdr:colOff>28575</xdr:colOff>
      <xdr:row>78</xdr:row>
      <xdr:rowOff>99467</xdr:rowOff>
    </xdr:to>
    <xdr:cxnSp macro="">
      <xdr:nvCxnSpPr>
        <xdr:cNvPr id="409" name="直線コネクタ 408"/>
        <xdr:cNvCxnSpPr/>
      </xdr:nvCxnSpPr>
      <xdr:spPr>
        <a:xfrm flipV="1">
          <a:off x="8750300" y="13384693"/>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99124</xdr:rowOff>
    </xdr:from>
    <xdr:to>
      <xdr:col>12</xdr:col>
      <xdr:colOff>511175</xdr:colOff>
      <xdr:row>78</xdr:row>
      <xdr:rowOff>99467</xdr:rowOff>
    </xdr:to>
    <xdr:cxnSp macro="">
      <xdr:nvCxnSpPr>
        <xdr:cNvPr id="412" name="直線コネクタ 411"/>
        <xdr:cNvCxnSpPr/>
      </xdr:nvCxnSpPr>
      <xdr:spPr>
        <a:xfrm>
          <a:off x="7861300" y="134722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98689</xdr:rowOff>
    </xdr:from>
    <xdr:to>
      <xdr:col>11</xdr:col>
      <xdr:colOff>307975</xdr:colOff>
      <xdr:row>78</xdr:row>
      <xdr:rowOff>99124</xdr:rowOff>
    </xdr:to>
    <xdr:cxnSp macro="">
      <xdr:nvCxnSpPr>
        <xdr:cNvPr id="415" name="直線コネクタ 414"/>
        <xdr:cNvCxnSpPr/>
      </xdr:nvCxnSpPr>
      <xdr:spPr>
        <a:xfrm>
          <a:off x="6972300" y="13471789"/>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49307</xdr:rowOff>
    </xdr:from>
    <xdr:to>
      <xdr:col>15</xdr:col>
      <xdr:colOff>231775</xdr:colOff>
      <xdr:row>78</xdr:row>
      <xdr:rowOff>150907</xdr:rowOff>
    </xdr:to>
    <xdr:sp macro="" textlink="">
      <xdr:nvSpPr>
        <xdr:cNvPr id="425" name="円/楕円 424"/>
        <xdr:cNvSpPr/>
      </xdr:nvSpPr>
      <xdr:spPr>
        <a:xfrm>
          <a:off x="104267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135684</xdr:rowOff>
    </xdr:from>
    <xdr:ext cx="469744" cy="259045"/>
    <xdr:sp macro="" textlink="">
      <xdr:nvSpPr>
        <xdr:cNvPr id="426" name="商工費該当値テキスト"/>
        <xdr:cNvSpPr txBox="1"/>
      </xdr:nvSpPr>
      <xdr:spPr>
        <a:xfrm>
          <a:off x="10528300" y="133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132243</xdr:rowOff>
    </xdr:from>
    <xdr:to>
      <xdr:col>14</xdr:col>
      <xdr:colOff>79375</xdr:colOff>
      <xdr:row>78</xdr:row>
      <xdr:rowOff>62393</xdr:rowOff>
    </xdr:to>
    <xdr:sp macro="" textlink="">
      <xdr:nvSpPr>
        <xdr:cNvPr id="427" name="円/楕円 426"/>
        <xdr:cNvSpPr/>
      </xdr:nvSpPr>
      <xdr:spPr>
        <a:xfrm>
          <a:off x="9588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53520</xdr:rowOff>
    </xdr:from>
    <xdr:ext cx="469744" cy="259045"/>
    <xdr:sp macro="" textlink="">
      <xdr:nvSpPr>
        <xdr:cNvPr id="428" name="テキスト ボックス 427"/>
        <xdr:cNvSpPr txBox="1"/>
      </xdr:nvSpPr>
      <xdr:spPr>
        <a:xfrm>
          <a:off x="9404427"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48667</xdr:rowOff>
    </xdr:from>
    <xdr:to>
      <xdr:col>12</xdr:col>
      <xdr:colOff>561975</xdr:colOff>
      <xdr:row>78</xdr:row>
      <xdr:rowOff>150267</xdr:rowOff>
    </xdr:to>
    <xdr:sp macro="" textlink="">
      <xdr:nvSpPr>
        <xdr:cNvPr id="429" name="円/楕円 428"/>
        <xdr:cNvSpPr/>
      </xdr:nvSpPr>
      <xdr:spPr>
        <a:xfrm>
          <a:off x="8699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141394</xdr:rowOff>
    </xdr:from>
    <xdr:ext cx="469744" cy="259045"/>
    <xdr:sp macro="" textlink="">
      <xdr:nvSpPr>
        <xdr:cNvPr id="430" name="テキスト ボックス 429"/>
        <xdr:cNvSpPr txBox="1"/>
      </xdr:nvSpPr>
      <xdr:spPr>
        <a:xfrm>
          <a:off x="8515427" y="135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48324</xdr:rowOff>
    </xdr:from>
    <xdr:to>
      <xdr:col>11</xdr:col>
      <xdr:colOff>358775</xdr:colOff>
      <xdr:row>78</xdr:row>
      <xdr:rowOff>149924</xdr:rowOff>
    </xdr:to>
    <xdr:sp macro="" textlink="">
      <xdr:nvSpPr>
        <xdr:cNvPr id="431" name="円/楕円 430"/>
        <xdr:cNvSpPr/>
      </xdr:nvSpPr>
      <xdr:spPr>
        <a:xfrm>
          <a:off x="7810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141051</xdr:rowOff>
    </xdr:from>
    <xdr:ext cx="469744" cy="259045"/>
    <xdr:sp macro="" textlink="">
      <xdr:nvSpPr>
        <xdr:cNvPr id="432" name="テキスト ボックス 431"/>
        <xdr:cNvSpPr txBox="1"/>
      </xdr:nvSpPr>
      <xdr:spPr>
        <a:xfrm>
          <a:off x="7626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47889</xdr:rowOff>
    </xdr:from>
    <xdr:to>
      <xdr:col>10</xdr:col>
      <xdr:colOff>155575</xdr:colOff>
      <xdr:row>78</xdr:row>
      <xdr:rowOff>149489</xdr:rowOff>
    </xdr:to>
    <xdr:sp macro="" textlink="">
      <xdr:nvSpPr>
        <xdr:cNvPr id="433" name="円/楕円 432"/>
        <xdr:cNvSpPr/>
      </xdr:nvSpPr>
      <xdr:spPr>
        <a:xfrm>
          <a:off x="6921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140616</xdr:rowOff>
    </xdr:from>
    <xdr:ext cx="469744" cy="259045"/>
    <xdr:sp macro="" textlink="">
      <xdr:nvSpPr>
        <xdr:cNvPr id="434" name="テキスト ボックス 433"/>
        <xdr:cNvSpPr txBox="1"/>
      </xdr:nvSpPr>
      <xdr:spPr>
        <a:xfrm>
          <a:off x="6737427" y="135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119221</xdr:rowOff>
    </xdr:from>
    <xdr:to>
      <xdr:col>15</xdr:col>
      <xdr:colOff>180975</xdr:colOff>
      <xdr:row>97</xdr:row>
      <xdr:rowOff>120574</xdr:rowOff>
    </xdr:to>
    <xdr:cxnSp macro="">
      <xdr:nvCxnSpPr>
        <xdr:cNvPr id="464" name="直線コネクタ 463"/>
        <xdr:cNvCxnSpPr/>
      </xdr:nvCxnSpPr>
      <xdr:spPr>
        <a:xfrm>
          <a:off x="9639300" y="16749871"/>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84074</xdr:rowOff>
    </xdr:from>
    <xdr:to>
      <xdr:col>14</xdr:col>
      <xdr:colOff>28575</xdr:colOff>
      <xdr:row>97</xdr:row>
      <xdr:rowOff>119221</xdr:rowOff>
    </xdr:to>
    <xdr:cxnSp macro="">
      <xdr:nvCxnSpPr>
        <xdr:cNvPr id="467" name="直線コネクタ 466"/>
        <xdr:cNvCxnSpPr/>
      </xdr:nvCxnSpPr>
      <xdr:spPr>
        <a:xfrm>
          <a:off x="8750300" y="16714724"/>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84074</xdr:rowOff>
    </xdr:from>
    <xdr:to>
      <xdr:col>12</xdr:col>
      <xdr:colOff>511175</xdr:colOff>
      <xdr:row>97</xdr:row>
      <xdr:rowOff>161303</xdr:rowOff>
    </xdr:to>
    <xdr:cxnSp macro="">
      <xdr:nvCxnSpPr>
        <xdr:cNvPr id="470" name="直線コネクタ 469"/>
        <xdr:cNvCxnSpPr/>
      </xdr:nvCxnSpPr>
      <xdr:spPr>
        <a:xfrm flipV="1">
          <a:off x="7861300" y="16714724"/>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101467</xdr:rowOff>
    </xdr:from>
    <xdr:to>
      <xdr:col>11</xdr:col>
      <xdr:colOff>307975</xdr:colOff>
      <xdr:row>97</xdr:row>
      <xdr:rowOff>161303</xdr:rowOff>
    </xdr:to>
    <xdr:cxnSp macro="">
      <xdr:nvCxnSpPr>
        <xdr:cNvPr id="473" name="直線コネクタ 472"/>
        <xdr:cNvCxnSpPr/>
      </xdr:nvCxnSpPr>
      <xdr:spPr>
        <a:xfrm>
          <a:off x="6972300" y="16732117"/>
          <a:ext cx="889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69774</xdr:rowOff>
    </xdr:from>
    <xdr:to>
      <xdr:col>15</xdr:col>
      <xdr:colOff>231775</xdr:colOff>
      <xdr:row>97</xdr:row>
      <xdr:rowOff>171374</xdr:rowOff>
    </xdr:to>
    <xdr:sp macro="" textlink="">
      <xdr:nvSpPr>
        <xdr:cNvPr id="483" name="円/楕円 482"/>
        <xdr:cNvSpPr/>
      </xdr:nvSpPr>
      <xdr:spPr>
        <a:xfrm>
          <a:off x="104267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48201</xdr:rowOff>
    </xdr:from>
    <xdr:ext cx="534377" cy="259045"/>
    <xdr:sp macro="" textlink="">
      <xdr:nvSpPr>
        <xdr:cNvPr id="484" name="土木費該当値テキスト"/>
        <xdr:cNvSpPr txBox="1"/>
      </xdr:nvSpPr>
      <xdr:spPr>
        <a:xfrm>
          <a:off x="10528300" y="166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68421</xdr:rowOff>
    </xdr:from>
    <xdr:to>
      <xdr:col>14</xdr:col>
      <xdr:colOff>79375</xdr:colOff>
      <xdr:row>97</xdr:row>
      <xdr:rowOff>170021</xdr:rowOff>
    </xdr:to>
    <xdr:sp macro="" textlink="">
      <xdr:nvSpPr>
        <xdr:cNvPr id="485" name="円/楕円 484"/>
        <xdr:cNvSpPr/>
      </xdr:nvSpPr>
      <xdr:spPr>
        <a:xfrm>
          <a:off x="9588500" y="166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161148</xdr:rowOff>
    </xdr:from>
    <xdr:ext cx="534377" cy="259045"/>
    <xdr:sp macro="" textlink="">
      <xdr:nvSpPr>
        <xdr:cNvPr id="486" name="テキスト ボックス 485"/>
        <xdr:cNvSpPr txBox="1"/>
      </xdr:nvSpPr>
      <xdr:spPr>
        <a:xfrm>
          <a:off x="9372111" y="167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33274</xdr:rowOff>
    </xdr:from>
    <xdr:to>
      <xdr:col>12</xdr:col>
      <xdr:colOff>561975</xdr:colOff>
      <xdr:row>97</xdr:row>
      <xdr:rowOff>134874</xdr:rowOff>
    </xdr:to>
    <xdr:sp macro="" textlink="">
      <xdr:nvSpPr>
        <xdr:cNvPr id="487" name="円/楕円 486"/>
        <xdr:cNvSpPr/>
      </xdr:nvSpPr>
      <xdr:spPr>
        <a:xfrm>
          <a:off x="8699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126001</xdr:rowOff>
    </xdr:from>
    <xdr:ext cx="534377" cy="259045"/>
    <xdr:sp macro="" textlink="">
      <xdr:nvSpPr>
        <xdr:cNvPr id="488" name="テキスト ボックス 487"/>
        <xdr:cNvSpPr txBox="1"/>
      </xdr:nvSpPr>
      <xdr:spPr>
        <a:xfrm>
          <a:off x="8483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110503</xdr:rowOff>
    </xdr:from>
    <xdr:to>
      <xdr:col>11</xdr:col>
      <xdr:colOff>358775</xdr:colOff>
      <xdr:row>98</xdr:row>
      <xdr:rowOff>40653</xdr:rowOff>
    </xdr:to>
    <xdr:sp macro="" textlink="">
      <xdr:nvSpPr>
        <xdr:cNvPr id="489" name="円/楕円 488"/>
        <xdr:cNvSpPr/>
      </xdr:nvSpPr>
      <xdr:spPr>
        <a:xfrm>
          <a:off x="7810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31780</xdr:rowOff>
    </xdr:from>
    <xdr:ext cx="534377" cy="259045"/>
    <xdr:sp macro="" textlink="">
      <xdr:nvSpPr>
        <xdr:cNvPr id="490" name="テキスト ボックス 489"/>
        <xdr:cNvSpPr txBox="1"/>
      </xdr:nvSpPr>
      <xdr:spPr>
        <a:xfrm>
          <a:off x="7594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50667</xdr:rowOff>
    </xdr:from>
    <xdr:to>
      <xdr:col>10</xdr:col>
      <xdr:colOff>155575</xdr:colOff>
      <xdr:row>97</xdr:row>
      <xdr:rowOff>152267</xdr:rowOff>
    </xdr:to>
    <xdr:sp macro="" textlink="">
      <xdr:nvSpPr>
        <xdr:cNvPr id="491" name="円/楕円 490"/>
        <xdr:cNvSpPr/>
      </xdr:nvSpPr>
      <xdr:spPr>
        <a:xfrm>
          <a:off x="6921500" y="166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143394</xdr:rowOff>
    </xdr:from>
    <xdr:ext cx="534377" cy="259045"/>
    <xdr:sp macro="" textlink="">
      <xdr:nvSpPr>
        <xdr:cNvPr id="492" name="テキスト ボックス 491"/>
        <xdr:cNvSpPr txBox="1"/>
      </xdr:nvSpPr>
      <xdr:spPr>
        <a:xfrm>
          <a:off x="6705111"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85489</xdr:rowOff>
    </xdr:from>
    <xdr:to>
      <xdr:col>23</xdr:col>
      <xdr:colOff>517525</xdr:colOff>
      <xdr:row>38</xdr:row>
      <xdr:rowOff>138557</xdr:rowOff>
    </xdr:to>
    <xdr:cxnSp macro="">
      <xdr:nvCxnSpPr>
        <xdr:cNvPr id="524" name="直線コネクタ 523"/>
        <xdr:cNvCxnSpPr/>
      </xdr:nvCxnSpPr>
      <xdr:spPr>
        <a:xfrm flipV="1">
          <a:off x="15481300" y="6600589"/>
          <a:ext cx="8382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138557</xdr:rowOff>
    </xdr:from>
    <xdr:to>
      <xdr:col>22</xdr:col>
      <xdr:colOff>365125</xdr:colOff>
      <xdr:row>38</xdr:row>
      <xdr:rowOff>154396</xdr:rowOff>
    </xdr:to>
    <xdr:cxnSp macro="">
      <xdr:nvCxnSpPr>
        <xdr:cNvPr id="527" name="直線コネクタ 526"/>
        <xdr:cNvCxnSpPr/>
      </xdr:nvCxnSpPr>
      <xdr:spPr>
        <a:xfrm flipV="1">
          <a:off x="14592300" y="6653657"/>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153416</xdr:rowOff>
    </xdr:from>
    <xdr:to>
      <xdr:col>21</xdr:col>
      <xdr:colOff>161925</xdr:colOff>
      <xdr:row>38</xdr:row>
      <xdr:rowOff>154396</xdr:rowOff>
    </xdr:to>
    <xdr:cxnSp macro="">
      <xdr:nvCxnSpPr>
        <xdr:cNvPr id="530" name="直線コネクタ 529"/>
        <xdr:cNvCxnSpPr/>
      </xdr:nvCxnSpPr>
      <xdr:spPr>
        <a:xfrm>
          <a:off x="13703300" y="66685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156682</xdr:rowOff>
    </xdr:from>
    <xdr:to>
      <xdr:col>19</xdr:col>
      <xdr:colOff>644525</xdr:colOff>
      <xdr:row>38</xdr:row>
      <xdr:rowOff>153416</xdr:rowOff>
    </xdr:to>
    <xdr:cxnSp macro="">
      <xdr:nvCxnSpPr>
        <xdr:cNvPr id="533" name="直線コネクタ 532"/>
        <xdr:cNvCxnSpPr/>
      </xdr:nvCxnSpPr>
      <xdr:spPr>
        <a:xfrm>
          <a:off x="12814300" y="5814532"/>
          <a:ext cx="889000" cy="85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34689</xdr:rowOff>
    </xdr:from>
    <xdr:to>
      <xdr:col>23</xdr:col>
      <xdr:colOff>568325</xdr:colOff>
      <xdr:row>38</xdr:row>
      <xdr:rowOff>136289</xdr:rowOff>
    </xdr:to>
    <xdr:sp macro="" textlink="">
      <xdr:nvSpPr>
        <xdr:cNvPr id="543" name="円/楕円 542"/>
        <xdr:cNvSpPr/>
      </xdr:nvSpPr>
      <xdr:spPr>
        <a:xfrm>
          <a:off x="162687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121066</xdr:rowOff>
    </xdr:from>
    <xdr:ext cx="469744" cy="259045"/>
    <xdr:sp macro="" textlink="">
      <xdr:nvSpPr>
        <xdr:cNvPr id="544" name="消防費該当値テキスト"/>
        <xdr:cNvSpPr txBox="1"/>
      </xdr:nvSpPr>
      <xdr:spPr>
        <a:xfrm>
          <a:off x="16370300" y="64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87757</xdr:rowOff>
    </xdr:from>
    <xdr:to>
      <xdr:col>22</xdr:col>
      <xdr:colOff>415925</xdr:colOff>
      <xdr:row>39</xdr:row>
      <xdr:rowOff>17907</xdr:rowOff>
    </xdr:to>
    <xdr:sp macro="" textlink="">
      <xdr:nvSpPr>
        <xdr:cNvPr id="545" name="円/楕円 544"/>
        <xdr:cNvSpPr/>
      </xdr:nvSpPr>
      <xdr:spPr>
        <a:xfrm>
          <a:off x="1543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9034</xdr:rowOff>
    </xdr:from>
    <xdr:ext cx="469744" cy="259045"/>
    <xdr:sp macro="" textlink="">
      <xdr:nvSpPr>
        <xdr:cNvPr id="546" name="テキスト ボックス 545"/>
        <xdr:cNvSpPr txBox="1"/>
      </xdr:nvSpPr>
      <xdr:spPr>
        <a:xfrm>
          <a:off x="15246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103596</xdr:rowOff>
    </xdr:from>
    <xdr:to>
      <xdr:col>21</xdr:col>
      <xdr:colOff>212725</xdr:colOff>
      <xdr:row>39</xdr:row>
      <xdr:rowOff>33746</xdr:rowOff>
    </xdr:to>
    <xdr:sp macro="" textlink="">
      <xdr:nvSpPr>
        <xdr:cNvPr id="547" name="円/楕円 546"/>
        <xdr:cNvSpPr/>
      </xdr:nvSpPr>
      <xdr:spPr>
        <a:xfrm>
          <a:off x="14541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24873</xdr:rowOff>
    </xdr:from>
    <xdr:ext cx="469744" cy="259045"/>
    <xdr:sp macro="" textlink="">
      <xdr:nvSpPr>
        <xdr:cNvPr id="548" name="テキスト ボックス 547"/>
        <xdr:cNvSpPr txBox="1"/>
      </xdr:nvSpPr>
      <xdr:spPr>
        <a:xfrm>
          <a:off x="14357427"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102616</xdr:rowOff>
    </xdr:from>
    <xdr:to>
      <xdr:col>20</xdr:col>
      <xdr:colOff>9525</xdr:colOff>
      <xdr:row>39</xdr:row>
      <xdr:rowOff>32766</xdr:rowOff>
    </xdr:to>
    <xdr:sp macro="" textlink="">
      <xdr:nvSpPr>
        <xdr:cNvPr id="549" name="円/楕円 548"/>
        <xdr:cNvSpPr/>
      </xdr:nvSpPr>
      <xdr:spPr>
        <a:xfrm>
          <a:off x="13652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23893</xdr:rowOff>
    </xdr:from>
    <xdr:ext cx="469744" cy="259045"/>
    <xdr:sp macro="" textlink="">
      <xdr:nvSpPr>
        <xdr:cNvPr id="550" name="テキスト ボックス 549"/>
        <xdr:cNvSpPr txBox="1"/>
      </xdr:nvSpPr>
      <xdr:spPr>
        <a:xfrm>
          <a:off x="13468427"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105882</xdr:rowOff>
    </xdr:from>
    <xdr:to>
      <xdr:col>18</xdr:col>
      <xdr:colOff>492125</xdr:colOff>
      <xdr:row>34</xdr:row>
      <xdr:rowOff>36032</xdr:rowOff>
    </xdr:to>
    <xdr:sp macro="" textlink="">
      <xdr:nvSpPr>
        <xdr:cNvPr id="551" name="円/楕円 550"/>
        <xdr:cNvSpPr/>
      </xdr:nvSpPr>
      <xdr:spPr>
        <a:xfrm>
          <a:off x="12763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52559</xdr:rowOff>
    </xdr:from>
    <xdr:ext cx="534377" cy="259045"/>
    <xdr:sp macro="" textlink="">
      <xdr:nvSpPr>
        <xdr:cNvPr id="552" name="テキスト ボックス 551"/>
        <xdr:cNvSpPr txBox="1"/>
      </xdr:nvSpPr>
      <xdr:spPr>
        <a:xfrm>
          <a:off x="12547111" y="5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92311</xdr:rowOff>
    </xdr:from>
    <xdr:to>
      <xdr:col>23</xdr:col>
      <xdr:colOff>517525</xdr:colOff>
      <xdr:row>56</xdr:row>
      <xdr:rowOff>57061</xdr:rowOff>
    </xdr:to>
    <xdr:cxnSp macro="">
      <xdr:nvCxnSpPr>
        <xdr:cNvPr id="580" name="直線コネクタ 579"/>
        <xdr:cNvCxnSpPr/>
      </xdr:nvCxnSpPr>
      <xdr:spPr>
        <a:xfrm>
          <a:off x="15481300" y="9522061"/>
          <a:ext cx="838200" cy="13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92311</xdr:rowOff>
    </xdr:from>
    <xdr:to>
      <xdr:col>22</xdr:col>
      <xdr:colOff>365125</xdr:colOff>
      <xdr:row>56</xdr:row>
      <xdr:rowOff>1649</xdr:rowOff>
    </xdr:to>
    <xdr:cxnSp macro="">
      <xdr:nvCxnSpPr>
        <xdr:cNvPr id="583" name="直線コネクタ 582"/>
        <xdr:cNvCxnSpPr/>
      </xdr:nvCxnSpPr>
      <xdr:spPr>
        <a:xfrm flipV="1">
          <a:off x="14592300" y="9522061"/>
          <a:ext cx="889000" cy="8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13490</xdr:rowOff>
    </xdr:from>
    <xdr:to>
      <xdr:col>21</xdr:col>
      <xdr:colOff>161925</xdr:colOff>
      <xdr:row>56</xdr:row>
      <xdr:rowOff>1649</xdr:rowOff>
    </xdr:to>
    <xdr:cxnSp macro="">
      <xdr:nvCxnSpPr>
        <xdr:cNvPr id="586" name="直線コネクタ 585"/>
        <xdr:cNvCxnSpPr/>
      </xdr:nvCxnSpPr>
      <xdr:spPr>
        <a:xfrm>
          <a:off x="13703300" y="9443240"/>
          <a:ext cx="889000" cy="15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13490</xdr:rowOff>
    </xdr:from>
    <xdr:to>
      <xdr:col>19</xdr:col>
      <xdr:colOff>644525</xdr:colOff>
      <xdr:row>57</xdr:row>
      <xdr:rowOff>46889</xdr:rowOff>
    </xdr:to>
    <xdr:cxnSp macro="">
      <xdr:nvCxnSpPr>
        <xdr:cNvPr id="589" name="直線コネクタ 588"/>
        <xdr:cNvCxnSpPr/>
      </xdr:nvCxnSpPr>
      <xdr:spPr>
        <a:xfrm flipV="1">
          <a:off x="12814300" y="9443240"/>
          <a:ext cx="889000" cy="3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6261</xdr:rowOff>
    </xdr:from>
    <xdr:to>
      <xdr:col>23</xdr:col>
      <xdr:colOff>568325</xdr:colOff>
      <xdr:row>56</xdr:row>
      <xdr:rowOff>107861</xdr:rowOff>
    </xdr:to>
    <xdr:sp macro="" textlink="">
      <xdr:nvSpPr>
        <xdr:cNvPr id="599" name="円/楕円 598"/>
        <xdr:cNvSpPr/>
      </xdr:nvSpPr>
      <xdr:spPr>
        <a:xfrm>
          <a:off x="16268700" y="9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156138</xdr:rowOff>
    </xdr:from>
    <xdr:ext cx="534377" cy="259045"/>
    <xdr:sp macro="" textlink="">
      <xdr:nvSpPr>
        <xdr:cNvPr id="600" name="教育費該当値テキスト"/>
        <xdr:cNvSpPr txBox="1"/>
      </xdr:nvSpPr>
      <xdr:spPr>
        <a:xfrm>
          <a:off x="16370300" y="958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41511</xdr:rowOff>
    </xdr:from>
    <xdr:to>
      <xdr:col>22</xdr:col>
      <xdr:colOff>415925</xdr:colOff>
      <xdr:row>55</xdr:row>
      <xdr:rowOff>143111</xdr:rowOff>
    </xdr:to>
    <xdr:sp macro="" textlink="">
      <xdr:nvSpPr>
        <xdr:cNvPr id="601" name="円/楕円 600"/>
        <xdr:cNvSpPr/>
      </xdr:nvSpPr>
      <xdr:spPr>
        <a:xfrm>
          <a:off x="15430500" y="94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159638</xdr:rowOff>
    </xdr:from>
    <xdr:ext cx="534377" cy="259045"/>
    <xdr:sp macro="" textlink="">
      <xdr:nvSpPr>
        <xdr:cNvPr id="602" name="テキスト ボックス 601"/>
        <xdr:cNvSpPr txBox="1"/>
      </xdr:nvSpPr>
      <xdr:spPr>
        <a:xfrm>
          <a:off x="15214111" y="92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122299</xdr:rowOff>
    </xdr:from>
    <xdr:to>
      <xdr:col>21</xdr:col>
      <xdr:colOff>212725</xdr:colOff>
      <xdr:row>56</xdr:row>
      <xdr:rowOff>52449</xdr:rowOff>
    </xdr:to>
    <xdr:sp macro="" textlink="">
      <xdr:nvSpPr>
        <xdr:cNvPr id="603" name="円/楕円 602"/>
        <xdr:cNvSpPr/>
      </xdr:nvSpPr>
      <xdr:spPr>
        <a:xfrm>
          <a:off x="14541500" y="9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43576</xdr:rowOff>
    </xdr:from>
    <xdr:ext cx="534377" cy="259045"/>
    <xdr:sp macro="" textlink="">
      <xdr:nvSpPr>
        <xdr:cNvPr id="604" name="テキスト ボックス 603"/>
        <xdr:cNvSpPr txBox="1"/>
      </xdr:nvSpPr>
      <xdr:spPr>
        <a:xfrm>
          <a:off x="14325111" y="96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134140</xdr:rowOff>
    </xdr:from>
    <xdr:to>
      <xdr:col>20</xdr:col>
      <xdr:colOff>9525</xdr:colOff>
      <xdr:row>55</xdr:row>
      <xdr:rowOff>64290</xdr:rowOff>
    </xdr:to>
    <xdr:sp macro="" textlink="">
      <xdr:nvSpPr>
        <xdr:cNvPr id="605" name="円/楕円 604"/>
        <xdr:cNvSpPr/>
      </xdr:nvSpPr>
      <xdr:spPr>
        <a:xfrm>
          <a:off x="13652500" y="9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80817</xdr:rowOff>
    </xdr:from>
    <xdr:ext cx="534377" cy="259045"/>
    <xdr:sp macro="" textlink="">
      <xdr:nvSpPr>
        <xdr:cNvPr id="606" name="テキスト ボックス 605"/>
        <xdr:cNvSpPr txBox="1"/>
      </xdr:nvSpPr>
      <xdr:spPr>
        <a:xfrm>
          <a:off x="13436111" y="91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167539</xdr:rowOff>
    </xdr:from>
    <xdr:to>
      <xdr:col>18</xdr:col>
      <xdr:colOff>492125</xdr:colOff>
      <xdr:row>57</xdr:row>
      <xdr:rowOff>97689</xdr:rowOff>
    </xdr:to>
    <xdr:sp macro="" textlink="">
      <xdr:nvSpPr>
        <xdr:cNvPr id="607" name="円/楕円 606"/>
        <xdr:cNvSpPr/>
      </xdr:nvSpPr>
      <xdr:spPr>
        <a:xfrm>
          <a:off x="12763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88816</xdr:rowOff>
    </xdr:from>
    <xdr:ext cx="534377" cy="259045"/>
    <xdr:sp macro="" textlink="">
      <xdr:nvSpPr>
        <xdr:cNvPr id="608" name="テキスト ボックス 607"/>
        <xdr:cNvSpPr txBox="1"/>
      </xdr:nvSpPr>
      <xdr:spPr>
        <a:xfrm>
          <a:off x="125471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96233</xdr:rowOff>
    </xdr:from>
    <xdr:to>
      <xdr:col>23</xdr:col>
      <xdr:colOff>517525</xdr:colOff>
      <xdr:row>79</xdr:row>
      <xdr:rowOff>98879</xdr:rowOff>
    </xdr:to>
    <xdr:cxnSp macro="">
      <xdr:nvCxnSpPr>
        <xdr:cNvPr id="639" name="直線コネクタ 638"/>
        <xdr:cNvCxnSpPr/>
      </xdr:nvCxnSpPr>
      <xdr:spPr>
        <a:xfrm flipV="1">
          <a:off x="15481300" y="13640783"/>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45433</xdr:rowOff>
    </xdr:from>
    <xdr:to>
      <xdr:col>23</xdr:col>
      <xdr:colOff>568325</xdr:colOff>
      <xdr:row>79</xdr:row>
      <xdr:rowOff>147033</xdr:rowOff>
    </xdr:to>
    <xdr:sp macro="" textlink="">
      <xdr:nvSpPr>
        <xdr:cNvPr id="658" name="円/楕円 657"/>
        <xdr:cNvSpPr/>
      </xdr:nvSpPr>
      <xdr:spPr>
        <a:xfrm>
          <a:off x="162687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59"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78729</xdr:rowOff>
    </xdr:from>
    <xdr:to>
      <xdr:col>23</xdr:col>
      <xdr:colOff>517525</xdr:colOff>
      <xdr:row>97</xdr:row>
      <xdr:rowOff>129022</xdr:rowOff>
    </xdr:to>
    <xdr:cxnSp macro="">
      <xdr:nvCxnSpPr>
        <xdr:cNvPr id="699" name="直線コネクタ 698"/>
        <xdr:cNvCxnSpPr/>
      </xdr:nvCxnSpPr>
      <xdr:spPr>
        <a:xfrm flipV="1">
          <a:off x="15481300" y="1670937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105573</xdr:rowOff>
    </xdr:from>
    <xdr:to>
      <xdr:col>22</xdr:col>
      <xdr:colOff>365125</xdr:colOff>
      <xdr:row>97</xdr:row>
      <xdr:rowOff>129022</xdr:rowOff>
    </xdr:to>
    <xdr:cxnSp macro="">
      <xdr:nvCxnSpPr>
        <xdr:cNvPr id="702" name="直線コネクタ 701"/>
        <xdr:cNvCxnSpPr/>
      </xdr:nvCxnSpPr>
      <xdr:spPr>
        <a:xfrm>
          <a:off x="14592300" y="16736223"/>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100217</xdr:rowOff>
    </xdr:from>
    <xdr:to>
      <xdr:col>21</xdr:col>
      <xdr:colOff>161925</xdr:colOff>
      <xdr:row>97</xdr:row>
      <xdr:rowOff>105573</xdr:rowOff>
    </xdr:to>
    <xdr:cxnSp macro="">
      <xdr:nvCxnSpPr>
        <xdr:cNvPr id="705" name="直線コネクタ 704"/>
        <xdr:cNvCxnSpPr/>
      </xdr:nvCxnSpPr>
      <xdr:spPr>
        <a:xfrm>
          <a:off x="13703300" y="16730867"/>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94470</xdr:rowOff>
    </xdr:from>
    <xdr:to>
      <xdr:col>19</xdr:col>
      <xdr:colOff>644525</xdr:colOff>
      <xdr:row>97</xdr:row>
      <xdr:rowOff>100217</xdr:rowOff>
    </xdr:to>
    <xdr:cxnSp macro="">
      <xdr:nvCxnSpPr>
        <xdr:cNvPr id="708" name="直線コネクタ 707"/>
        <xdr:cNvCxnSpPr/>
      </xdr:nvCxnSpPr>
      <xdr:spPr>
        <a:xfrm>
          <a:off x="12814300" y="16725120"/>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27929</xdr:rowOff>
    </xdr:from>
    <xdr:to>
      <xdr:col>23</xdr:col>
      <xdr:colOff>568325</xdr:colOff>
      <xdr:row>97</xdr:row>
      <xdr:rowOff>129529</xdr:rowOff>
    </xdr:to>
    <xdr:sp macro="" textlink="">
      <xdr:nvSpPr>
        <xdr:cNvPr id="718" name="円/楕円 717"/>
        <xdr:cNvSpPr/>
      </xdr:nvSpPr>
      <xdr:spPr>
        <a:xfrm>
          <a:off x="16268700" y="16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6356</xdr:rowOff>
    </xdr:from>
    <xdr:ext cx="534377" cy="259045"/>
    <xdr:sp macro="" textlink="">
      <xdr:nvSpPr>
        <xdr:cNvPr id="719" name="公債費該当値テキスト"/>
        <xdr:cNvSpPr txBox="1"/>
      </xdr:nvSpPr>
      <xdr:spPr>
        <a:xfrm>
          <a:off x="16370300" y="166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78222</xdr:rowOff>
    </xdr:from>
    <xdr:to>
      <xdr:col>22</xdr:col>
      <xdr:colOff>415925</xdr:colOff>
      <xdr:row>98</xdr:row>
      <xdr:rowOff>8372</xdr:rowOff>
    </xdr:to>
    <xdr:sp macro="" textlink="">
      <xdr:nvSpPr>
        <xdr:cNvPr id="720" name="円/楕円 719"/>
        <xdr:cNvSpPr/>
      </xdr:nvSpPr>
      <xdr:spPr>
        <a:xfrm>
          <a:off x="15430500" y="167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170949</xdr:rowOff>
    </xdr:from>
    <xdr:ext cx="534377" cy="259045"/>
    <xdr:sp macro="" textlink="">
      <xdr:nvSpPr>
        <xdr:cNvPr id="721" name="テキスト ボックス 720"/>
        <xdr:cNvSpPr txBox="1"/>
      </xdr:nvSpPr>
      <xdr:spPr>
        <a:xfrm>
          <a:off x="15214111" y="168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54773</xdr:rowOff>
    </xdr:from>
    <xdr:to>
      <xdr:col>21</xdr:col>
      <xdr:colOff>212725</xdr:colOff>
      <xdr:row>97</xdr:row>
      <xdr:rowOff>156373</xdr:rowOff>
    </xdr:to>
    <xdr:sp macro="" textlink="">
      <xdr:nvSpPr>
        <xdr:cNvPr id="722" name="円/楕円 721"/>
        <xdr:cNvSpPr/>
      </xdr:nvSpPr>
      <xdr:spPr>
        <a:xfrm>
          <a:off x="14541500" y="166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147500</xdr:rowOff>
    </xdr:from>
    <xdr:ext cx="534377" cy="259045"/>
    <xdr:sp macro="" textlink="">
      <xdr:nvSpPr>
        <xdr:cNvPr id="723" name="テキスト ボックス 722"/>
        <xdr:cNvSpPr txBox="1"/>
      </xdr:nvSpPr>
      <xdr:spPr>
        <a:xfrm>
          <a:off x="14325111" y="167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49417</xdr:rowOff>
    </xdr:from>
    <xdr:to>
      <xdr:col>20</xdr:col>
      <xdr:colOff>9525</xdr:colOff>
      <xdr:row>97</xdr:row>
      <xdr:rowOff>151017</xdr:rowOff>
    </xdr:to>
    <xdr:sp macro="" textlink="">
      <xdr:nvSpPr>
        <xdr:cNvPr id="724" name="円/楕円 723"/>
        <xdr:cNvSpPr/>
      </xdr:nvSpPr>
      <xdr:spPr>
        <a:xfrm>
          <a:off x="13652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142144</xdr:rowOff>
    </xdr:from>
    <xdr:ext cx="534377" cy="259045"/>
    <xdr:sp macro="" textlink="">
      <xdr:nvSpPr>
        <xdr:cNvPr id="725" name="テキスト ボックス 724"/>
        <xdr:cNvSpPr txBox="1"/>
      </xdr:nvSpPr>
      <xdr:spPr>
        <a:xfrm>
          <a:off x="13436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43670</xdr:rowOff>
    </xdr:from>
    <xdr:to>
      <xdr:col>18</xdr:col>
      <xdr:colOff>492125</xdr:colOff>
      <xdr:row>97</xdr:row>
      <xdr:rowOff>145270</xdr:rowOff>
    </xdr:to>
    <xdr:sp macro="" textlink="">
      <xdr:nvSpPr>
        <xdr:cNvPr id="726" name="円/楕円 725"/>
        <xdr:cNvSpPr/>
      </xdr:nvSpPr>
      <xdr:spPr>
        <a:xfrm>
          <a:off x="12763500" y="166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136397</xdr:rowOff>
    </xdr:from>
    <xdr:ext cx="534377" cy="259045"/>
    <xdr:sp macro="" textlink="">
      <xdr:nvSpPr>
        <xdr:cNvPr id="727" name="テキスト ボックス 726"/>
        <xdr:cNvSpPr txBox="1"/>
      </xdr:nvSpPr>
      <xdr:spPr>
        <a:xfrm>
          <a:off x="12547111" y="167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103777</xdr:rowOff>
    </xdr:from>
    <xdr:to>
      <xdr:col>32</xdr:col>
      <xdr:colOff>187325</xdr:colOff>
      <xdr:row>34</xdr:row>
      <xdr:rowOff>131862</xdr:rowOff>
    </xdr:to>
    <xdr:cxnSp macro="">
      <xdr:nvCxnSpPr>
        <xdr:cNvPr id="758" name="直線コネクタ 757"/>
        <xdr:cNvCxnSpPr/>
      </xdr:nvCxnSpPr>
      <xdr:spPr>
        <a:xfrm flipV="1">
          <a:off x="21323300" y="5933077"/>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9"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92021</xdr:rowOff>
    </xdr:from>
    <xdr:to>
      <xdr:col>31</xdr:col>
      <xdr:colOff>34925</xdr:colOff>
      <xdr:row>34</xdr:row>
      <xdr:rowOff>131862</xdr:rowOff>
    </xdr:to>
    <xdr:cxnSp macro="">
      <xdr:nvCxnSpPr>
        <xdr:cNvPr id="761" name="直線コネクタ 760"/>
        <xdr:cNvCxnSpPr/>
      </xdr:nvCxnSpPr>
      <xdr:spPr>
        <a:xfrm>
          <a:off x="20434300" y="5921321"/>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3" name="テキスト ボックス 762"/>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92021</xdr:rowOff>
    </xdr:from>
    <xdr:to>
      <xdr:col>29</xdr:col>
      <xdr:colOff>517525</xdr:colOff>
      <xdr:row>34</xdr:row>
      <xdr:rowOff>112921</xdr:rowOff>
    </xdr:to>
    <xdr:cxnSp macro="">
      <xdr:nvCxnSpPr>
        <xdr:cNvPr id="764" name="直線コネクタ 763"/>
        <xdr:cNvCxnSpPr/>
      </xdr:nvCxnSpPr>
      <xdr:spPr>
        <a:xfrm flipV="1">
          <a:off x="19545300" y="5921321"/>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6" name="テキスト ボックス 765"/>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108349</xdr:rowOff>
    </xdr:from>
    <xdr:to>
      <xdr:col>28</xdr:col>
      <xdr:colOff>314325</xdr:colOff>
      <xdr:row>34</xdr:row>
      <xdr:rowOff>112921</xdr:rowOff>
    </xdr:to>
    <xdr:cxnSp macro="">
      <xdr:nvCxnSpPr>
        <xdr:cNvPr id="767" name="直線コネクタ 766"/>
        <xdr:cNvCxnSpPr/>
      </xdr:nvCxnSpPr>
      <xdr:spPr>
        <a:xfrm>
          <a:off x="18656300" y="59376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9" name="テキスト ボックス 768"/>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1" name="テキスト ボックス 770"/>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52977</xdr:rowOff>
    </xdr:from>
    <xdr:to>
      <xdr:col>32</xdr:col>
      <xdr:colOff>238125</xdr:colOff>
      <xdr:row>34</xdr:row>
      <xdr:rowOff>154577</xdr:rowOff>
    </xdr:to>
    <xdr:sp macro="" textlink="">
      <xdr:nvSpPr>
        <xdr:cNvPr id="777" name="円/楕円 776"/>
        <xdr:cNvSpPr/>
      </xdr:nvSpPr>
      <xdr:spPr>
        <a:xfrm>
          <a:off x="221107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75854</xdr:rowOff>
    </xdr:from>
    <xdr:ext cx="469744" cy="259045"/>
    <xdr:sp macro="" textlink="">
      <xdr:nvSpPr>
        <xdr:cNvPr id="778" name="諸支出金該当値テキスト"/>
        <xdr:cNvSpPr txBox="1"/>
      </xdr:nvSpPr>
      <xdr:spPr>
        <a:xfrm>
          <a:off x="22212300" y="573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81062</xdr:rowOff>
    </xdr:from>
    <xdr:to>
      <xdr:col>31</xdr:col>
      <xdr:colOff>85725</xdr:colOff>
      <xdr:row>35</xdr:row>
      <xdr:rowOff>11212</xdr:rowOff>
    </xdr:to>
    <xdr:sp macro="" textlink="">
      <xdr:nvSpPr>
        <xdr:cNvPr id="779" name="円/楕円 778"/>
        <xdr:cNvSpPr/>
      </xdr:nvSpPr>
      <xdr:spPr>
        <a:xfrm>
          <a:off x="21272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27739</xdr:rowOff>
    </xdr:from>
    <xdr:ext cx="469744" cy="259045"/>
    <xdr:sp macro="" textlink="">
      <xdr:nvSpPr>
        <xdr:cNvPr id="780" name="テキスト ボックス 779"/>
        <xdr:cNvSpPr txBox="1"/>
      </xdr:nvSpPr>
      <xdr:spPr>
        <a:xfrm>
          <a:off x="21088427"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41221</xdr:rowOff>
    </xdr:from>
    <xdr:to>
      <xdr:col>29</xdr:col>
      <xdr:colOff>568325</xdr:colOff>
      <xdr:row>34</xdr:row>
      <xdr:rowOff>142821</xdr:rowOff>
    </xdr:to>
    <xdr:sp macro="" textlink="">
      <xdr:nvSpPr>
        <xdr:cNvPr id="781" name="円/楕円 780"/>
        <xdr:cNvSpPr/>
      </xdr:nvSpPr>
      <xdr:spPr>
        <a:xfrm>
          <a:off x="203835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159348</xdr:rowOff>
    </xdr:from>
    <xdr:ext cx="469744" cy="259045"/>
    <xdr:sp macro="" textlink="">
      <xdr:nvSpPr>
        <xdr:cNvPr id="782" name="テキスト ボックス 781"/>
        <xdr:cNvSpPr txBox="1"/>
      </xdr:nvSpPr>
      <xdr:spPr>
        <a:xfrm>
          <a:off x="20199427" y="56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62121</xdr:rowOff>
    </xdr:from>
    <xdr:to>
      <xdr:col>28</xdr:col>
      <xdr:colOff>365125</xdr:colOff>
      <xdr:row>34</xdr:row>
      <xdr:rowOff>163721</xdr:rowOff>
    </xdr:to>
    <xdr:sp macro="" textlink="">
      <xdr:nvSpPr>
        <xdr:cNvPr id="783" name="円/楕円 782"/>
        <xdr:cNvSpPr/>
      </xdr:nvSpPr>
      <xdr:spPr>
        <a:xfrm>
          <a:off x="19494500" y="58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8798</xdr:rowOff>
    </xdr:from>
    <xdr:ext cx="469744" cy="259045"/>
    <xdr:sp macro="" textlink="">
      <xdr:nvSpPr>
        <xdr:cNvPr id="784" name="テキスト ボックス 783"/>
        <xdr:cNvSpPr txBox="1"/>
      </xdr:nvSpPr>
      <xdr:spPr>
        <a:xfrm>
          <a:off x="19310427" y="56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57549</xdr:rowOff>
    </xdr:from>
    <xdr:to>
      <xdr:col>27</xdr:col>
      <xdr:colOff>161925</xdr:colOff>
      <xdr:row>34</xdr:row>
      <xdr:rowOff>159149</xdr:rowOff>
    </xdr:to>
    <xdr:sp macro="" textlink="">
      <xdr:nvSpPr>
        <xdr:cNvPr id="785" name="円/楕円 784"/>
        <xdr:cNvSpPr/>
      </xdr:nvSpPr>
      <xdr:spPr>
        <a:xfrm>
          <a:off x="18605500" y="58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4226</xdr:rowOff>
    </xdr:from>
    <xdr:ext cx="469744" cy="259045"/>
    <xdr:sp macro="" textlink="">
      <xdr:nvSpPr>
        <xdr:cNvPr id="786" name="テキスト ボックス 785"/>
        <xdr:cNvSpPr txBox="1"/>
      </xdr:nvSpPr>
      <xdr:spPr>
        <a:xfrm>
          <a:off x="18421427" y="566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諸支出金は、中核市を上回る数値で推移しており、このことは全国的に少ない市営による自動車運送事業に対して、繰出しを行っているためと考えられる。</a:t>
          </a:r>
          <a:endParaRPr lang="ja-JP" altLang="ja-JP" sz="1400">
            <a:effectLst/>
          </a:endParaRPr>
        </a:p>
        <a:p>
          <a:r>
            <a:rPr kumimoji="1" lang="ja-JP" altLang="ja-JP" sz="1100">
              <a:solidFill>
                <a:schemeClr val="dk1"/>
              </a:solidFill>
              <a:effectLst/>
              <a:latin typeface="+mn-lt"/>
              <a:ea typeface="+mn-ea"/>
              <a:cs typeface="+mn-cs"/>
            </a:rPr>
            <a:t>　公債費は、中核市を下回る非常に良好な数値で推移しており、このことは市債の発行を抑制してきたことや、新たに発行する場合においても普通交付税による財源措置のあるものを優先的に発行してきたことによるものである。</a:t>
          </a:r>
          <a:endParaRPr lang="ja-JP" altLang="ja-JP" sz="1400">
            <a:effectLst/>
          </a:endParaRPr>
        </a:p>
        <a:p>
          <a:r>
            <a:rPr kumimoji="1" lang="ja-JP" altLang="ja-JP" sz="1100">
              <a:solidFill>
                <a:schemeClr val="dk1"/>
              </a:solidFill>
              <a:effectLst/>
              <a:latin typeface="+mn-lt"/>
              <a:ea typeface="+mn-ea"/>
              <a:cs typeface="+mn-cs"/>
            </a:rPr>
            <a:t>　民生費は、中核市の平均とほほ同じ水準で推移しているが、全国的な要因と同じく、高齢化の影響によるものだと考えられる。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本市は実質収支が過大とならないよう、収支均衡を基本に安定した財政運営を行っているため、実質収支額については同水準で推移しており、今後もこの傾向が続く見込みである。</a:t>
          </a:r>
        </a:p>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年度以降財源調整のための取り崩しを行っていないため、増加している。今後も財政調整基金を適切に管理し、安定した財政運営を行っていく。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全ての会計で黒字となった。水道事業会計、自動車運送事業会計をはじめ、他の会計の黒字額は、ほぼ同水準で推移しており、今後もこの傾向が続く見込みである。引き続き、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113610597</v>
      </c>
      <c r="BO4" s="411"/>
      <c r="BP4" s="411"/>
      <c r="BQ4" s="411"/>
      <c r="BR4" s="411"/>
      <c r="BS4" s="411"/>
      <c r="BT4" s="411"/>
      <c r="BU4" s="412"/>
      <c r="BV4" s="410">
        <v>117853849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v>
      </c>
      <c r="CU4" s="588"/>
      <c r="CV4" s="588"/>
      <c r="CW4" s="588"/>
      <c r="CX4" s="588"/>
      <c r="CY4" s="588"/>
      <c r="CZ4" s="588"/>
      <c r="DA4" s="589"/>
      <c r="DB4" s="587">
        <v>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112264831</v>
      </c>
      <c r="BO5" s="416"/>
      <c r="BP5" s="416"/>
      <c r="BQ5" s="416"/>
      <c r="BR5" s="416"/>
      <c r="BS5" s="416"/>
      <c r="BT5" s="416"/>
      <c r="BU5" s="417"/>
      <c r="BV5" s="415">
        <v>116263194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94.9</v>
      </c>
      <c r="CU5" s="386"/>
      <c r="CV5" s="386"/>
      <c r="CW5" s="386"/>
      <c r="CX5" s="386"/>
      <c r="CY5" s="386"/>
      <c r="CZ5" s="386"/>
      <c r="DA5" s="387"/>
      <c r="DB5" s="385">
        <v>93.3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1345766</v>
      </c>
      <c r="BO6" s="416"/>
      <c r="BP6" s="416"/>
      <c r="BQ6" s="416"/>
      <c r="BR6" s="416"/>
      <c r="BS6" s="416"/>
      <c r="BT6" s="416"/>
      <c r="BU6" s="417"/>
      <c r="BV6" s="415">
        <v>1590655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97.6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417618</v>
      </c>
      <c r="BO7" s="416"/>
      <c r="BP7" s="416"/>
      <c r="BQ7" s="416"/>
      <c r="BR7" s="416"/>
      <c r="BS7" s="416"/>
      <c r="BT7" s="416"/>
      <c r="BU7" s="417"/>
      <c r="BV7" s="415">
        <v>950100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67718694</v>
      </c>
      <c r="CU7" s="416"/>
      <c r="CV7" s="416"/>
      <c r="CW7" s="416"/>
      <c r="CX7" s="416"/>
      <c r="CY7" s="416"/>
      <c r="CZ7" s="416"/>
      <c r="DA7" s="417"/>
      <c r="DB7" s="415">
        <v>67407410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928148</v>
      </c>
      <c r="BO8" s="416"/>
      <c r="BP8" s="416"/>
      <c r="BQ8" s="416"/>
      <c r="BR8" s="416"/>
      <c r="BS8" s="416"/>
      <c r="BT8" s="416"/>
      <c r="BU8" s="417"/>
      <c r="BV8" s="415">
        <v>640555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351829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287593</v>
      </c>
      <c r="BO9" s="416"/>
      <c r="BP9" s="416"/>
      <c r="BQ9" s="416"/>
      <c r="BR9" s="416"/>
      <c r="BS9" s="416"/>
      <c r="BT9" s="416"/>
      <c r="BU9" s="417"/>
      <c r="BV9" s="415">
        <v>217660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357359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349448</v>
      </c>
      <c r="BO10" s="416"/>
      <c r="BP10" s="416"/>
      <c r="BQ10" s="416"/>
      <c r="BR10" s="416"/>
      <c r="BS10" s="416"/>
      <c r="BT10" s="416"/>
      <c r="BU10" s="417"/>
      <c r="BV10" s="415">
        <v>274228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354216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60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351269</v>
      </c>
      <c r="S13" s="517"/>
      <c r="T13" s="517"/>
      <c r="U13" s="517"/>
      <c r="V13" s="518"/>
      <c r="W13" s="504" t="s">
        <v>124</v>
      </c>
      <c r="X13" s="428"/>
      <c r="Y13" s="428"/>
      <c r="Z13" s="428"/>
      <c r="AA13" s="428"/>
      <c r="AB13" s="429"/>
      <c r="AC13" s="391">
        <v>780</v>
      </c>
      <c r="AD13" s="392"/>
      <c r="AE13" s="392"/>
      <c r="AF13" s="392"/>
      <c r="AG13" s="393"/>
      <c r="AH13" s="391">
        <v>835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637041</v>
      </c>
      <c r="BO13" s="416"/>
      <c r="BP13" s="416"/>
      <c r="BQ13" s="416"/>
      <c r="BR13" s="416"/>
      <c r="BS13" s="416"/>
      <c r="BT13" s="416"/>
      <c r="BU13" s="417"/>
      <c r="BV13" s="415">
        <v>491828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355209</v>
      </c>
      <c r="S14" s="517"/>
      <c r="T14" s="517"/>
      <c r="U14" s="517"/>
      <c r="V14" s="518"/>
      <c r="W14" s="519"/>
      <c r="X14" s="431"/>
      <c r="Y14" s="431"/>
      <c r="Z14" s="431"/>
      <c r="AA14" s="431"/>
      <c r="AB14" s="432"/>
      <c r="AC14" s="509">
        <v>0.6</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352311</v>
      </c>
      <c r="S15" s="517"/>
      <c r="T15" s="517"/>
      <c r="U15" s="517"/>
      <c r="V15" s="518"/>
      <c r="W15" s="504" t="s">
        <v>131</v>
      </c>
      <c r="X15" s="428"/>
      <c r="Y15" s="428"/>
      <c r="Z15" s="428"/>
      <c r="AA15" s="428"/>
      <c r="AB15" s="429"/>
      <c r="AC15" s="391">
        <v>32404</v>
      </c>
      <c r="AD15" s="392"/>
      <c r="AE15" s="392"/>
      <c r="AF15" s="392"/>
      <c r="AG15" s="393"/>
      <c r="AH15" s="391">
        <v>34381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41834388</v>
      </c>
      <c r="BO15" s="411"/>
      <c r="BP15" s="411"/>
      <c r="BQ15" s="411"/>
      <c r="BR15" s="411"/>
      <c r="BS15" s="411"/>
      <c r="BT15" s="411"/>
      <c r="BU15" s="412"/>
      <c r="BV15" s="410">
        <v>40780969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23.2</v>
      </c>
      <c r="AD16" s="510"/>
      <c r="AE16" s="510"/>
      <c r="AF16" s="510"/>
      <c r="AG16" s="511"/>
      <c r="AH16" s="509">
        <v>24.1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50932466</v>
      </c>
      <c r="BO16" s="416"/>
      <c r="BP16" s="416"/>
      <c r="BQ16" s="416"/>
      <c r="BR16" s="416"/>
      <c r="BS16" s="416"/>
      <c r="BT16" s="416"/>
      <c r="BU16" s="417"/>
      <c r="BV16" s="415">
        <v>50492267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106764</v>
      </c>
      <c r="AD17" s="392"/>
      <c r="AE17" s="392"/>
      <c r="AF17" s="392"/>
      <c r="AG17" s="393"/>
      <c r="AH17" s="391">
        <v>107524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53664617</v>
      </c>
      <c r="BO17" s="416"/>
      <c r="BP17" s="416"/>
      <c r="BQ17" s="416"/>
      <c r="BR17" s="416"/>
      <c r="BS17" s="416"/>
      <c r="BT17" s="416"/>
      <c r="BU17" s="417"/>
      <c r="BV17" s="415">
        <v>52168282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105.29</v>
      </c>
      <c r="M18" s="480"/>
      <c r="N18" s="480"/>
      <c r="O18" s="480"/>
      <c r="P18" s="480"/>
      <c r="Q18" s="480"/>
      <c r="R18" s="481"/>
      <c r="S18" s="481"/>
      <c r="T18" s="481"/>
      <c r="U18" s="481"/>
      <c r="V18" s="482"/>
      <c r="W18" s="496"/>
      <c r="X18" s="497"/>
      <c r="Y18" s="497"/>
      <c r="Z18" s="497"/>
      <c r="AA18" s="497"/>
      <c r="AB18" s="505"/>
      <c r="AC18" s="379">
        <v>76.3</v>
      </c>
      <c r="AD18" s="380"/>
      <c r="AE18" s="380"/>
      <c r="AF18" s="380"/>
      <c r="AG18" s="483"/>
      <c r="AH18" s="379">
        <v>75.3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62446690</v>
      </c>
      <c r="BO18" s="416"/>
      <c r="BP18" s="416"/>
      <c r="BQ18" s="416"/>
      <c r="BR18" s="416"/>
      <c r="BS18" s="416"/>
      <c r="BT18" s="416"/>
      <c r="BU18" s="417"/>
      <c r="BV18" s="415">
        <v>63369821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3342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71780142</v>
      </c>
      <c r="BO19" s="416"/>
      <c r="BP19" s="416"/>
      <c r="BQ19" s="416"/>
      <c r="BR19" s="416"/>
      <c r="BS19" s="416"/>
      <c r="BT19" s="416"/>
      <c r="BU19" s="417"/>
      <c r="BV19" s="415">
        <v>74005039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148048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51867343</v>
      </c>
      <c r="BO23" s="416"/>
      <c r="BP23" s="416"/>
      <c r="BQ23" s="416"/>
      <c r="BR23" s="416"/>
      <c r="BS23" s="416"/>
      <c r="BT23" s="416"/>
      <c r="BU23" s="417"/>
      <c r="BV23" s="415">
        <v>51773901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9585</v>
      </c>
      <c r="R24" s="392"/>
      <c r="S24" s="392"/>
      <c r="T24" s="392"/>
      <c r="U24" s="392"/>
      <c r="V24" s="393"/>
      <c r="W24" s="457"/>
      <c r="X24" s="448"/>
      <c r="Y24" s="449"/>
      <c r="Z24" s="388" t="s">
        <v>154</v>
      </c>
      <c r="AA24" s="389"/>
      <c r="AB24" s="389"/>
      <c r="AC24" s="389"/>
      <c r="AD24" s="389"/>
      <c r="AE24" s="389"/>
      <c r="AF24" s="389"/>
      <c r="AG24" s="390"/>
      <c r="AH24" s="391">
        <v>2012</v>
      </c>
      <c r="AI24" s="392"/>
      <c r="AJ24" s="392"/>
      <c r="AK24" s="392"/>
      <c r="AL24" s="393"/>
      <c r="AM24" s="391">
        <v>5774440</v>
      </c>
      <c r="AN24" s="392"/>
      <c r="AO24" s="392"/>
      <c r="AP24" s="392"/>
      <c r="AQ24" s="392"/>
      <c r="AR24" s="393"/>
      <c r="AS24" s="391">
        <v>2870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44048449</v>
      </c>
      <c r="BO24" s="416"/>
      <c r="BP24" s="416"/>
      <c r="BQ24" s="416"/>
      <c r="BR24" s="416"/>
      <c r="BS24" s="416"/>
      <c r="BT24" s="416"/>
      <c r="BU24" s="417"/>
      <c r="BV24" s="415">
        <v>44568650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8415</v>
      </c>
      <c r="R25" s="392"/>
      <c r="S25" s="392"/>
      <c r="T25" s="392"/>
      <c r="U25" s="392"/>
      <c r="V25" s="393"/>
      <c r="W25" s="457"/>
      <c r="X25" s="448"/>
      <c r="Y25" s="449"/>
      <c r="Z25" s="388" t="s">
        <v>157</v>
      </c>
      <c r="AA25" s="389"/>
      <c r="AB25" s="389"/>
      <c r="AC25" s="389"/>
      <c r="AD25" s="389"/>
      <c r="AE25" s="389"/>
      <c r="AF25" s="389"/>
      <c r="AG25" s="390"/>
      <c r="AH25" s="391">
        <v>333</v>
      </c>
      <c r="AI25" s="392"/>
      <c r="AJ25" s="392"/>
      <c r="AK25" s="392"/>
      <c r="AL25" s="393"/>
      <c r="AM25" s="391">
        <v>950049</v>
      </c>
      <c r="AN25" s="392"/>
      <c r="AO25" s="392"/>
      <c r="AP25" s="392"/>
      <c r="AQ25" s="392"/>
      <c r="AR25" s="393"/>
      <c r="AS25" s="391">
        <v>2853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18775543</v>
      </c>
      <c r="BO25" s="411"/>
      <c r="BP25" s="411"/>
      <c r="BQ25" s="411"/>
      <c r="BR25" s="411"/>
      <c r="BS25" s="411"/>
      <c r="BT25" s="411"/>
      <c r="BU25" s="412"/>
      <c r="BV25" s="410">
        <v>25365222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7425</v>
      </c>
      <c r="R26" s="392"/>
      <c r="S26" s="392"/>
      <c r="T26" s="392"/>
      <c r="U26" s="392"/>
      <c r="V26" s="393"/>
      <c r="W26" s="457"/>
      <c r="X26" s="448"/>
      <c r="Y26" s="449"/>
      <c r="Z26" s="388" t="s">
        <v>160</v>
      </c>
      <c r="AA26" s="470"/>
      <c r="AB26" s="470"/>
      <c r="AC26" s="470"/>
      <c r="AD26" s="470"/>
      <c r="AE26" s="470"/>
      <c r="AF26" s="470"/>
      <c r="AG26" s="471"/>
      <c r="AH26" s="391">
        <v>152</v>
      </c>
      <c r="AI26" s="392"/>
      <c r="AJ26" s="392"/>
      <c r="AK26" s="392"/>
      <c r="AL26" s="393"/>
      <c r="AM26" s="391">
        <v>419976</v>
      </c>
      <c r="AN26" s="392"/>
      <c r="AO26" s="392"/>
      <c r="AP26" s="392"/>
      <c r="AQ26" s="392"/>
      <c r="AR26" s="393"/>
      <c r="AS26" s="391">
        <v>2763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47857</v>
      </c>
      <c r="BO26" s="416"/>
      <c r="BP26" s="416"/>
      <c r="BQ26" s="416"/>
      <c r="BR26" s="416"/>
      <c r="BS26" s="416"/>
      <c r="BT26" s="416"/>
      <c r="BU26" s="417"/>
      <c r="BV26" s="415">
        <v>77243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7500</v>
      </c>
      <c r="R27" s="392"/>
      <c r="S27" s="392"/>
      <c r="T27" s="392"/>
      <c r="U27" s="392"/>
      <c r="V27" s="393"/>
      <c r="W27" s="457"/>
      <c r="X27" s="448"/>
      <c r="Y27" s="449"/>
      <c r="Z27" s="388" t="s">
        <v>163</v>
      </c>
      <c r="AA27" s="389"/>
      <c r="AB27" s="389"/>
      <c r="AC27" s="389"/>
      <c r="AD27" s="389"/>
      <c r="AE27" s="389"/>
      <c r="AF27" s="389"/>
      <c r="AG27" s="390"/>
      <c r="AH27" s="391">
        <v>117</v>
      </c>
      <c r="AI27" s="392"/>
      <c r="AJ27" s="392"/>
      <c r="AK27" s="392"/>
      <c r="AL27" s="393"/>
      <c r="AM27" s="391">
        <v>311064</v>
      </c>
      <c r="AN27" s="392"/>
      <c r="AO27" s="392"/>
      <c r="AP27" s="392"/>
      <c r="AQ27" s="392"/>
      <c r="AR27" s="393"/>
      <c r="AS27" s="391">
        <v>2659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3886634</v>
      </c>
      <c r="BO27" s="419"/>
      <c r="BP27" s="419"/>
      <c r="BQ27" s="419"/>
      <c r="BR27" s="419"/>
      <c r="BS27" s="419"/>
      <c r="BT27" s="419"/>
      <c r="BU27" s="420"/>
      <c r="BV27" s="418">
        <v>3968905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7100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15600743</v>
      </c>
      <c r="BO28" s="411"/>
      <c r="BP28" s="411"/>
      <c r="BQ28" s="411"/>
      <c r="BR28" s="411"/>
      <c r="BS28" s="411"/>
      <c r="BT28" s="411"/>
      <c r="BU28" s="412"/>
      <c r="BV28" s="410">
        <v>15251295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32</v>
      </c>
      <c r="M29" s="392"/>
      <c r="N29" s="392"/>
      <c r="O29" s="392"/>
      <c r="P29" s="393"/>
      <c r="Q29" s="391">
        <v>6600</v>
      </c>
      <c r="R29" s="392"/>
      <c r="S29" s="392"/>
      <c r="T29" s="392"/>
      <c r="U29" s="392"/>
      <c r="V29" s="393"/>
      <c r="W29" s="458"/>
      <c r="X29" s="459"/>
      <c r="Y29" s="460"/>
      <c r="Z29" s="388" t="s">
        <v>170</v>
      </c>
      <c r="AA29" s="389"/>
      <c r="AB29" s="389"/>
      <c r="AC29" s="389"/>
      <c r="AD29" s="389"/>
      <c r="AE29" s="389"/>
      <c r="AF29" s="389"/>
      <c r="AG29" s="390"/>
      <c r="AH29" s="391">
        <v>2129</v>
      </c>
      <c r="AI29" s="392"/>
      <c r="AJ29" s="392"/>
      <c r="AK29" s="392"/>
      <c r="AL29" s="393"/>
      <c r="AM29" s="391">
        <v>6085504</v>
      </c>
      <c r="AN29" s="392"/>
      <c r="AO29" s="392"/>
      <c r="AP29" s="392"/>
      <c r="AQ29" s="392"/>
      <c r="AR29" s="393"/>
      <c r="AS29" s="391">
        <v>2858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2526706</v>
      </c>
      <c r="BO29" s="416"/>
      <c r="BP29" s="416"/>
      <c r="BQ29" s="416"/>
      <c r="BR29" s="416"/>
      <c r="BS29" s="416"/>
      <c r="BT29" s="416"/>
      <c r="BU29" s="417"/>
      <c r="BV29" s="415">
        <v>2524423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20861101</v>
      </c>
      <c r="BO30" s="419"/>
      <c r="BP30" s="419"/>
      <c r="BQ30" s="419"/>
      <c r="BR30" s="419"/>
      <c r="BS30" s="419"/>
      <c r="BT30" s="419"/>
      <c r="BU30" s="420"/>
      <c r="BV30" s="418">
        <v>21212903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下水道等事業会計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大阪府都市競艇企業団（一般会計）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高槻市土地開発公社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公園墓地特別会計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自動車運送事業会計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淀川右岸水防事務組合（一般会計）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高槻市都市交流協会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母子父子寡婦福祉資金貸付金特別会計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高槻市文化振興事業団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駐車場特別会計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大阪府後期高齢者医療広域連合（後期高齢者医療特別会計）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大阪府三島救急医療センター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高槻市みどりとスポーツ振興事業団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f t="shared" si="3"/>
        <v>22</v>
      </c>
      <c r="CP39" s="375"/>
      <c r="CQ39" s="374" t="str">
        <f>IF('各会計、関係団体の財政状況及び健全化判断比率'!BS12="","",'各会計、関係団体の財政状況及び健全化判断比率'!BS12)</f>
        <v>高槻都市開発</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5.73</v>
      </c>
      <c r="G34" s="33">
        <v>6.77</v>
      </c>
      <c r="H34" s="33">
        <v>7.67</v>
      </c>
      <c r="I34" s="33">
        <v>8.8699999999999992</v>
      </c>
      <c r="J34" s="34">
        <v>9.7799999999999994</v>
      </c>
      <c r="K34" s="22"/>
      <c r="L34" s="22"/>
      <c r="M34" s="22"/>
      <c r="N34" s="22"/>
      <c r="O34" s="22"/>
      <c r="P34" s="22"/>
    </row>
    <row r="35" spans="1:16" ht="39" customHeight="1" x14ac:dyDescent="0.15">
      <c r="A35" s="22"/>
      <c r="B35" s="35"/>
      <c r="C35" s="1178" t="s">
        <v>526</v>
      </c>
      <c r="D35" s="1179"/>
      <c r="E35" s="1180"/>
      <c r="F35" s="36">
        <v>4.6100000000000003</v>
      </c>
      <c r="G35" s="37">
        <v>5.71</v>
      </c>
      <c r="H35" s="37">
        <v>5.15</v>
      </c>
      <c r="I35" s="37">
        <v>5.8</v>
      </c>
      <c r="J35" s="38">
        <v>6.32</v>
      </c>
      <c r="K35" s="22"/>
      <c r="L35" s="22"/>
      <c r="M35" s="22"/>
      <c r="N35" s="22"/>
      <c r="O35" s="22"/>
      <c r="P35" s="22"/>
    </row>
    <row r="36" spans="1:16" ht="39" customHeight="1" x14ac:dyDescent="0.15">
      <c r="A36" s="22"/>
      <c r="B36" s="35"/>
      <c r="C36" s="1178" t="s">
        <v>527</v>
      </c>
      <c r="D36" s="1179"/>
      <c r="E36" s="1180"/>
      <c r="F36" s="36">
        <v>0.37</v>
      </c>
      <c r="G36" s="37">
        <v>0.86</v>
      </c>
      <c r="H36" s="37">
        <v>0.63</v>
      </c>
      <c r="I36" s="37">
        <v>0.95</v>
      </c>
      <c r="J36" s="38">
        <v>1.37</v>
      </c>
      <c r="K36" s="22"/>
      <c r="L36" s="22"/>
      <c r="M36" s="22"/>
      <c r="N36" s="22"/>
      <c r="O36" s="22"/>
      <c r="P36" s="22"/>
    </row>
    <row r="37" spans="1:16" ht="39" customHeight="1" x14ac:dyDescent="0.15">
      <c r="A37" s="22"/>
      <c r="B37" s="35"/>
      <c r="C37" s="1178" t="s">
        <v>528</v>
      </c>
      <c r="D37" s="1179"/>
      <c r="E37" s="1180"/>
      <c r="F37" s="36" t="s">
        <v>529</v>
      </c>
      <c r="G37" s="37" t="s">
        <v>530</v>
      </c>
      <c r="H37" s="37">
        <v>0.24</v>
      </c>
      <c r="I37" s="37">
        <v>0.44</v>
      </c>
      <c r="J37" s="38">
        <v>0.71</v>
      </c>
      <c r="K37" s="22"/>
      <c r="L37" s="22"/>
      <c r="M37" s="22"/>
      <c r="N37" s="22"/>
      <c r="O37" s="22"/>
      <c r="P37" s="22"/>
    </row>
    <row r="38" spans="1:16" ht="39" customHeight="1" x14ac:dyDescent="0.15">
      <c r="A38" s="22"/>
      <c r="B38" s="35"/>
      <c r="C38" s="1178" t="s">
        <v>531</v>
      </c>
      <c r="D38" s="1179"/>
      <c r="E38" s="1180"/>
      <c r="F38" s="36" t="s">
        <v>481</v>
      </c>
      <c r="G38" s="37" t="s">
        <v>481</v>
      </c>
      <c r="H38" s="37" t="s">
        <v>481</v>
      </c>
      <c r="I38" s="37" t="s">
        <v>481</v>
      </c>
      <c r="J38" s="38">
        <v>0.66</v>
      </c>
      <c r="K38" s="22"/>
      <c r="L38" s="22"/>
      <c r="M38" s="22"/>
      <c r="N38" s="22"/>
      <c r="O38" s="22"/>
      <c r="P38" s="22"/>
    </row>
    <row r="39" spans="1:16" ht="39" customHeight="1" x14ac:dyDescent="0.15">
      <c r="A39" s="22"/>
      <c r="B39" s="35"/>
      <c r="C39" s="1178" t="s">
        <v>532</v>
      </c>
      <c r="D39" s="1179"/>
      <c r="E39" s="1180"/>
      <c r="F39" s="36">
        <v>0.37</v>
      </c>
      <c r="G39" s="37">
        <v>0.59</v>
      </c>
      <c r="H39" s="37">
        <v>0.66</v>
      </c>
      <c r="I39" s="37">
        <v>0.5</v>
      </c>
      <c r="J39" s="38">
        <v>0.59</v>
      </c>
      <c r="K39" s="22"/>
      <c r="L39" s="22"/>
      <c r="M39" s="22"/>
      <c r="N39" s="22"/>
      <c r="O39" s="22"/>
      <c r="P39" s="22"/>
    </row>
    <row r="40" spans="1:16" ht="39" customHeight="1" x14ac:dyDescent="0.15">
      <c r="A40" s="22"/>
      <c r="B40" s="35"/>
      <c r="C40" s="1178" t="s">
        <v>533</v>
      </c>
      <c r="D40" s="1179"/>
      <c r="E40" s="1180"/>
      <c r="F40" s="36">
        <v>0.62</v>
      </c>
      <c r="G40" s="37">
        <v>0.19</v>
      </c>
      <c r="H40" s="37">
        <v>0.18</v>
      </c>
      <c r="I40" s="37">
        <v>0.37</v>
      </c>
      <c r="J40" s="38">
        <v>0.56000000000000005</v>
      </c>
      <c r="K40" s="22"/>
      <c r="L40" s="22"/>
      <c r="M40" s="22"/>
      <c r="N40" s="22"/>
      <c r="O40" s="22"/>
      <c r="P40" s="22"/>
    </row>
    <row r="41" spans="1:16" ht="39" customHeight="1" x14ac:dyDescent="0.15">
      <c r="A41" s="22"/>
      <c r="B41" s="35"/>
      <c r="C41" s="1178" t="s">
        <v>534</v>
      </c>
      <c r="D41" s="1179"/>
      <c r="E41" s="1180"/>
      <c r="F41" s="36">
        <v>0.25</v>
      </c>
      <c r="G41" s="37">
        <v>0.23</v>
      </c>
      <c r="H41" s="37">
        <v>0.25</v>
      </c>
      <c r="I41" s="37">
        <v>0.26</v>
      </c>
      <c r="J41" s="38">
        <v>0.27</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0.02</v>
      </c>
      <c r="G43" s="42">
        <v>0.02</v>
      </c>
      <c r="H43" s="42">
        <v>0.03</v>
      </c>
      <c r="I43" s="42">
        <v>0.85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7297</v>
      </c>
      <c r="L45" s="60">
        <v>6987</v>
      </c>
      <c r="M45" s="60">
        <v>7214</v>
      </c>
      <c r="N45" s="60">
        <v>6953</v>
      </c>
      <c r="O45" s="61">
        <v>7479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3038</v>
      </c>
      <c r="L48" s="64">
        <v>3037</v>
      </c>
      <c r="M48" s="64">
        <v>3033</v>
      </c>
      <c r="N48" s="64">
        <v>3070</v>
      </c>
      <c r="O48" s="65">
        <v>2326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v>430</v>
      </c>
      <c r="L50" s="64">
        <v>349</v>
      </c>
      <c r="M50" s="64">
        <v>697</v>
      </c>
      <c r="N50" s="64">
        <v>1165</v>
      </c>
      <c r="O50" s="65">
        <v>399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10644</v>
      </c>
      <c r="L52" s="64">
        <v>10771</v>
      </c>
      <c r="M52" s="64">
        <v>11072</v>
      </c>
      <c r="N52" s="64">
        <v>10402</v>
      </c>
      <c r="O52" s="65">
        <v>10145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121</v>
      </c>
      <c r="L53" s="69">
        <v>-398</v>
      </c>
      <c r="M53" s="69">
        <v>-128</v>
      </c>
      <c r="N53" s="69">
        <v>786</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47121</v>
      </c>
      <c r="J41" s="83">
        <v>49313</v>
      </c>
      <c r="K41" s="83">
        <v>50913</v>
      </c>
      <c r="L41" s="83">
        <v>52232</v>
      </c>
      <c r="M41" s="84">
        <v>52359</v>
      </c>
    </row>
    <row r="42" spans="2:13" ht="27.75" customHeight="1" x14ac:dyDescent="0.15">
      <c r="B42" s="1204"/>
      <c r="C42" s="1205"/>
      <c r="D42" s="85"/>
      <c r="E42" s="1208" t="s">
        <v>26</v>
      </c>
      <c r="F42" s="1208"/>
      <c r="G42" s="1208"/>
      <c r="H42" s="1209"/>
      <c r="I42" s="86">
        <v>2019</v>
      </c>
      <c r="J42" s="87">
        <v>1337</v>
      </c>
      <c r="K42" s="87">
        <v>2882</v>
      </c>
      <c r="L42" s="87">
        <v>2261</v>
      </c>
      <c r="M42" s="88">
        <v>2034</v>
      </c>
    </row>
    <row r="43" spans="2:13" ht="27.75" customHeight="1" x14ac:dyDescent="0.15">
      <c r="B43" s="1204"/>
      <c r="C43" s="1205"/>
      <c r="D43" s="85"/>
      <c r="E43" s="1208" t="s">
        <v>27</v>
      </c>
      <c r="F43" s="1208"/>
      <c r="G43" s="1208"/>
      <c r="H43" s="1209"/>
      <c r="I43" s="86">
        <v>29563</v>
      </c>
      <c r="J43" s="87">
        <v>27928</v>
      </c>
      <c r="K43" s="87">
        <v>26949</v>
      </c>
      <c r="L43" s="87">
        <v>25766</v>
      </c>
      <c r="M43" s="88">
        <v>22671</v>
      </c>
    </row>
    <row r="44" spans="2:13" ht="27.75" customHeight="1" x14ac:dyDescent="0.15">
      <c r="B44" s="1204"/>
      <c r="C44" s="1205"/>
      <c r="D44" s="85"/>
      <c r="E44" s="1208" t="s">
        <v>28</v>
      </c>
      <c r="F44" s="1208"/>
      <c r="G44" s="1208"/>
      <c r="H44" s="1209"/>
      <c r="I44" s="86" t="s">
        <v>481</v>
      </c>
      <c r="J44" s="87" t="s">
        <v>481</v>
      </c>
      <c r="K44" s="87" t="s">
        <v>481</v>
      </c>
      <c r="L44" s="87" t="s">
        <v>481</v>
      </c>
      <c r="M44" s="88" t="s">
        <v>481</v>
      </c>
    </row>
    <row r="45" spans="2:13" ht="27.75" customHeight="1" x14ac:dyDescent="0.15">
      <c r="B45" s="1204"/>
      <c r="C45" s="1205"/>
      <c r="D45" s="85"/>
      <c r="E45" s="1208" t="s">
        <v>29</v>
      </c>
      <c r="F45" s="1208"/>
      <c r="G45" s="1208"/>
      <c r="H45" s="1209"/>
      <c r="I45" s="86">
        <v>12347</v>
      </c>
      <c r="J45" s="87">
        <v>10994</v>
      </c>
      <c r="K45" s="87">
        <v>9981</v>
      </c>
      <c r="L45" s="87">
        <v>9039</v>
      </c>
      <c r="M45" s="88">
        <v>8598</v>
      </c>
    </row>
    <row r="46" spans="2:13" ht="27.75" customHeight="1" x14ac:dyDescent="0.15">
      <c r="B46" s="1204"/>
      <c r="C46" s="1205"/>
      <c r="D46" s="89"/>
      <c r="E46" s="1208" t="s">
        <v>30</v>
      </c>
      <c r="F46" s="1208"/>
      <c r="G46" s="1208"/>
      <c r="H46" s="1209"/>
      <c r="I46" s="86" t="s">
        <v>481</v>
      </c>
      <c r="J46" s="87" t="s">
        <v>481</v>
      </c>
      <c r="K46" s="87" t="s">
        <v>481</v>
      </c>
      <c r="L46" s="87" t="s">
        <v>481</v>
      </c>
      <c r="M46" s="88">
        <v>178</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39172</v>
      </c>
      <c r="J50" s="87">
        <v>42980</v>
      </c>
      <c r="K50" s="87">
        <v>41702</v>
      </c>
      <c r="L50" s="87">
        <v>43098</v>
      </c>
      <c r="M50" s="88">
        <v>43815</v>
      </c>
    </row>
    <row r="51" spans="2:13" ht="27.75" customHeight="1" x14ac:dyDescent="0.15">
      <c r="B51" s="1204"/>
      <c r="C51" s="1205"/>
      <c r="D51" s="85"/>
      <c r="E51" s="1208" t="s">
        <v>36</v>
      </c>
      <c r="F51" s="1208"/>
      <c r="G51" s="1208"/>
      <c r="H51" s="1209"/>
      <c r="I51" s="86">
        <v>26758</v>
      </c>
      <c r="J51" s="87">
        <v>27548</v>
      </c>
      <c r="K51" s="87">
        <v>30713</v>
      </c>
      <c r="L51" s="87">
        <v>27986</v>
      </c>
      <c r="M51" s="88">
        <v>25624</v>
      </c>
    </row>
    <row r="52" spans="2:13" ht="27.75" customHeight="1" x14ac:dyDescent="0.15">
      <c r="B52" s="1206"/>
      <c r="C52" s="1207"/>
      <c r="D52" s="85"/>
      <c r="E52" s="1208" t="s">
        <v>37</v>
      </c>
      <c r="F52" s="1208"/>
      <c r="G52" s="1208"/>
      <c r="H52" s="1209"/>
      <c r="I52" s="86">
        <v>87778</v>
      </c>
      <c r="J52" s="87">
        <v>89090</v>
      </c>
      <c r="K52" s="87">
        <v>91010</v>
      </c>
      <c r="L52" s="87">
        <v>92231</v>
      </c>
      <c r="M52" s="88">
        <v>92214</v>
      </c>
    </row>
    <row r="53" spans="2:13" ht="27.75" customHeight="1" thickBot="1" x14ac:dyDescent="0.2">
      <c r="B53" s="1210" t="s">
        <v>21</v>
      </c>
      <c r="C53" s="1211"/>
      <c r="D53" s="92"/>
      <c r="E53" s="1212" t="s">
        <v>38</v>
      </c>
      <c r="F53" s="1212"/>
      <c r="G53" s="1212"/>
      <c r="H53" s="1213"/>
      <c r="I53" s="93">
        <v>-62659</v>
      </c>
      <c r="J53" s="94">
        <v>-70045</v>
      </c>
      <c r="K53" s="94">
        <v>-72701</v>
      </c>
      <c r="L53" s="94">
        <v>-74017</v>
      </c>
      <c r="M53" s="95">
        <v>-75813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ht="13.5" customHeight="1"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558</v>
      </c>
      <c r="H51" s="1248"/>
      <c r="I51" s="1253" t="s">
        <v>559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559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5" t="s">
        <v>564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558</v>
      </c>
      <c r="H73" s="1248"/>
      <c r="I73" s="1253" t="s">
        <v>559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-0.6</v>
      </c>
      <c r="L75" s="1225">
        <v>-0.6</v>
      </c>
      <c r="M75" s="1225">
        <v>-0.2</v>
      </c>
      <c r="N75" s="1225">
        <v>0.1</v>
      </c>
      <c r="O75" s="1225">
        <v>0.3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559</v>
      </c>
      <c r="J77" s="1233"/>
      <c r="K77" s="1234">
        <v>62.7</v>
      </c>
      <c r="L77" s="1234">
        <v>54.4</v>
      </c>
      <c r="M77" s="1221">
        <v>47</v>
      </c>
      <c r="N77" s="1221">
        <v>41.4</v>
      </c>
      <c r="O77" s="1221">
        <v>38.9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8.6</v>
      </c>
      <c r="L79" s="1224">
        <v>8.1</v>
      </c>
      <c r="M79" s="1224">
        <v>7.3</v>
      </c>
      <c r="N79" s="1224">
        <v>6.7</v>
      </c>
      <c r="O79" s="1224">
        <v>6.4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26350</v>
      </c>
      <c r="E3" s="118"/>
      <c r="F3" s="119">
        <v>41705</v>
      </c>
      <c r="G3" s="120"/>
      <c r="H3" s="121"/>
    </row>
    <row r="4" spans="1:8" x14ac:dyDescent="0.15">
      <c r="A4" s="122"/>
      <c r="B4" s="123"/>
      <c r="C4" s="124"/>
      <c r="D4" s="125">
        <v>11276</v>
      </c>
      <c r="E4" s="126"/>
      <c r="F4" s="127">
        <v>22742</v>
      </c>
      <c r="G4" s="128"/>
      <c r="H4" s="129"/>
    </row>
    <row r="5" spans="1:8" x14ac:dyDescent="0.15">
      <c r="A5" s="110" t="s">
        <v>514</v>
      </c>
      <c r="B5" s="115"/>
      <c r="C5" s="116"/>
      <c r="D5" s="117">
        <v>42154</v>
      </c>
      <c r="E5" s="118"/>
      <c r="F5" s="119">
        <v>47677</v>
      </c>
      <c r="G5" s="120"/>
      <c r="H5" s="121"/>
    </row>
    <row r="6" spans="1:8" x14ac:dyDescent="0.15">
      <c r="A6" s="122"/>
      <c r="B6" s="123"/>
      <c r="C6" s="124"/>
      <c r="D6" s="125">
        <v>16515</v>
      </c>
      <c r="E6" s="126"/>
      <c r="F6" s="127">
        <v>23360</v>
      </c>
      <c r="G6" s="128"/>
      <c r="H6" s="129"/>
    </row>
    <row r="7" spans="1:8" x14ac:dyDescent="0.15">
      <c r="A7" s="110" t="s">
        <v>515</v>
      </c>
      <c r="B7" s="115"/>
      <c r="C7" s="116"/>
      <c r="D7" s="117">
        <v>40873</v>
      </c>
      <c r="E7" s="118"/>
      <c r="F7" s="119">
        <v>51613</v>
      </c>
      <c r="G7" s="120"/>
      <c r="H7" s="121"/>
    </row>
    <row r="8" spans="1:8" x14ac:dyDescent="0.15">
      <c r="A8" s="122"/>
      <c r="B8" s="123"/>
      <c r="C8" s="124"/>
      <c r="D8" s="125">
        <v>16112</v>
      </c>
      <c r="E8" s="126"/>
      <c r="F8" s="127">
        <v>25872</v>
      </c>
      <c r="G8" s="128"/>
      <c r="H8" s="129"/>
    </row>
    <row r="9" spans="1:8" x14ac:dyDescent="0.15">
      <c r="A9" s="110" t="s">
        <v>516</v>
      </c>
      <c r="B9" s="115"/>
      <c r="C9" s="116"/>
      <c r="D9" s="117">
        <v>40080</v>
      </c>
      <c r="E9" s="118"/>
      <c r="F9" s="119">
        <v>50880</v>
      </c>
      <c r="G9" s="120"/>
      <c r="H9" s="121"/>
    </row>
    <row r="10" spans="1:8" x14ac:dyDescent="0.15">
      <c r="A10" s="122"/>
      <c r="B10" s="123"/>
      <c r="C10" s="124"/>
      <c r="D10" s="125">
        <v>16851</v>
      </c>
      <c r="E10" s="126"/>
      <c r="F10" s="127">
        <v>27819</v>
      </c>
      <c r="G10" s="128"/>
      <c r="H10" s="129"/>
    </row>
    <row r="11" spans="1:8" x14ac:dyDescent="0.15">
      <c r="A11" s="110" t="s">
        <v>517</v>
      </c>
      <c r="B11" s="115"/>
      <c r="C11" s="116"/>
      <c r="D11" s="117">
        <v>35744</v>
      </c>
      <c r="E11" s="118"/>
      <c r="F11" s="119">
        <v>46395</v>
      </c>
      <c r="G11" s="120"/>
      <c r="H11" s="121"/>
    </row>
    <row r="12" spans="1:8" x14ac:dyDescent="0.15">
      <c r="A12" s="122"/>
      <c r="B12" s="123"/>
      <c r="C12" s="130"/>
      <c r="D12" s="125">
        <v>17986</v>
      </c>
      <c r="E12" s="126"/>
      <c r="F12" s="127">
        <v>26304</v>
      </c>
      <c r="G12" s="128"/>
      <c r="H12" s="129"/>
    </row>
    <row r="13" spans="1:8" x14ac:dyDescent="0.15">
      <c r="A13" s="110"/>
      <c r="B13" s="115"/>
      <c r="C13" s="131"/>
      <c r="D13" s="132">
        <v>37040</v>
      </c>
      <c r="E13" s="133"/>
      <c r="F13" s="134">
        <v>47654</v>
      </c>
      <c r="G13" s="135"/>
      <c r="H13" s="121"/>
    </row>
    <row r="14" spans="1:8" x14ac:dyDescent="0.15">
      <c r="A14" s="122"/>
      <c r="B14" s="123"/>
      <c r="C14" s="124"/>
      <c r="D14" s="125">
        <v>15748</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0.38</v>
      </c>
      <c r="C19" s="136">
        <f>ROUND(VALUE(SUBSTITUTE(実質収支比率等に係る経年分析!G$48,"▲","-")),2)</f>
        <v>0.86</v>
      </c>
      <c r="D19" s="136">
        <f>ROUND(VALUE(SUBSTITUTE(実質収支比率等に係る経年分析!H$48,"▲","-")),2)</f>
        <v>0.63</v>
      </c>
      <c r="E19" s="136">
        <f>ROUND(VALUE(SUBSTITUTE(実質収支比率等に係る経年分析!I$48,"▲","-")),2)</f>
        <v>0.95</v>
      </c>
      <c r="F19" s="136">
        <f>ROUND(VALUE(SUBSTITUTE(実質収支比率等に係る経年分析!J$48,"▲","-")),2)</f>
        <v>1.37</v>
      </c>
    </row>
    <row r="20" spans="1:11" x14ac:dyDescent="0.15">
      <c r="A20" s="136" t="s">
        <v>43</v>
      </c>
      <c r="B20" s="136">
        <f>ROUND(VALUE(SUBSTITUTE(実質収支比率等に係る経年分析!F$47,"▲","-")),2)</f>
        <v>20.239999999999998</v>
      </c>
      <c r="C20" s="136">
        <f>ROUND(VALUE(SUBSTITUTE(実質収支比率等に係る経年分析!G$47,"▲","-")),2)</f>
        <v>21.99</v>
      </c>
      <c r="D20" s="136">
        <f>ROUND(VALUE(SUBSTITUTE(実質収支比率等に係る経年分析!H$47,"▲","-")),2)</f>
        <v>22.35</v>
      </c>
      <c r="E20" s="136">
        <f>ROUND(VALUE(SUBSTITUTE(実質収支比率等に係る経年分析!I$47,"▲","-")),2)</f>
        <v>22.63</v>
      </c>
      <c r="F20" s="136">
        <f>ROUND(VALUE(SUBSTITUTE(実質収支比率等に係る経年分析!J$47,"▲","-")),2)</f>
        <v>23.04</v>
      </c>
    </row>
    <row r="21" spans="1:11" x14ac:dyDescent="0.15">
      <c r="A21" s="136" t="s">
        <v>44</v>
      </c>
      <c r="B21" s="136">
        <f>IF(ISNUMBER(VALUE(SUBSTITUTE(実質収支比率等に係る経年分析!F$49,"▲","-"))),ROUND(VALUE(SUBSTITUTE(実質収支比率等に係る経年分析!F$49,"▲","-")),2),NA())</f>
        <v>0.01</v>
      </c>
      <c r="C21" s="136">
        <f>IF(ISNUMBER(VALUE(SUBSTITUTE(実質収支比率等に係る経年分析!G$49,"▲","-"))),ROUND(VALUE(SUBSTITUTE(実質収支比率等に係る経年分析!G$49,"▲","-")),2),NA())</f>
        <v>2.4900000000000002</v>
      </c>
      <c r="D21" s="136">
        <f>IF(ISNUMBER(VALUE(SUBSTITUTE(実質収支比率等に係る経年分析!H$49,"▲","-"))),ROUND(VALUE(SUBSTITUTE(実質収支比率等に係る経年分析!H$49,"▲","-")),2),NA())</f>
        <v>0.22</v>
      </c>
      <c r="E21" s="136">
        <f>IF(ISNUMBER(VALUE(SUBSTITUTE(実質収支比率等に係る経年分析!I$49,"▲","-"))),ROUND(VALUE(SUBSTITUTE(実質収支比率等に係る経年分析!I$49,"▲","-")),2),NA())</f>
        <v>0.73</v>
      </c>
      <c r="F21" s="136">
        <f>IF(ISNUMBER(VALUE(SUBSTITUTE(実質収支比率等に係る経年分析!J$49,"▲","-"))),ROUND(VALUE(SUBSTITUTE(実質収支比率等に係る経年分析!J$49,"▲","-")),2),NA())</f>
        <v>0.94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0.85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0.27</v>
      </c>
    </row>
    <row r="30" spans="1:11" x14ac:dyDescent="0.15">
      <c r="A30" s="137" t="str">
        <f>IF(連結実質赤字比率に係る赤字・黒字の構成分析!C$40="",NA(),連結実質赤字比率に係る赤字・黒字の構成分析!C$40)</f>
        <v>駐車場特別会計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0.56000000000000005</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0.59</v>
      </c>
    </row>
    <row r="32" spans="1:11" x14ac:dyDescent="0.15">
      <c r="A32" s="137" t="str">
        <f>IF(連結実質赤字比率に係る赤字・黒字の構成分析!C$38="",NA(),連結実質赤字比率に係る赤字・黒字の構成分析!C$38)</f>
        <v>下水道等事業会計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0.66</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1.64</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1.03</v>
      </c>
      <c r="E33" s="137" t="e">
        <f>IF(ROUND(VALUE(SUBSTITUTE(連結実質赤字比率に係る赤字・黒字の構成分析!G$37,"▲", "-")), 2) &gt;= 0, ABS(ROUND(VALUE(SUBSTITUTE(連結実質赤字比率に係る赤字・黒字の構成分析!G$37,"▲", "-")), 2)), NA())</f>
        <v>#N/A</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1.37</v>
      </c>
    </row>
    <row r="35" spans="1:16" x14ac:dyDescent="0.15">
      <c r="A35" s="137" t="str">
        <f>IF(連結実質赤字比率に係る赤字・黒字の構成分析!C$35="",NA(),連結実質赤字比率に係る赤字・黒字の構成分析!C$35)</f>
        <v>自動車運送事業会計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8.8699999999999992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9.7799999999999994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10644</v>
      </c>
      <c r="E42" s="138"/>
      <c r="F42" s="138"/>
      <c r="G42" s="138">
        <f>'実質公債費比率（分子）の構造'!L$52</f>
        <v>10771</v>
      </c>
      <c r="H42" s="138"/>
      <c r="I42" s="138"/>
      <c r="J42" s="138">
        <f>'実質公債費比率（分子）の構造'!M$52</f>
        <v>11072</v>
      </c>
      <c r="K42" s="138"/>
      <c r="L42" s="138"/>
      <c r="M42" s="138">
        <f>'実質公債費比率（分子）の構造'!N$52</f>
        <v>10402</v>
      </c>
      <c r="N42" s="138"/>
      <c r="O42" s="138"/>
      <c r="P42" s="138">
        <f>'実質公債費比率（分子）の構造'!O$52</f>
        <v>10145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430</v>
      </c>
      <c r="C44" s="138"/>
      <c r="D44" s="138"/>
      <c r="E44" s="138">
        <f>'実質公債費比率（分子）の構造'!L$50</f>
        <v>349</v>
      </c>
      <c r="F44" s="138"/>
      <c r="G44" s="138"/>
      <c r="H44" s="138">
        <f>'実質公債費比率（分子）の構造'!M$50</f>
        <v>697</v>
      </c>
      <c r="I44" s="138"/>
      <c r="J44" s="138"/>
      <c r="K44" s="138">
        <f>'実質公債費比率（分子）の構造'!N$50</f>
        <v>1165</v>
      </c>
      <c r="L44" s="138"/>
      <c r="M44" s="138"/>
      <c r="N44" s="138">
        <f>'実質公債費比率（分子）の構造'!O$50</f>
        <v>399</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3038</v>
      </c>
      <c r="C46" s="138"/>
      <c r="D46" s="138"/>
      <c r="E46" s="138">
        <f>'実質公債費比率（分子）の構造'!L$48</f>
        <v>3037</v>
      </c>
      <c r="F46" s="138"/>
      <c r="G46" s="138"/>
      <c r="H46" s="138">
        <f>'実質公債費比率（分子）の構造'!M$48</f>
        <v>3033</v>
      </c>
      <c r="I46" s="138"/>
      <c r="J46" s="138"/>
      <c r="K46" s="138">
        <f>'実質公債費比率（分子）の構造'!N$48</f>
        <v>3070</v>
      </c>
      <c r="L46" s="138"/>
      <c r="M46" s="138"/>
      <c r="N46" s="138">
        <f>'実質公債費比率（分子）の構造'!O$48</f>
        <v>2326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7297</v>
      </c>
      <c r="C49" s="138"/>
      <c r="D49" s="138"/>
      <c r="E49" s="138">
        <f>'実質公債費比率（分子）の構造'!L$45</f>
        <v>6987</v>
      </c>
      <c r="F49" s="138"/>
      <c r="G49" s="138"/>
      <c r="H49" s="138">
        <f>'実質公債費比率（分子）の構造'!M$45</f>
        <v>7214</v>
      </c>
      <c r="I49" s="138"/>
      <c r="J49" s="138"/>
      <c r="K49" s="138">
        <f>'実質公債費比率（分子）の構造'!N$45</f>
        <v>6953</v>
      </c>
      <c r="L49" s="138"/>
      <c r="M49" s="138"/>
      <c r="N49" s="138">
        <f>'実質公債費比率（分子）の構造'!O$45</f>
        <v>7479</v>
      </c>
      <c r="O49" s="138"/>
      <c r="P49" s="138"/>
    </row>
    <row r="50" spans="1:16" x14ac:dyDescent="0.15">
      <c r="A50" s="138" t="s">
        <v>59</v>
      </c>
      <c r="B50" s="138" t="e">
        <f>NA()</f>
        <v>#N/A</v>
      </c>
      <c r="C50" s="138">
        <f>IF(ISNUMBER('実質公債費比率（分子）の構造'!K$53),'実質公債費比率（分子）の構造'!K$53,NA())</f>
        <v>121</v>
      </c>
      <c r="D50" s="138" t="e">
        <f>NA()</f>
        <v>#N/A</v>
      </c>
      <c r="E50" s="138" t="e">
        <f>NA()</f>
        <v>#N/A</v>
      </c>
      <c r="F50" s="138">
        <f>IF(ISNUMBER('実質公債費比率（分子）の構造'!L$53),'実質公債費比率（分子）の構造'!L$53,NA())</f>
        <v>-398</v>
      </c>
      <c r="G50" s="138" t="e">
        <f>NA()</f>
        <v>#N/A</v>
      </c>
      <c r="H50" s="138" t="e">
        <f>NA()</f>
        <v>#N/A</v>
      </c>
      <c r="I50" s="138">
        <f>IF(ISNUMBER('実質公債費比率（分子）の構造'!M$53),'実質公債費比率（分子）の構造'!M$53,NA())</f>
        <v>-128</v>
      </c>
      <c r="J50" s="138" t="e">
        <f>NA()</f>
        <v>#N/A</v>
      </c>
      <c r="K50" s="138" t="e">
        <f>NA()</f>
        <v>#N/A</v>
      </c>
      <c r="L50" s="138">
        <f>IF(ISNUMBER('実質公債費比率（分子）の構造'!N$53),'実質公債費比率（分子）の構造'!N$53,NA())</f>
        <v>786</v>
      </c>
      <c r="M50" s="138" t="e">
        <f>NA()</f>
        <v>#N/A</v>
      </c>
      <c r="N50" s="138" t="e">
        <f>NA()</f>
        <v>#N/A</v>
      </c>
      <c r="O50" s="138">
        <f>IF(ISNUMBER('実質公債費比率（分子）の構造'!O$53),'実質公債費比率（分子）の構造'!O$53,NA())</f>
        <v>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87778</v>
      </c>
      <c r="E56" s="137"/>
      <c r="F56" s="137"/>
      <c r="G56" s="137">
        <f>'将来負担比率（分子）の構造'!J$52</f>
        <v>89090</v>
      </c>
      <c r="H56" s="137"/>
      <c r="I56" s="137"/>
      <c r="J56" s="137">
        <f>'将来負担比率（分子）の構造'!K$52</f>
        <v>91010</v>
      </c>
      <c r="K56" s="137"/>
      <c r="L56" s="137"/>
      <c r="M56" s="137">
        <f>'将来負担比率（分子）の構造'!L$52</f>
        <v>92231</v>
      </c>
      <c r="N56" s="137"/>
      <c r="O56" s="137"/>
      <c r="P56" s="137">
        <f>'将来負担比率（分子）の構造'!M$52</f>
        <v>92214</v>
      </c>
    </row>
    <row r="57" spans="1:16" x14ac:dyDescent="0.15">
      <c r="A57" s="137" t="s">
        <v>36</v>
      </c>
      <c r="B57" s="137"/>
      <c r="C57" s="137"/>
      <c r="D57" s="137">
        <f>'将来負担比率（分子）の構造'!I$51</f>
        <v>26758</v>
      </c>
      <c r="E57" s="137"/>
      <c r="F57" s="137"/>
      <c r="G57" s="137">
        <f>'将来負担比率（分子）の構造'!J$51</f>
        <v>27548</v>
      </c>
      <c r="H57" s="137"/>
      <c r="I57" s="137"/>
      <c r="J57" s="137">
        <f>'将来負担比率（分子）の構造'!K$51</f>
        <v>30713</v>
      </c>
      <c r="K57" s="137"/>
      <c r="L57" s="137"/>
      <c r="M57" s="137">
        <f>'将来負担比率（分子）の構造'!L$51</f>
        <v>27986</v>
      </c>
      <c r="N57" s="137"/>
      <c r="O57" s="137"/>
      <c r="P57" s="137">
        <f>'将来負担比率（分子）の構造'!M$51</f>
        <v>25624</v>
      </c>
    </row>
    <row r="58" spans="1:16" x14ac:dyDescent="0.15">
      <c r="A58" s="137" t="s">
        <v>35</v>
      </c>
      <c r="B58" s="137"/>
      <c r="C58" s="137"/>
      <c r="D58" s="137">
        <f>'将来負担比率（分子）の構造'!I$50</f>
        <v>39172</v>
      </c>
      <c r="E58" s="137"/>
      <c r="F58" s="137"/>
      <c r="G58" s="137">
        <f>'将来負担比率（分子）の構造'!J$50</f>
        <v>42980</v>
      </c>
      <c r="H58" s="137"/>
      <c r="I58" s="137"/>
      <c r="J58" s="137">
        <f>'将来負担比率（分子）の構造'!K$50</f>
        <v>41702</v>
      </c>
      <c r="K58" s="137"/>
      <c r="L58" s="137"/>
      <c r="M58" s="137">
        <f>'将来負担比率（分子）の構造'!L$50</f>
        <v>43098</v>
      </c>
      <c r="N58" s="137"/>
      <c r="O58" s="137"/>
      <c r="P58" s="137">
        <f>'将来負担比率（分子）の構造'!M$50</f>
        <v>43815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178</v>
      </c>
      <c r="O61" s="137"/>
      <c r="P61" s="137"/>
    </row>
    <row r="62" spans="1:16" x14ac:dyDescent="0.15">
      <c r="A62" s="137" t="s">
        <v>29</v>
      </c>
      <c r="B62" s="137">
        <f>'将来負担比率（分子）の構造'!I$45</f>
        <v>12347</v>
      </c>
      <c r="C62" s="137"/>
      <c r="D62" s="137"/>
      <c r="E62" s="137">
        <f>'将来負担比率（分子）の構造'!J$45</f>
        <v>10994</v>
      </c>
      <c r="F62" s="137"/>
      <c r="G62" s="137"/>
      <c r="H62" s="137">
        <f>'将来負担比率（分子）の構造'!K$45</f>
        <v>9981</v>
      </c>
      <c r="I62" s="137"/>
      <c r="J62" s="137"/>
      <c r="K62" s="137">
        <f>'将来負担比率（分子）の構造'!L$45</f>
        <v>9039</v>
      </c>
      <c r="L62" s="137"/>
      <c r="M62" s="137"/>
      <c r="N62" s="137">
        <f>'将来負担比率（分子）の構造'!M$45</f>
        <v>8598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29563</v>
      </c>
      <c r="C64" s="137"/>
      <c r="D64" s="137"/>
      <c r="E64" s="137">
        <f>'将来負担比率（分子）の構造'!J$43</f>
        <v>27928</v>
      </c>
      <c r="F64" s="137"/>
      <c r="G64" s="137"/>
      <c r="H64" s="137">
        <f>'将来負担比率（分子）の構造'!K$43</f>
        <v>26949</v>
      </c>
      <c r="I64" s="137"/>
      <c r="J64" s="137"/>
      <c r="K64" s="137">
        <f>'将来負担比率（分子）の構造'!L$43</f>
        <v>25766</v>
      </c>
      <c r="L64" s="137"/>
      <c r="M64" s="137"/>
      <c r="N64" s="137">
        <f>'将来負担比率（分子）の構造'!M$43</f>
        <v>22671</v>
      </c>
      <c r="O64" s="137"/>
      <c r="P64" s="137"/>
    </row>
    <row r="65" spans="1:16" x14ac:dyDescent="0.15">
      <c r="A65" s="137" t="s">
        <v>26</v>
      </c>
      <c r="B65" s="137">
        <f>'将来負担比率（分子）の構造'!I$42</f>
        <v>2019</v>
      </c>
      <c r="C65" s="137"/>
      <c r="D65" s="137"/>
      <c r="E65" s="137">
        <f>'将来負担比率（分子）の構造'!J$42</f>
        <v>1337</v>
      </c>
      <c r="F65" s="137"/>
      <c r="G65" s="137"/>
      <c r="H65" s="137">
        <f>'将来負担比率（分子）の構造'!K$42</f>
        <v>2882</v>
      </c>
      <c r="I65" s="137"/>
      <c r="J65" s="137"/>
      <c r="K65" s="137">
        <f>'将来負担比率（分子）の構造'!L$42</f>
        <v>2261</v>
      </c>
      <c r="L65" s="137"/>
      <c r="M65" s="137"/>
      <c r="N65" s="137">
        <f>'将来負担比率（分子）の構造'!M$42</f>
        <v>2034</v>
      </c>
      <c r="O65" s="137"/>
      <c r="P65" s="137"/>
    </row>
    <row r="66" spans="1:16" x14ac:dyDescent="0.15">
      <c r="A66" s="137" t="s">
        <v>25</v>
      </c>
      <c r="B66" s="137">
        <f>'将来負担比率（分子）の構造'!I$41</f>
        <v>47121</v>
      </c>
      <c r="C66" s="137"/>
      <c r="D66" s="137"/>
      <c r="E66" s="137">
        <f>'将来負担比率（分子）の構造'!J$41</f>
        <v>49313</v>
      </c>
      <c r="F66" s="137"/>
      <c r="G66" s="137"/>
      <c r="H66" s="137">
        <f>'将来負担比率（分子）の構造'!K$41</f>
        <v>50913</v>
      </c>
      <c r="I66" s="137"/>
      <c r="J66" s="137"/>
      <c r="K66" s="137">
        <f>'将来負担比率（分子）の構造'!L$41</f>
        <v>52232</v>
      </c>
      <c r="L66" s="137"/>
      <c r="M66" s="137"/>
      <c r="N66" s="137">
        <f>'将来負担比率（分子）の構造'!M$41</f>
        <v>52359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50104969</v>
      </c>
      <c r="S5" s="671"/>
      <c r="T5" s="671"/>
      <c r="U5" s="671"/>
      <c r="V5" s="671"/>
      <c r="W5" s="671"/>
      <c r="X5" s="671"/>
      <c r="Y5" s="718"/>
      <c r="Z5" s="731">
        <v>44.1</v>
      </c>
      <c r="AA5" s="731"/>
      <c r="AB5" s="731"/>
      <c r="AC5" s="731"/>
      <c r="AD5" s="732">
        <v>46177187</v>
      </c>
      <c r="AE5" s="732"/>
      <c r="AF5" s="732"/>
      <c r="AG5" s="732"/>
      <c r="AH5" s="732"/>
      <c r="AI5" s="732"/>
      <c r="AJ5" s="732"/>
      <c r="AK5" s="732"/>
      <c r="AL5" s="719">
        <v>73.099999999999994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45069426</v>
      </c>
      <c r="BH5" s="621"/>
      <c r="BI5" s="621"/>
      <c r="BJ5" s="621"/>
      <c r="BK5" s="621"/>
      <c r="BL5" s="621"/>
      <c r="BM5" s="621"/>
      <c r="BN5" s="622"/>
      <c r="BO5" s="673">
        <v>90</v>
      </c>
      <c r="BP5" s="673"/>
      <c r="BQ5" s="673"/>
      <c r="BR5" s="673"/>
      <c r="BS5" s="674">
        <v>666311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590153</v>
      </c>
      <c r="S6" s="621"/>
      <c r="T6" s="621"/>
      <c r="U6" s="621"/>
      <c r="V6" s="621"/>
      <c r="W6" s="621"/>
      <c r="X6" s="621"/>
      <c r="Y6" s="622"/>
      <c r="Z6" s="673">
        <v>0.5</v>
      </c>
      <c r="AA6" s="673"/>
      <c r="AB6" s="673"/>
      <c r="AC6" s="673"/>
      <c r="AD6" s="674">
        <v>590153</v>
      </c>
      <c r="AE6" s="674"/>
      <c r="AF6" s="674"/>
      <c r="AG6" s="674"/>
      <c r="AH6" s="674"/>
      <c r="AI6" s="674"/>
      <c r="AJ6" s="674"/>
      <c r="AK6" s="674"/>
      <c r="AL6" s="643">
        <v>0.9</v>
      </c>
      <c r="AM6" s="675"/>
      <c r="AN6" s="675"/>
      <c r="AO6" s="676"/>
      <c r="AP6" s="617" t="s">
        <v>214</v>
      </c>
      <c r="AQ6" s="618"/>
      <c r="AR6" s="618"/>
      <c r="AS6" s="618"/>
      <c r="AT6" s="618"/>
      <c r="AU6" s="618"/>
      <c r="AV6" s="618"/>
      <c r="AW6" s="618"/>
      <c r="AX6" s="618"/>
      <c r="AY6" s="618"/>
      <c r="AZ6" s="618"/>
      <c r="BA6" s="618"/>
      <c r="BB6" s="618"/>
      <c r="BC6" s="618"/>
      <c r="BD6" s="618"/>
      <c r="BE6" s="618"/>
      <c r="BF6" s="619"/>
      <c r="BG6" s="620">
        <v>45069426</v>
      </c>
      <c r="BH6" s="621"/>
      <c r="BI6" s="621"/>
      <c r="BJ6" s="621"/>
      <c r="BK6" s="621"/>
      <c r="BL6" s="621"/>
      <c r="BM6" s="621"/>
      <c r="BN6" s="622"/>
      <c r="BO6" s="673">
        <v>90</v>
      </c>
      <c r="BP6" s="673"/>
      <c r="BQ6" s="673"/>
      <c r="BR6" s="673"/>
      <c r="BS6" s="674">
        <v>666311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645601</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644852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75889</v>
      </c>
      <c r="S7" s="621"/>
      <c r="T7" s="621"/>
      <c r="U7" s="621"/>
      <c r="V7" s="621"/>
      <c r="W7" s="621"/>
      <c r="X7" s="621"/>
      <c r="Y7" s="622"/>
      <c r="Z7" s="673">
        <v>0.1</v>
      </c>
      <c r="AA7" s="673"/>
      <c r="AB7" s="673"/>
      <c r="AC7" s="673"/>
      <c r="AD7" s="674">
        <v>75889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23946018</v>
      </c>
      <c r="BH7" s="621"/>
      <c r="BI7" s="621"/>
      <c r="BJ7" s="621"/>
      <c r="BK7" s="621"/>
      <c r="BL7" s="621"/>
      <c r="BM7" s="621"/>
      <c r="BN7" s="622"/>
      <c r="BO7" s="673">
        <v>47.8</v>
      </c>
      <c r="BP7" s="673"/>
      <c r="BQ7" s="673"/>
      <c r="BR7" s="673"/>
      <c r="BS7" s="674">
        <v>666311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9061685</v>
      </c>
      <c r="CS7" s="621"/>
      <c r="CT7" s="621"/>
      <c r="CU7" s="621"/>
      <c r="CV7" s="621"/>
      <c r="CW7" s="621"/>
      <c r="CX7" s="621"/>
      <c r="CY7" s="622"/>
      <c r="CZ7" s="673">
        <v>8.1</v>
      </c>
      <c r="DA7" s="673"/>
      <c r="DB7" s="673"/>
      <c r="DC7" s="673"/>
      <c r="DD7" s="626">
        <v>965584</v>
      </c>
      <c r="DE7" s="621"/>
      <c r="DF7" s="621"/>
      <c r="DG7" s="621"/>
      <c r="DH7" s="621"/>
      <c r="DI7" s="621"/>
      <c r="DJ7" s="621"/>
      <c r="DK7" s="621"/>
      <c r="DL7" s="621"/>
      <c r="DM7" s="621"/>
      <c r="DN7" s="621"/>
      <c r="DO7" s="621"/>
      <c r="DP7" s="622"/>
      <c r="DQ7" s="626">
        <v>7158547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276662</v>
      </c>
      <c r="S8" s="621"/>
      <c r="T8" s="621"/>
      <c r="U8" s="621"/>
      <c r="V8" s="621"/>
      <c r="W8" s="621"/>
      <c r="X8" s="621"/>
      <c r="Y8" s="622"/>
      <c r="Z8" s="673">
        <v>0.2</v>
      </c>
      <c r="AA8" s="673"/>
      <c r="AB8" s="673"/>
      <c r="AC8" s="673"/>
      <c r="AD8" s="674">
        <v>276662</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573541</v>
      </c>
      <c r="BH8" s="621"/>
      <c r="BI8" s="621"/>
      <c r="BJ8" s="621"/>
      <c r="BK8" s="621"/>
      <c r="BL8" s="621"/>
      <c r="BM8" s="621"/>
      <c r="BN8" s="622"/>
      <c r="BO8" s="673">
        <v>1.1000000000000001</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53531013</v>
      </c>
      <c r="CS8" s="621"/>
      <c r="CT8" s="621"/>
      <c r="CU8" s="621"/>
      <c r="CV8" s="621"/>
      <c r="CW8" s="621"/>
      <c r="CX8" s="621"/>
      <c r="CY8" s="622"/>
      <c r="CZ8" s="673">
        <v>47.7</v>
      </c>
      <c r="DA8" s="673"/>
      <c r="DB8" s="673"/>
      <c r="DC8" s="673"/>
      <c r="DD8" s="626">
        <v>680720</v>
      </c>
      <c r="DE8" s="621"/>
      <c r="DF8" s="621"/>
      <c r="DG8" s="621"/>
      <c r="DH8" s="621"/>
      <c r="DI8" s="621"/>
      <c r="DJ8" s="621"/>
      <c r="DK8" s="621"/>
      <c r="DL8" s="621"/>
      <c r="DM8" s="621"/>
      <c r="DN8" s="621"/>
      <c r="DO8" s="621"/>
      <c r="DP8" s="622"/>
      <c r="DQ8" s="626">
        <v>24605447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163072</v>
      </c>
      <c r="S9" s="621"/>
      <c r="T9" s="621"/>
      <c r="U9" s="621"/>
      <c r="V9" s="621"/>
      <c r="W9" s="621"/>
      <c r="X9" s="621"/>
      <c r="Y9" s="622"/>
      <c r="Z9" s="673">
        <v>0.1</v>
      </c>
      <c r="AA9" s="673"/>
      <c r="AB9" s="673"/>
      <c r="AC9" s="673"/>
      <c r="AD9" s="674">
        <v>163072</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19872128</v>
      </c>
      <c r="BH9" s="621"/>
      <c r="BI9" s="621"/>
      <c r="BJ9" s="621"/>
      <c r="BK9" s="621"/>
      <c r="BL9" s="621"/>
      <c r="BM9" s="621"/>
      <c r="BN9" s="622"/>
      <c r="BO9" s="673">
        <v>39.700000000000003</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10213264</v>
      </c>
      <c r="CS9" s="621"/>
      <c r="CT9" s="621"/>
      <c r="CU9" s="621"/>
      <c r="CV9" s="621"/>
      <c r="CW9" s="621"/>
      <c r="CX9" s="621"/>
      <c r="CY9" s="622"/>
      <c r="CZ9" s="673">
        <v>9.1</v>
      </c>
      <c r="DA9" s="673"/>
      <c r="DB9" s="673"/>
      <c r="DC9" s="673"/>
      <c r="DD9" s="626">
        <v>1418848</v>
      </c>
      <c r="DE9" s="621"/>
      <c r="DF9" s="621"/>
      <c r="DG9" s="621"/>
      <c r="DH9" s="621"/>
      <c r="DI9" s="621"/>
      <c r="DJ9" s="621"/>
      <c r="DK9" s="621"/>
      <c r="DL9" s="621"/>
      <c r="DM9" s="621"/>
      <c r="DN9" s="621"/>
      <c r="DO9" s="621"/>
      <c r="DP9" s="622"/>
      <c r="DQ9" s="626">
        <v>7812113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5839915</v>
      </c>
      <c r="S10" s="621"/>
      <c r="T10" s="621"/>
      <c r="U10" s="621"/>
      <c r="V10" s="621"/>
      <c r="W10" s="621"/>
      <c r="X10" s="621"/>
      <c r="Y10" s="622"/>
      <c r="Z10" s="673">
        <v>5.0999999999999996</v>
      </c>
      <c r="AA10" s="673"/>
      <c r="AB10" s="673"/>
      <c r="AC10" s="673"/>
      <c r="AD10" s="674">
        <v>5839915</v>
      </c>
      <c r="AE10" s="674"/>
      <c r="AF10" s="674"/>
      <c r="AG10" s="674"/>
      <c r="AH10" s="674"/>
      <c r="AI10" s="674"/>
      <c r="AJ10" s="674"/>
      <c r="AK10" s="674"/>
      <c r="AL10" s="643">
        <v>9.1999999999999993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801528</v>
      </c>
      <c r="BH10" s="621"/>
      <c r="BI10" s="621"/>
      <c r="BJ10" s="621"/>
      <c r="BK10" s="621"/>
      <c r="BL10" s="621"/>
      <c r="BM10" s="621"/>
      <c r="BN10" s="622"/>
      <c r="BO10" s="673">
        <v>1.6</v>
      </c>
      <c r="BP10" s="673"/>
      <c r="BQ10" s="673"/>
      <c r="BR10" s="673"/>
      <c r="BS10" s="626">
        <v>132591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89393</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65473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51400</v>
      </c>
      <c r="S11" s="621"/>
      <c r="T11" s="621"/>
      <c r="U11" s="621"/>
      <c r="V11" s="621"/>
      <c r="W11" s="621"/>
      <c r="X11" s="621"/>
      <c r="Y11" s="622"/>
      <c r="Z11" s="673">
        <v>0</v>
      </c>
      <c r="AA11" s="673"/>
      <c r="AB11" s="673"/>
      <c r="AC11" s="673"/>
      <c r="AD11" s="674">
        <v>51400</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2698821</v>
      </c>
      <c r="BH11" s="621"/>
      <c r="BI11" s="621"/>
      <c r="BJ11" s="621"/>
      <c r="BK11" s="621"/>
      <c r="BL11" s="621"/>
      <c r="BM11" s="621"/>
      <c r="BN11" s="622"/>
      <c r="BO11" s="673">
        <v>5.4</v>
      </c>
      <c r="BP11" s="673"/>
      <c r="BQ11" s="673"/>
      <c r="BR11" s="673"/>
      <c r="BS11" s="626">
        <v>533720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719876</v>
      </c>
      <c r="CS11" s="621"/>
      <c r="CT11" s="621"/>
      <c r="CU11" s="621"/>
      <c r="CV11" s="621"/>
      <c r="CW11" s="621"/>
      <c r="CX11" s="621"/>
      <c r="CY11" s="622"/>
      <c r="CZ11" s="673">
        <v>0.6</v>
      </c>
      <c r="DA11" s="673"/>
      <c r="DB11" s="673"/>
      <c r="DC11" s="673"/>
      <c r="DD11" s="626">
        <v>190239</v>
      </c>
      <c r="DE11" s="621"/>
      <c r="DF11" s="621"/>
      <c r="DG11" s="621"/>
      <c r="DH11" s="621"/>
      <c r="DI11" s="621"/>
      <c r="DJ11" s="621"/>
      <c r="DK11" s="621"/>
      <c r="DL11" s="621"/>
      <c r="DM11" s="621"/>
      <c r="DN11" s="621"/>
      <c r="DO11" s="621"/>
      <c r="DP11" s="622"/>
      <c r="DQ11" s="626">
        <v>623153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19027695</v>
      </c>
      <c r="BH12" s="621"/>
      <c r="BI12" s="621"/>
      <c r="BJ12" s="621"/>
      <c r="BK12" s="621"/>
      <c r="BL12" s="621"/>
      <c r="BM12" s="621"/>
      <c r="BN12" s="622"/>
      <c r="BO12" s="673">
        <v>38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613424</v>
      </c>
      <c r="CS12" s="621"/>
      <c r="CT12" s="621"/>
      <c r="CU12" s="621"/>
      <c r="CV12" s="621"/>
      <c r="CW12" s="621"/>
      <c r="CX12" s="621"/>
      <c r="CY12" s="622"/>
      <c r="CZ12" s="673">
        <v>0.5</v>
      </c>
      <c r="DA12" s="673"/>
      <c r="DB12" s="673"/>
      <c r="DC12" s="673"/>
      <c r="DD12" s="626" t="s">
        <v>222</v>
      </c>
      <c r="DE12" s="621"/>
      <c r="DF12" s="621"/>
      <c r="DG12" s="621"/>
      <c r="DH12" s="621"/>
      <c r="DI12" s="621"/>
      <c r="DJ12" s="621"/>
      <c r="DK12" s="621"/>
      <c r="DL12" s="621"/>
      <c r="DM12" s="621"/>
      <c r="DN12" s="621"/>
      <c r="DO12" s="621"/>
      <c r="DP12" s="622"/>
      <c r="DQ12" s="626">
        <v>287814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235200</v>
      </c>
      <c r="S13" s="621"/>
      <c r="T13" s="621"/>
      <c r="U13" s="621"/>
      <c r="V13" s="621"/>
      <c r="W13" s="621"/>
      <c r="X13" s="621"/>
      <c r="Y13" s="622"/>
      <c r="Z13" s="673">
        <v>0.2</v>
      </c>
      <c r="AA13" s="673"/>
      <c r="AB13" s="673"/>
      <c r="AC13" s="673"/>
      <c r="AD13" s="674">
        <v>235200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18777941</v>
      </c>
      <c r="BH13" s="621"/>
      <c r="BI13" s="621"/>
      <c r="BJ13" s="621"/>
      <c r="BK13" s="621"/>
      <c r="BL13" s="621"/>
      <c r="BM13" s="621"/>
      <c r="BN13" s="622"/>
      <c r="BO13" s="673">
        <v>37.5</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12044643</v>
      </c>
      <c r="CS13" s="621"/>
      <c r="CT13" s="621"/>
      <c r="CU13" s="621"/>
      <c r="CV13" s="621"/>
      <c r="CW13" s="621"/>
      <c r="CX13" s="621"/>
      <c r="CY13" s="622"/>
      <c r="CZ13" s="673">
        <v>10.7</v>
      </c>
      <c r="DA13" s="673"/>
      <c r="DB13" s="673"/>
      <c r="DC13" s="673"/>
      <c r="DD13" s="626">
        <v>4807124</v>
      </c>
      <c r="DE13" s="621"/>
      <c r="DF13" s="621"/>
      <c r="DG13" s="621"/>
      <c r="DH13" s="621"/>
      <c r="DI13" s="621"/>
      <c r="DJ13" s="621"/>
      <c r="DK13" s="621"/>
      <c r="DL13" s="621"/>
      <c r="DM13" s="621"/>
      <c r="DN13" s="621"/>
      <c r="DO13" s="621"/>
      <c r="DP13" s="622"/>
      <c r="DQ13" s="626">
        <v>8071092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378709</v>
      </c>
      <c r="BH14" s="621"/>
      <c r="BI14" s="621"/>
      <c r="BJ14" s="621"/>
      <c r="BK14" s="621"/>
      <c r="BL14" s="621"/>
      <c r="BM14" s="621"/>
      <c r="BN14" s="622"/>
      <c r="BO14" s="673">
        <v>0.8</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3234576</v>
      </c>
      <c r="CS14" s="621"/>
      <c r="CT14" s="621"/>
      <c r="CU14" s="621"/>
      <c r="CV14" s="621"/>
      <c r="CW14" s="621"/>
      <c r="CX14" s="621"/>
      <c r="CY14" s="622"/>
      <c r="CZ14" s="673">
        <v>2.9</v>
      </c>
      <c r="DA14" s="673"/>
      <c r="DB14" s="673"/>
      <c r="DC14" s="673"/>
      <c r="DD14" s="626">
        <v>174819</v>
      </c>
      <c r="DE14" s="621"/>
      <c r="DF14" s="621"/>
      <c r="DG14" s="621"/>
      <c r="DH14" s="621"/>
      <c r="DI14" s="621"/>
      <c r="DJ14" s="621"/>
      <c r="DK14" s="621"/>
      <c r="DL14" s="621"/>
      <c r="DM14" s="621"/>
      <c r="DN14" s="621"/>
      <c r="DO14" s="621"/>
      <c r="DP14" s="622"/>
      <c r="DQ14" s="626">
        <v>3174571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225906</v>
      </c>
      <c r="S15" s="621"/>
      <c r="T15" s="621"/>
      <c r="U15" s="621"/>
      <c r="V15" s="621"/>
      <c r="W15" s="621"/>
      <c r="X15" s="621"/>
      <c r="Y15" s="622"/>
      <c r="Z15" s="673">
        <v>0.2</v>
      </c>
      <c r="AA15" s="673"/>
      <c r="AB15" s="673"/>
      <c r="AC15" s="673"/>
      <c r="AD15" s="674">
        <v>225906</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1717004</v>
      </c>
      <c r="BH15" s="621"/>
      <c r="BI15" s="621"/>
      <c r="BJ15" s="621"/>
      <c r="BK15" s="621"/>
      <c r="BL15" s="621"/>
      <c r="BM15" s="621"/>
      <c r="BN15" s="622"/>
      <c r="BO15" s="673">
        <v>3.4</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13678130</v>
      </c>
      <c r="CS15" s="621"/>
      <c r="CT15" s="621"/>
      <c r="CU15" s="621"/>
      <c r="CV15" s="621"/>
      <c r="CW15" s="621"/>
      <c r="CX15" s="621"/>
      <c r="CY15" s="622"/>
      <c r="CZ15" s="673">
        <v>12.2</v>
      </c>
      <c r="DA15" s="673"/>
      <c r="DB15" s="673"/>
      <c r="DC15" s="673"/>
      <c r="DD15" s="626">
        <v>4423866</v>
      </c>
      <c r="DE15" s="621"/>
      <c r="DF15" s="621"/>
      <c r="DG15" s="621"/>
      <c r="DH15" s="621"/>
      <c r="DI15" s="621"/>
      <c r="DJ15" s="621"/>
      <c r="DK15" s="621"/>
      <c r="DL15" s="621"/>
      <c r="DM15" s="621"/>
      <c r="DN15" s="621"/>
      <c r="DO15" s="621"/>
      <c r="DP15" s="622"/>
      <c r="DQ15" s="626">
        <v>9896719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9592316</v>
      </c>
      <c r="S16" s="621"/>
      <c r="T16" s="621"/>
      <c r="U16" s="621"/>
      <c r="V16" s="621"/>
      <c r="W16" s="621"/>
      <c r="X16" s="621"/>
      <c r="Y16" s="622"/>
      <c r="Z16" s="673">
        <v>8.4</v>
      </c>
      <c r="AA16" s="673"/>
      <c r="AB16" s="673"/>
      <c r="AC16" s="673"/>
      <c r="AD16" s="674">
        <v>9122788</v>
      </c>
      <c r="AE16" s="674"/>
      <c r="AF16" s="674"/>
      <c r="AG16" s="674"/>
      <c r="AH16" s="674"/>
      <c r="AI16" s="674"/>
      <c r="AJ16" s="674"/>
      <c r="AK16" s="674"/>
      <c r="AL16" s="643">
        <v>14.4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28757</v>
      </c>
      <c r="CS16" s="621"/>
      <c r="CT16" s="621"/>
      <c r="CU16" s="621"/>
      <c r="CV16" s="621"/>
      <c r="CW16" s="621"/>
      <c r="CX16" s="621"/>
      <c r="CY16" s="622"/>
      <c r="CZ16" s="673">
        <v>0</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9122788</v>
      </c>
      <c r="S17" s="621"/>
      <c r="T17" s="621"/>
      <c r="U17" s="621"/>
      <c r="V17" s="621"/>
      <c r="W17" s="621"/>
      <c r="X17" s="621"/>
      <c r="Y17" s="622"/>
      <c r="Z17" s="673">
        <v>8</v>
      </c>
      <c r="AA17" s="673"/>
      <c r="AB17" s="673"/>
      <c r="AC17" s="673"/>
      <c r="AD17" s="674">
        <v>9122788</v>
      </c>
      <c r="AE17" s="674"/>
      <c r="AF17" s="674"/>
      <c r="AG17" s="674"/>
      <c r="AH17" s="674"/>
      <c r="AI17" s="674"/>
      <c r="AJ17" s="674"/>
      <c r="AK17" s="674"/>
      <c r="AL17" s="643">
        <v>14.4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7479967</v>
      </c>
      <c r="CS17" s="621"/>
      <c r="CT17" s="621"/>
      <c r="CU17" s="621"/>
      <c r="CV17" s="621"/>
      <c r="CW17" s="621"/>
      <c r="CX17" s="621"/>
      <c r="CY17" s="622"/>
      <c r="CZ17" s="673">
        <v>6.7</v>
      </c>
      <c r="DA17" s="673"/>
      <c r="DB17" s="673"/>
      <c r="DC17" s="673"/>
      <c r="DD17" s="626" t="s">
        <v>222</v>
      </c>
      <c r="DE17" s="621"/>
      <c r="DF17" s="621"/>
      <c r="DG17" s="621"/>
      <c r="DH17" s="621"/>
      <c r="DI17" s="621"/>
      <c r="DJ17" s="621"/>
      <c r="DK17" s="621"/>
      <c r="DL17" s="621"/>
      <c r="DM17" s="621"/>
      <c r="DN17" s="621"/>
      <c r="DO17" s="621"/>
      <c r="DP17" s="622"/>
      <c r="DQ17" s="626">
        <v>7221627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469528</v>
      </c>
      <c r="S18" s="621"/>
      <c r="T18" s="621"/>
      <c r="U18" s="621"/>
      <c r="V18" s="621"/>
      <c r="W18" s="621"/>
      <c r="X18" s="621"/>
      <c r="Y18" s="622"/>
      <c r="Z18" s="673">
        <v>0.4</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924502</v>
      </c>
      <c r="CS18" s="621"/>
      <c r="CT18" s="621"/>
      <c r="CU18" s="621"/>
      <c r="CV18" s="621"/>
      <c r="CW18" s="621"/>
      <c r="CX18" s="621"/>
      <c r="CY18" s="622"/>
      <c r="CZ18" s="673">
        <v>0.8</v>
      </c>
      <c r="DA18" s="673"/>
      <c r="DB18" s="673"/>
      <c r="DC18" s="673"/>
      <c r="DD18" s="626" t="s">
        <v>222</v>
      </c>
      <c r="DE18" s="621"/>
      <c r="DF18" s="621"/>
      <c r="DG18" s="621"/>
      <c r="DH18" s="621"/>
      <c r="DI18" s="621"/>
      <c r="DJ18" s="621"/>
      <c r="DK18" s="621"/>
      <c r="DL18" s="621"/>
      <c r="DM18" s="621"/>
      <c r="DN18" s="621"/>
      <c r="DO18" s="621"/>
      <c r="DP18" s="622"/>
      <c r="DQ18" s="626">
        <v>924502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5035543</v>
      </c>
      <c r="BH19" s="621"/>
      <c r="BI19" s="621"/>
      <c r="BJ19" s="621"/>
      <c r="BK19" s="621"/>
      <c r="BL19" s="621"/>
      <c r="BM19" s="621"/>
      <c r="BN19" s="622"/>
      <c r="BO19" s="673">
        <v>10</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67155482</v>
      </c>
      <c r="S20" s="621"/>
      <c r="T20" s="621"/>
      <c r="U20" s="621"/>
      <c r="V20" s="621"/>
      <c r="W20" s="621"/>
      <c r="X20" s="621"/>
      <c r="Y20" s="622"/>
      <c r="Z20" s="673">
        <v>59.1</v>
      </c>
      <c r="AA20" s="673"/>
      <c r="AB20" s="673"/>
      <c r="AC20" s="673"/>
      <c r="AD20" s="674">
        <v>62758172</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5035543</v>
      </c>
      <c r="BH20" s="621"/>
      <c r="BI20" s="621"/>
      <c r="BJ20" s="621"/>
      <c r="BK20" s="621"/>
      <c r="BL20" s="621"/>
      <c r="BM20" s="621"/>
      <c r="BN20" s="622"/>
      <c r="BO20" s="673">
        <v>10</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112264831</v>
      </c>
      <c r="CS20" s="621"/>
      <c r="CT20" s="621"/>
      <c r="CU20" s="621"/>
      <c r="CV20" s="621"/>
      <c r="CW20" s="621"/>
      <c r="CX20" s="621"/>
      <c r="CY20" s="622"/>
      <c r="CZ20" s="673">
        <v>100</v>
      </c>
      <c r="DA20" s="673"/>
      <c r="DB20" s="673"/>
      <c r="DC20" s="673"/>
      <c r="DD20" s="626">
        <v>12661200</v>
      </c>
      <c r="DE20" s="621"/>
      <c r="DF20" s="621"/>
      <c r="DG20" s="621"/>
      <c r="DH20" s="621"/>
      <c r="DI20" s="621"/>
      <c r="DJ20" s="621"/>
      <c r="DK20" s="621"/>
      <c r="DL20" s="621"/>
      <c r="DM20" s="621"/>
      <c r="DN20" s="621"/>
      <c r="DO20" s="621"/>
      <c r="DP20" s="622"/>
      <c r="DQ20" s="626">
        <v>70485910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49337</v>
      </c>
      <c r="S21" s="621"/>
      <c r="T21" s="621"/>
      <c r="U21" s="621"/>
      <c r="V21" s="621"/>
      <c r="W21" s="621"/>
      <c r="X21" s="621"/>
      <c r="Y21" s="622"/>
      <c r="Z21" s="673">
        <v>0</v>
      </c>
      <c r="AA21" s="673"/>
      <c r="AB21" s="673"/>
      <c r="AC21" s="673"/>
      <c r="AD21" s="674">
        <v>49337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10281</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1161062</v>
      </c>
      <c r="S22" s="621"/>
      <c r="T22" s="621"/>
      <c r="U22" s="621"/>
      <c r="V22" s="621"/>
      <c r="W22" s="621"/>
      <c r="X22" s="621"/>
      <c r="Y22" s="622"/>
      <c r="Z22" s="673">
        <v>1</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1097480</v>
      </c>
      <c r="BH22" s="621"/>
      <c r="BI22" s="621"/>
      <c r="BJ22" s="621"/>
      <c r="BK22" s="621"/>
      <c r="BL22" s="621"/>
      <c r="BM22" s="621"/>
      <c r="BN22" s="622"/>
      <c r="BO22" s="673">
        <v>2.2000000000000002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2083844</v>
      </c>
      <c r="S23" s="621"/>
      <c r="T23" s="621"/>
      <c r="U23" s="621"/>
      <c r="V23" s="621"/>
      <c r="W23" s="621"/>
      <c r="X23" s="621"/>
      <c r="Y23" s="622"/>
      <c r="Z23" s="673">
        <v>1.8</v>
      </c>
      <c r="AA23" s="673"/>
      <c r="AB23" s="673"/>
      <c r="AC23" s="673"/>
      <c r="AD23" s="674">
        <v>389352</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3927782</v>
      </c>
      <c r="BH23" s="621"/>
      <c r="BI23" s="621"/>
      <c r="BJ23" s="621"/>
      <c r="BK23" s="621"/>
      <c r="BL23" s="621"/>
      <c r="BM23" s="621"/>
      <c r="BN23" s="622"/>
      <c r="BO23" s="673">
        <v>7.8</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643647</v>
      </c>
      <c r="S24" s="621"/>
      <c r="T24" s="621"/>
      <c r="U24" s="621"/>
      <c r="V24" s="621"/>
      <c r="W24" s="621"/>
      <c r="X24" s="621"/>
      <c r="Y24" s="622"/>
      <c r="Z24" s="673">
        <v>0.6</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61941124</v>
      </c>
      <c r="CS24" s="671"/>
      <c r="CT24" s="671"/>
      <c r="CU24" s="671"/>
      <c r="CV24" s="671"/>
      <c r="CW24" s="671"/>
      <c r="CX24" s="671"/>
      <c r="CY24" s="718"/>
      <c r="CZ24" s="722">
        <v>55.2</v>
      </c>
      <c r="DA24" s="723"/>
      <c r="DB24" s="723"/>
      <c r="DC24" s="724"/>
      <c r="DD24" s="717">
        <v>35731633</v>
      </c>
      <c r="DE24" s="671"/>
      <c r="DF24" s="671"/>
      <c r="DG24" s="671"/>
      <c r="DH24" s="671"/>
      <c r="DI24" s="671"/>
      <c r="DJ24" s="671"/>
      <c r="DK24" s="718"/>
      <c r="DL24" s="717">
        <v>35628710</v>
      </c>
      <c r="DM24" s="671"/>
      <c r="DN24" s="671"/>
      <c r="DO24" s="671"/>
      <c r="DP24" s="671"/>
      <c r="DQ24" s="671"/>
      <c r="DR24" s="671"/>
      <c r="DS24" s="671"/>
      <c r="DT24" s="671"/>
      <c r="DU24" s="671"/>
      <c r="DV24" s="718"/>
      <c r="DW24" s="719">
        <v>54.1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23698916</v>
      </c>
      <c r="S25" s="621"/>
      <c r="T25" s="621"/>
      <c r="U25" s="621"/>
      <c r="V25" s="621"/>
      <c r="W25" s="621"/>
      <c r="X25" s="621"/>
      <c r="Y25" s="622"/>
      <c r="Z25" s="673">
        <v>20.9</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19760749</v>
      </c>
      <c r="CS25" s="639"/>
      <c r="CT25" s="639"/>
      <c r="CU25" s="639"/>
      <c r="CV25" s="639"/>
      <c r="CW25" s="639"/>
      <c r="CX25" s="639"/>
      <c r="CY25" s="640"/>
      <c r="CZ25" s="623">
        <v>17.600000000000001</v>
      </c>
      <c r="DA25" s="641"/>
      <c r="DB25" s="641"/>
      <c r="DC25" s="642"/>
      <c r="DD25" s="626">
        <v>18082229</v>
      </c>
      <c r="DE25" s="639"/>
      <c r="DF25" s="639"/>
      <c r="DG25" s="639"/>
      <c r="DH25" s="639"/>
      <c r="DI25" s="639"/>
      <c r="DJ25" s="639"/>
      <c r="DK25" s="640"/>
      <c r="DL25" s="626">
        <v>17982300</v>
      </c>
      <c r="DM25" s="639"/>
      <c r="DN25" s="639"/>
      <c r="DO25" s="639"/>
      <c r="DP25" s="639"/>
      <c r="DQ25" s="639"/>
      <c r="DR25" s="639"/>
      <c r="DS25" s="639"/>
      <c r="DT25" s="639"/>
      <c r="DU25" s="639"/>
      <c r="DV25" s="640"/>
      <c r="DW25" s="643">
        <v>27.3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12887918</v>
      </c>
      <c r="CS26" s="621"/>
      <c r="CT26" s="621"/>
      <c r="CU26" s="621"/>
      <c r="CV26" s="621"/>
      <c r="CW26" s="621"/>
      <c r="CX26" s="621"/>
      <c r="CY26" s="622"/>
      <c r="CZ26" s="623">
        <v>11.5</v>
      </c>
      <c r="DA26" s="641"/>
      <c r="DB26" s="641"/>
      <c r="DC26" s="642"/>
      <c r="DD26" s="626">
        <v>11577739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7638400</v>
      </c>
      <c r="S27" s="621"/>
      <c r="T27" s="621"/>
      <c r="U27" s="621"/>
      <c r="V27" s="621"/>
      <c r="W27" s="621"/>
      <c r="X27" s="621"/>
      <c r="Y27" s="622"/>
      <c r="Z27" s="673">
        <v>6.7</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50104969</v>
      </c>
      <c r="BH27" s="621"/>
      <c r="BI27" s="621"/>
      <c r="BJ27" s="621"/>
      <c r="BK27" s="621"/>
      <c r="BL27" s="621"/>
      <c r="BM27" s="621"/>
      <c r="BN27" s="622"/>
      <c r="BO27" s="673">
        <v>100</v>
      </c>
      <c r="BP27" s="673"/>
      <c r="BQ27" s="673"/>
      <c r="BR27" s="673"/>
      <c r="BS27" s="626">
        <v>666311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34700408</v>
      </c>
      <c r="CS27" s="639"/>
      <c r="CT27" s="639"/>
      <c r="CU27" s="639"/>
      <c r="CV27" s="639"/>
      <c r="CW27" s="639"/>
      <c r="CX27" s="639"/>
      <c r="CY27" s="640"/>
      <c r="CZ27" s="623">
        <v>30.9</v>
      </c>
      <c r="DA27" s="641"/>
      <c r="DB27" s="641"/>
      <c r="DC27" s="642"/>
      <c r="DD27" s="626">
        <v>10427777</v>
      </c>
      <c r="DE27" s="639"/>
      <c r="DF27" s="639"/>
      <c r="DG27" s="639"/>
      <c r="DH27" s="639"/>
      <c r="DI27" s="639"/>
      <c r="DJ27" s="639"/>
      <c r="DK27" s="640"/>
      <c r="DL27" s="626">
        <v>10424783</v>
      </c>
      <c r="DM27" s="639"/>
      <c r="DN27" s="639"/>
      <c r="DO27" s="639"/>
      <c r="DP27" s="639"/>
      <c r="DQ27" s="639"/>
      <c r="DR27" s="639"/>
      <c r="DS27" s="639"/>
      <c r="DT27" s="639"/>
      <c r="DU27" s="639"/>
      <c r="DV27" s="640"/>
      <c r="DW27" s="643">
        <v>15.8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206944</v>
      </c>
      <c r="S28" s="621"/>
      <c r="T28" s="621"/>
      <c r="U28" s="621"/>
      <c r="V28" s="621"/>
      <c r="W28" s="621"/>
      <c r="X28" s="621"/>
      <c r="Y28" s="622"/>
      <c r="Z28" s="673">
        <v>0.2</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7479967</v>
      </c>
      <c r="CS28" s="621"/>
      <c r="CT28" s="621"/>
      <c r="CU28" s="621"/>
      <c r="CV28" s="621"/>
      <c r="CW28" s="621"/>
      <c r="CX28" s="621"/>
      <c r="CY28" s="622"/>
      <c r="CZ28" s="623">
        <v>6.7</v>
      </c>
      <c r="DA28" s="641"/>
      <c r="DB28" s="641"/>
      <c r="DC28" s="642"/>
      <c r="DD28" s="626">
        <v>7221627</v>
      </c>
      <c r="DE28" s="621"/>
      <c r="DF28" s="621"/>
      <c r="DG28" s="621"/>
      <c r="DH28" s="621"/>
      <c r="DI28" s="621"/>
      <c r="DJ28" s="621"/>
      <c r="DK28" s="622"/>
      <c r="DL28" s="626">
        <v>7221627</v>
      </c>
      <c r="DM28" s="621"/>
      <c r="DN28" s="621"/>
      <c r="DO28" s="621"/>
      <c r="DP28" s="621"/>
      <c r="DQ28" s="621"/>
      <c r="DR28" s="621"/>
      <c r="DS28" s="621"/>
      <c r="DT28" s="621"/>
      <c r="DU28" s="621"/>
      <c r="DV28" s="622"/>
      <c r="DW28" s="643">
        <v>11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107783</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7478647</v>
      </c>
      <c r="CS29" s="639"/>
      <c r="CT29" s="639"/>
      <c r="CU29" s="639"/>
      <c r="CV29" s="639"/>
      <c r="CW29" s="639"/>
      <c r="CX29" s="639"/>
      <c r="CY29" s="640"/>
      <c r="CZ29" s="623">
        <v>6.7</v>
      </c>
      <c r="DA29" s="641"/>
      <c r="DB29" s="641"/>
      <c r="DC29" s="642"/>
      <c r="DD29" s="626">
        <v>7220307</v>
      </c>
      <c r="DE29" s="639"/>
      <c r="DF29" s="639"/>
      <c r="DG29" s="639"/>
      <c r="DH29" s="639"/>
      <c r="DI29" s="639"/>
      <c r="DJ29" s="639"/>
      <c r="DK29" s="640"/>
      <c r="DL29" s="626">
        <v>7220307</v>
      </c>
      <c r="DM29" s="639"/>
      <c r="DN29" s="639"/>
      <c r="DO29" s="639"/>
      <c r="DP29" s="639"/>
      <c r="DQ29" s="639"/>
      <c r="DR29" s="639"/>
      <c r="DS29" s="639"/>
      <c r="DT29" s="639"/>
      <c r="DU29" s="639"/>
      <c r="DV29" s="640"/>
      <c r="DW29" s="643">
        <v>11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581999</v>
      </c>
      <c r="S30" s="621"/>
      <c r="T30" s="621"/>
      <c r="U30" s="621"/>
      <c r="V30" s="621"/>
      <c r="W30" s="621"/>
      <c r="X30" s="621"/>
      <c r="Y30" s="622"/>
      <c r="Z30" s="673">
        <v>0.5</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99.6</v>
      </c>
      <c r="BH30" s="687"/>
      <c r="BI30" s="687"/>
      <c r="BJ30" s="687"/>
      <c r="BK30" s="687"/>
      <c r="BL30" s="687"/>
      <c r="BM30" s="688">
        <v>98.8</v>
      </c>
      <c r="BN30" s="687"/>
      <c r="BO30" s="687"/>
      <c r="BP30" s="687"/>
      <c r="BQ30" s="689"/>
      <c r="BR30" s="686">
        <v>99.4</v>
      </c>
      <c r="BS30" s="687"/>
      <c r="BT30" s="687"/>
      <c r="BU30" s="687"/>
      <c r="BV30" s="687"/>
      <c r="BW30" s="687"/>
      <c r="BX30" s="688">
        <v>98.3</v>
      </c>
      <c r="BY30" s="687"/>
      <c r="BZ30" s="687"/>
      <c r="CA30" s="687"/>
      <c r="CB30" s="689"/>
      <c r="CD30" s="692"/>
      <c r="CE30" s="693"/>
      <c r="CF30" s="657" t="s">
        <v>293</v>
      </c>
      <c r="CG30" s="654"/>
      <c r="CH30" s="654"/>
      <c r="CI30" s="654"/>
      <c r="CJ30" s="654"/>
      <c r="CK30" s="654"/>
      <c r="CL30" s="654"/>
      <c r="CM30" s="654"/>
      <c r="CN30" s="654"/>
      <c r="CO30" s="654"/>
      <c r="CP30" s="654"/>
      <c r="CQ30" s="655"/>
      <c r="CR30" s="620">
        <v>7151758</v>
      </c>
      <c r="CS30" s="621"/>
      <c r="CT30" s="621"/>
      <c r="CU30" s="621"/>
      <c r="CV30" s="621"/>
      <c r="CW30" s="621"/>
      <c r="CX30" s="621"/>
      <c r="CY30" s="622"/>
      <c r="CZ30" s="623">
        <v>6.4</v>
      </c>
      <c r="DA30" s="641"/>
      <c r="DB30" s="641"/>
      <c r="DC30" s="642"/>
      <c r="DD30" s="626">
        <v>6915378</v>
      </c>
      <c r="DE30" s="621"/>
      <c r="DF30" s="621"/>
      <c r="DG30" s="621"/>
      <c r="DH30" s="621"/>
      <c r="DI30" s="621"/>
      <c r="DJ30" s="621"/>
      <c r="DK30" s="622"/>
      <c r="DL30" s="626">
        <v>6915378</v>
      </c>
      <c r="DM30" s="621"/>
      <c r="DN30" s="621"/>
      <c r="DO30" s="621"/>
      <c r="DP30" s="621"/>
      <c r="DQ30" s="621"/>
      <c r="DR30" s="621"/>
      <c r="DS30" s="621"/>
      <c r="DT30" s="621"/>
      <c r="DU30" s="621"/>
      <c r="DV30" s="622"/>
      <c r="DW30" s="643">
        <v>10.5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1590655</v>
      </c>
      <c r="S31" s="621"/>
      <c r="T31" s="621"/>
      <c r="U31" s="621"/>
      <c r="V31" s="621"/>
      <c r="W31" s="621"/>
      <c r="X31" s="621"/>
      <c r="Y31" s="622"/>
      <c r="Z31" s="673">
        <v>1.4</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98.6</v>
      </c>
      <c r="BN31" s="685"/>
      <c r="BO31" s="685"/>
      <c r="BP31" s="685"/>
      <c r="BQ31" s="649"/>
      <c r="BR31" s="684">
        <v>99.4</v>
      </c>
      <c r="BS31" s="639"/>
      <c r="BT31" s="639"/>
      <c r="BU31" s="639"/>
      <c r="BV31" s="639"/>
      <c r="BW31" s="639"/>
      <c r="BX31" s="675">
        <v>98.1</v>
      </c>
      <c r="BY31" s="685"/>
      <c r="BZ31" s="685"/>
      <c r="CA31" s="685"/>
      <c r="CB31" s="649"/>
      <c r="CD31" s="692"/>
      <c r="CE31" s="693"/>
      <c r="CF31" s="657" t="s">
        <v>297</v>
      </c>
      <c r="CG31" s="654"/>
      <c r="CH31" s="654"/>
      <c r="CI31" s="654"/>
      <c r="CJ31" s="654"/>
      <c r="CK31" s="654"/>
      <c r="CL31" s="654"/>
      <c r="CM31" s="654"/>
      <c r="CN31" s="654"/>
      <c r="CO31" s="654"/>
      <c r="CP31" s="654"/>
      <c r="CQ31" s="655"/>
      <c r="CR31" s="620">
        <v>326889</v>
      </c>
      <c r="CS31" s="639"/>
      <c r="CT31" s="639"/>
      <c r="CU31" s="639"/>
      <c r="CV31" s="639"/>
      <c r="CW31" s="639"/>
      <c r="CX31" s="639"/>
      <c r="CY31" s="640"/>
      <c r="CZ31" s="623">
        <v>0.3</v>
      </c>
      <c r="DA31" s="641"/>
      <c r="DB31" s="641"/>
      <c r="DC31" s="642"/>
      <c r="DD31" s="626">
        <v>304929</v>
      </c>
      <c r="DE31" s="639"/>
      <c r="DF31" s="639"/>
      <c r="DG31" s="639"/>
      <c r="DH31" s="639"/>
      <c r="DI31" s="639"/>
      <c r="DJ31" s="639"/>
      <c r="DK31" s="640"/>
      <c r="DL31" s="626">
        <v>304929</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1447328</v>
      </c>
      <c r="S32" s="621"/>
      <c r="T32" s="621"/>
      <c r="U32" s="621"/>
      <c r="V32" s="621"/>
      <c r="W32" s="621"/>
      <c r="X32" s="621"/>
      <c r="Y32" s="622"/>
      <c r="Z32" s="673">
        <v>1.3</v>
      </c>
      <c r="AA32" s="673"/>
      <c r="AB32" s="673"/>
      <c r="AC32" s="673"/>
      <c r="AD32" s="674">
        <v>6698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99.7</v>
      </c>
      <c r="BH32" s="605"/>
      <c r="BI32" s="605"/>
      <c r="BJ32" s="605"/>
      <c r="BK32" s="605"/>
      <c r="BL32" s="605"/>
      <c r="BM32" s="668">
        <v>99</v>
      </c>
      <c r="BN32" s="605"/>
      <c r="BO32" s="605"/>
      <c r="BP32" s="605"/>
      <c r="BQ32" s="662"/>
      <c r="BR32" s="683">
        <v>99.5</v>
      </c>
      <c r="BS32" s="605"/>
      <c r="BT32" s="605"/>
      <c r="BU32" s="605"/>
      <c r="BV32" s="605"/>
      <c r="BW32" s="605"/>
      <c r="BX32" s="668">
        <v>98.3</v>
      </c>
      <c r="BY32" s="605"/>
      <c r="BZ32" s="605"/>
      <c r="CA32" s="605"/>
      <c r="CB32" s="662"/>
      <c r="CD32" s="694"/>
      <c r="CE32" s="695"/>
      <c r="CF32" s="657" t="s">
        <v>300</v>
      </c>
      <c r="CG32" s="654"/>
      <c r="CH32" s="654"/>
      <c r="CI32" s="654"/>
      <c r="CJ32" s="654"/>
      <c r="CK32" s="654"/>
      <c r="CL32" s="654"/>
      <c r="CM32" s="654"/>
      <c r="CN32" s="654"/>
      <c r="CO32" s="654"/>
      <c r="CP32" s="654"/>
      <c r="CQ32" s="655"/>
      <c r="CR32" s="620">
        <v>1320</v>
      </c>
      <c r="CS32" s="621"/>
      <c r="CT32" s="621"/>
      <c r="CU32" s="621"/>
      <c r="CV32" s="621"/>
      <c r="CW32" s="621"/>
      <c r="CX32" s="621"/>
      <c r="CY32" s="622"/>
      <c r="CZ32" s="623">
        <v>0</v>
      </c>
      <c r="DA32" s="641"/>
      <c r="DB32" s="641"/>
      <c r="DC32" s="642"/>
      <c r="DD32" s="626">
        <v>1320</v>
      </c>
      <c r="DE32" s="621"/>
      <c r="DF32" s="621"/>
      <c r="DG32" s="621"/>
      <c r="DH32" s="621"/>
      <c r="DI32" s="621"/>
      <c r="DJ32" s="621"/>
      <c r="DK32" s="622"/>
      <c r="DL32" s="626">
        <v>1320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7245200</v>
      </c>
      <c r="S33" s="621"/>
      <c r="T33" s="621"/>
      <c r="U33" s="621"/>
      <c r="V33" s="621"/>
      <c r="W33" s="621"/>
      <c r="X33" s="621"/>
      <c r="Y33" s="622"/>
      <c r="Z33" s="673">
        <v>6.4</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37633750</v>
      </c>
      <c r="CS33" s="639"/>
      <c r="CT33" s="639"/>
      <c r="CU33" s="639"/>
      <c r="CV33" s="639"/>
      <c r="CW33" s="639"/>
      <c r="CX33" s="639"/>
      <c r="CY33" s="640"/>
      <c r="CZ33" s="623">
        <v>33.5</v>
      </c>
      <c r="DA33" s="641"/>
      <c r="DB33" s="641"/>
      <c r="DC33" s="642"/>
      <c r="DD33" s="626">
        <v>31262404</v>
      </c>
      <c r="DE33" s="639"/>
      <c r="DF33" s="639"/>
      <c r="DG33" s="639"/>
      <c r="DH33" s="639"/>
      <c r="DI33" s="639"/>
      <c r="DJ33" s="639"/>
      <c r="DK33" s="640"/>
      <c r="DL33" s="626">
        <v>26817980</v>
      </c>
      <c r="DM33" s="639"/>
      <c r="DN33" s="639"/>
      <c r="DO33" s="639"/>
      <c r="DP33" s="639"/>
      <c r="DQ33" s="639"/>
      <c r="DR33" s="639"/>
      <c r="DS33" s="639"/>
      <c r="DT33" s="639"/>
      <c r="DU33" s="639"/>
      <c r="DV33" s="640"/>
      <c r="DW33" s="643">
        <v>40.799999999999997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14911144</v>
      </c>
      <c r="CS34" s="621"/>
      <c r="CT34" s="621"/>
      <c r="CU34" s="621"/>
      <c r="CV34" s="621"/>
      <c r="CW34" s="621"/>
      <c r="CX34" s="621"/>
      <c r="CY34" s="622"/>
      <c r="CZ34" s="623">
        <v>13.3</v>
      </c>
      <c r="DA34" s="641"/>
      <c r="DB34" s="641"/>
      <c r="DC34" s="642"/>
      <c r="DD34" s="626">
        <v>12239312</v>
      </c>
      <c r="DE34" s="621"/>
      <c r="DF34" s="621"/>
      <c r="DG34" s="621"/>
      <c r="DH34" s="621"/>
      <c r="DI34" s="621"/>
      <c r="DJ34" s="621"/>
      <c r="DK34" s="622"/>
      <c r="DL34" s="626">
        <v>11459645</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2600000</v>
      </c>
      <c r="S35" s="621"/>
      <c r="T35" s="621"/>
      <c r="U35" s="621"/>
      <c r="V35" s="621"/>
      <c r="W35" s="621"/>
      <c r="X35" s="621"/>
      <c r="Y35" s="622"/>
      <c r="Z35" s="673">
        <v>2.2999999999999998</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16111721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483528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1816976</v>
      </c>
      <c r="CS35" s="639"/>
      <c r="CT35" s="639"/>
      <c r="CU35" s="639"/>
      <c r="CV35" s="639"/>
      <c r="CW35" s="639"/>
      <c r="CX35" s="639"/>
      <c r="CY35" s="640"/>
      <c r="CZ35" s="623">
        <v>1.6</v>
      </c>
      <c r="DA35" s="641"/>
      <c r="DB35" s="641"/>
      <c r="DC35" s="642"/>
      <c r="DD35" s="626">
        <v>1791178</v>
      </c>
      <c r="DE35" s="639"/>
      <c r="DF35" s="639"/>
      <c r="DG35" s="639"/>
      <c r="DH35" s="639"/>
      <c r="DI35" s="639"/>
      <c r="DJ35" s="639"/>
      <c r="DK35" s="640"/>
      <c r="DL35" s="626">
        <v>1791178</v>
      </c>
      <c r="DM35" s="639"/>
      <c r="DN35" s="639"/>
      <c r="DO35" s="639"/>
      <c r="DP35" s="639"/>
      <c r="DQ35" s="639"/>
      <c r="DR35" s="639"/>
      <c r="DS35" s="639"/>
      <c r="DT35" s="639"/>
      <c r="DU35" s="639"/>
      <c r="DV35" s="640"/>
      <c r="DW35" s="643">
        <v>2.7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113610597</v>
      </c>
      <c r="S36" s="661"/>
      <c r="T36" s="661"/>
      <c r="U36" s="661"/>
      <c r="V36" s="661"/>
      <c r="W36" s="661"/>
      <c r="X36" s="661"/>
      <c r="Y36" s="664"/>
      <c r="Z36" s="665">
        <v>100</v>
      </c>
      <c r="AA36" s="665"/>
      <c r="AB36" s="665"/>
      <c r="AC36" s="665"/>
      <c r="AD36" s="666">
        <v>63203559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4200000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-576486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7367860</v>
      </c>
      <c r="CS36" s="621"/>
      <c r="CT36" s="621"/>
      <c r="CU36" s="621"/>
      <c r="CV36" s="621"/>
      <c r="CW36" s="621"/>
      <c r="CX36" s="621"/>
      <c r="CY36" s="622"/>
      <c r="CZ36" s="623">
        <v>6.6</v>
      </c>
      <c r="DA36" s="641"/>
      <c r="DB36" s="641"/>
      <c r="DC36" s="642"/>
      <c r="DD36" s="626">
        <v>6787099</v>
      </c>
      <c r="DE36" s="621"/>
      <c r="DF36" s="621"/>
      <c r="DG36" s="621"/>
      <c r="DH36" s="621"/>
      <c r="DI36" s="621"/>
      <c r="DJ36" s="621"/>
      <c r="DK36" s="622"/>
      <c r="DL36" s="626">
        <v>5142429</v>
      </c>
      <c r="DM36" s="621"/>
      <c r="DN36" s="621"/>
      <c r="DO36" s="621"/>
      <c r="DP36" s="621"/>
      <c r="DQ36" s="621"/>
      <c r="DR36" s="621"/>
      <c r="DS36" s="621"/>
      <c r="DT36" s="621"/>
      <c r="DU36" s="621"/>
      <c r="DV36" s="622"/>
      <c r="DW36" s="643">
        <v>7.8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924502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50468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22989</v>
      </c>
      <c r="CS37" s="639"/>
      <c r="CT37" s="639"/>
      <c r="CU37" s="639"/>
      <c r="CV37" s="639"/>
      <c r="CW37" s="639"/>
      <c r="CX37" s="639"/>
      <c r="CY37" s="640"/>
      <c r="CZ37" s="623">
        <v>0</v>
      </c>
      <c r="DA37" s="641"/>
      <c r="DB37" s="641"/>
      <c r="DC37" s="642"/>
      <c r="DD37" s="626">
        <v>22989</v>
      </c>
      <c r="DE37" s="639"/>
      <c r="DF37" s="639"/>
      <c r="DG37" s="639"/>
      <c r="DH37" s="639"/>
      <c r="DI37" s="639"/>
      <c r="DJ37" s="639"/>
      <c r="DK37" s="640"/>
      <c r="DL37" s="626">
        <v>22070</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87865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81526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10899354</v>
      </c>
      <c r="CS38" s="621"/>
      <c r="CT38" s="621"/>
      <c r="CU38" s="621"/>
      <c r="CV38" s="621"/>
      <c r="CW38" s="621"/>
      <c r="CX38" s="621"/>
      <c r="CY38" s="622"/>
      <c r="CZ38" s="623">
        <v>9.6999999999999993</v>
      </c>
      <c r="DA38" s="641"/>
      <c r="DB38" s="641"/>
      <c r="DC38" s="642"/>
      <c r="DD38" s="626">
        <v>8570895</v>
      </c>
      <c r="DE38" s="621"/>
      <c r="DF38" s="621"/>
      <c r="DG38" s="621"/>
      <c r="DH38" s="621"/>
      <c r="DI38" s="621"/>
      <c r="DJ38" s="621"/>
      <c r="DK38" s="622"/>
      <c r="DL38" s="626">
        <v>8393512</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493466</v>
      </c>
      <c r="CS39" s="639"/>
      <c r="CT39" s="639"/>
      <c r="CU39" s="639"/>
      <c r="CV39" s="639"/>
      <c r="CW39" s="639"/>
      <c r="CX39" s="639"/>
      <c r="CY39" s="640"/>
      <c r="CZ39" s="623">
        <v>0.4</v>
      </c>
      <c r="DA39" s="641"/>
      <c r="DB39" s="641"/>
      <c r="DC39" s="642"/>
      <c r="DD39" s="626">
        <v>381695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3281005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2144950</v>
      </c>
      <c r="CS40" s="621"/>
      <c r="CT40" s="621"/>
      <c r="CU40" s="621"/>
      <c r="CV40" s="621"/>
      <c r="CW40" s="621"/>
      <c r="CX40" s="621"/>
      <c r="CY40" s="622"/>
      <c r="CZ40" s="623">
        <v>1.9</v>
      </c>
      <c r="DA40" s="641"/>
      <c r="DB40" s="641"/>
      <c r="DC40" s="642"/>
      <c r="DD40" s="626">
        <v>1492225</v>
      </c>
      <c r="DE40" s="621"/>
      <c r="DF40" s="621"/>
      <c r="DG40" s="621"/>
      <c r="DH40" s="621"/>
      <c r="DI40" s="621"/>
      <c r="DJ40" s="621"/>
      <c r="DK40" s="622"/>
      <c r="DL40" s="626">
        <v>31216</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7618349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353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12689957</v>
      </c>
      <c r="CS42" s="621"/>
      <c r="CT42" s="621"/>
      <c r="CU42" s="621"/>
      <c r="CV42" s="621"/>
      <c r="CW42" s="621"/>
      <c r="CX42" s="621"/>
      <c r="CY42" s="622"/>
      <c r="CZ42" s="623">
        <v>11.3</v>
      </c>
      <c r="DA42" s="624"/>
      <c r="DB42" s="624"/>
      <c r="DC42" s="625"/>
      <c r="DD42" s="626">
        <v>3491873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381016</v>
      </c>
      <c r="CS43" s="639"/>
      <c r="CT43" s="639"/>
      <c r="CU43" s="639"/>
      <c r="CV43" s="639"/>
      <c r="CW43" s="639"/>
      <c r="CX43" s="639"/>
      <c r="CY43" s="640"/>
      <c r="CZ43" s="623">
        <v>0.3</v>
      </c>
      <c r="DA43" s="641"/>
      <c r="DB43" s="641"/>
      <c r="DC43" s="642"/>
      <c r="DD43" s="626">
        <v>381016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12661200</v>
      </c>
      <c r="CS44" s="621"/>
      <c r="CT44" s="621"/>
      <c r="CU44" s="621"/>
      <c r="CV44" s="621"/>
      <c r="CW44" s="621"/>
      <c r="CX44" s="621"/>
      <c r="CY44" s="622"/>
      <c r="CZ44" s="623">
        <v>11.3</v>
      </c>
      <c r="DA44" s="624"/>
      <c r="DB44" s="624"/>
      <c r="DC44" s="625"/>
      <c r="DD44" s="626">
        <v>3491873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6259639</v>
      </c>
      <c r="CS45" s="639"/>
      <c r="CT45" s="639"/>
      <c r="CU45" s="639"/>
      <c r="CV45" s="639"/>
      <c r="CW45" s="639"/>
      <c r="CX45" s="639"/>
      <c r="CY45" s="640"/>
      <c r="CZ45" s="623">
        <v>5.6</v>
      </c>
      <c r="DA45" s="641"/>
      <c r="DB45" s="641"/>
      <c r="DC45" s="642"/>
      <c r="DD45" s="626">
        <v>933747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6370814</v>
      </c>
      <c r="CS46" s="621"/>
      <c r="CT46" s="621"/>
      <c r="CU46" s="621"/>
      <c r="CV46" s="621"/>
      <c r="CW46" s="621"/>
      <c r="CX46" s="621"/>
      <c r="CY46" s="622"/>
      <c r="CZ46" s="623">
        <v>5.7</v>
      </c>
      <c r="DA46" s="624"/>
      <c r="DB46" s="624"/>
      <c r="DC46" s="625"/>
      <c r="DD46" s="626">
        <v>2527379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28757</v>
      </c>
      <c r="CS47" s="639"/>
      <c r="CT47" s="639"/>
      <c r="CU47" s="639"/>
      <c r="CV47" s="639"/>
      <c r="CW47" s="639"/>
      <c r="CX47" s="639"/>
      <c r="CY47" s="640"/>
      <c r="CZ47" s="623">
        <v>0</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112264831</v>
      </c>
      <c r="CS49" s="605"/>
      <c r="CT49" s="605"/>
      <c r="CU49" s="605"/>
      <c r="CV49" s="605"/>
      <c r="CW49" s="605"/>
      <c r="CX49" s="605"/>
      <c r="CY49" s="606"/>
      <c r="CZ49" s="607">
        <v>100</v>
      </c>
      <c r="DA49" s="608"/>
      <c r="DB49" s="608"/>
      <c r="DC49" s="609"/>
      <c r="DD49" s="610">
        <v>70485910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115025</v>
      </c>
      <c r="R7" s="1134"/>
      <c r="S7" s="1134"/>
      <c r="T7" s="1134"/>
      <c r="U7" s="1134"/>
      <c r="V7" s="1134">
        <v>113748</v>
      </c>
      <c r="W7" s="1134"/>
      <c r="X7" s="1134"/>
      <c r="Y7" s="1134"/>
      <c r="Z7" s="1134"/>
      <c r="AA7" s="1134">
        <v>1277</v>
      </c>
      <c r="AB7" s="1134"/>
      <c r="AC7" s="1134"/>
      <c r="AD7" s="1134"/>
      <c r="AE7" s="1135"/>
      <c r="AF7" s="1136">
        <v>928</v>
      </c>
      <c r="AG7" s="1137"/>
      <c r="AH7" s="1137"/>
      <c r="AI7" s="1137"/>
      <c r="AJ7" s="1138"/>
      <c r="AK7" s="1120">
        <v>577</v>
      </c>
      <c r="AL7" s="1121"/>
      <c r="AM7" s="1121"/>
      <c r="AN7" s="1121"/>
      <c r="AO7" s="1121"/>
      <c r="AP7" s="1121">
        <v>51867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553</v>
      </c>
      <c r="BS7" s="1124" t="s">
        <v>544</v>
      </c>
      <c r="BT7" s="1125"/>
      <c r="BU7" s="1125"/>
      <c r="BV7" s="1125"/>
      <c r="BW7" s="1125"/>
      <c r="BX7" s="1125"/>
      <c r="BY7" s="1125"/>
      <c r="BZ7" s="1125"/>
      <c r="CA7" s="1125"/>
      <c r="CB7" s="1125"/>
      <c r="CC7" s="1125"/>
      <c r="CD7" s="1125"/>
      <c r="CE7" s="1125"/>
      <c r="CF7" s="1125"/>
      <c r="CG7" s="1126"/>
      <c r="CH7" s="1117">
        <v>11</v>
      </c>
      <c r="CI7" s="1118"/>
      <c r="CJ7" s="1118"/>
      <c r="CK7" s="1118"/>
      <c r="CL7" s="1119"/>
      <c r="CM7" s="1117">
        <v>425</v>
      </c>
      <c r="CN7" s="1118"/>
      <c r="CO7" s="1118"/>
      <c r="CP7" s="1118"/>
      <c r="CQ7" s="1119"/>
      <c r="CR7" s="1117">
        <v>5</v>
      </c>
      <c r="CS7" s="1118"/>
      <c r="CT7" s="1118"/>
      <c r="CU7" s="1118"/>
      <c r="CV7" s="1119"/>
      <c r="CW7" s="1117">
        <v>0</v>
      </c>
      <c r="CX7" s="1118"/>
      <c r="CY7" s="1118"/>
      <c r="CZ7" s="1118"/>
      <c r="DA7" s="1119"/>
      <c r="DB7" s="1117">
        <v>2408</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48</v>
      </c>
      <c r="R8" s="1073"/>
      <c r="S8" s="1073"/>
      <c r="T8" s="1073"/>
      <c r="U8" s="1073"/>
      <c r="V8" s="1073">
        <v>48</v>
      </c>
      <c r="W8" s="1073"/>
      <c r="X8" s="1073"/>
      <c r="Y8" s="1073"/>
      <c r="Z8" s="1073"/>
      <c r="AA8" s="1073">
        <v>0</v>
      </c>
      <c r="AB8" s="1073"/>
      <c r="AC8" s="1073"/>
      <c r="AD8" s="1073"/>
      <c r="AE8" s="1074"/>
      <c r="AF8" s="1048" t="s">
        <v>222</v>
      </c>
      <c r="AG8" s="1049"/>
      <c r="AH8" s="1049"/>
      <c r="AI8" s="1049"/>
      <c r="AJ8" s="1050"/>
      <c r="AK8" s="1115">
        <v>15</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v>
      </c>
      <c r="CI8" s="1019"/>
      <c r="CJ8" s="1019"/>
      <c r="CK8" s="1019"/>
      <c r="CL8" s="1020"/>
      <c r="CM8" s="1018">
        <v>208</v>
      </c>
      <c r="CN8" s="1019"/>
      <c r="CO8" s="1019"/>
      <c r="CP8" s="1019"/>
      <c r="CQ8" s="1020"/>
      <c r="CR8" s="1018">
        <v>200</v>
      </c>
      <c r="CS8" s="1019"/>
      <c r="CT8" s="1019"/>
      <c r="CU8" s="1019"/>
      <c r="CV8" s="1020"/>
      <c r="CW8" s="1018">
        <v>15</v>
      </c>
      <c r="CX8" s="1019"/>
      <c r="CY8" s="1019"/>
      <c r="CZ8" s="1019"/>
      <c r="DA8" s="1020"/>
      <c r="DB8" s="1018">
        <v>0</v>
      </c>
      <c r="DC8" s="1019"/>
      <c r="DD8" s="1019"/>
      <c r="DE8" s="1019"/>
      <c r="DF8" s="1020"/>
      <c r="DG8" s="1018" t="s">
        <v>552</v>
      </c>
      <c r="DH8" s="1019"/>
      <c r="DI8" s="1019"/>
      <c r="DJ8" s="1019"/>
      <c r="DK8" s="1020"/>
      <c r="DL8" s="1018" t="s">
        <v>552</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153</v>
      </c>
      <c r="R9" s="1073"/>
      <c r="S9" s="1073"/>
      <c r="T9" s="1073"/>
      <c r="U9" s="1073"/>
      <c r="V9" s="1073">
        <v>85</v>
      </c>
      <c r="W9" s="1073"/>
      <c r="X9" s="1073"/>
      <c r="Y9" s="1073"/>
      <c r="Z9" s="1073"/>
      <c r="AA9" s="1073">
        <v>68</v>
      </c>
      <c r="AB9" s="1073"/>
      <c r="AC9" s="1073"/>
      <c r="AD9" s="1073"/>
      <c r="AE9" s="1074"/>
      <c r="AF9" s="1048" t="s">
        <v>222</v>
      </c>
      <c r="AG9" s="1049"/>
      <c r="AH9" s="1049"/>
      <c r="AI9" s="1049"/>
      <c r="AJ9" s="1050"/>
      <c r="AK9" s="1115">
        <v>21</v>
      </c>
      <c r="AL9" s="1116"/>
      <c r="AM9" s="1116"/>
      <c r="AN9" s="1116"/>
      <c r="AO9" s="1116"/>
      <c r="AP9" s="1116">
        <v>492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546</v>
      </c>
      <c r="BT9" s="1044"/>
      <c r="BU9" s="1044"/>
      <c r="BV9" s="1044"/>
      <c r="BW9" s="1044"/>
      <c r="BX9" s="1044"/>
      <c r="BY9" s="1044"/>
      <c r="BZ9" s="1044"/>
      <c r="CA9" s="1044"/>
      <c r="CB9" s="1044"/>
      <c r="CC9" s="1044"/>
      <c r="CD9" s="1044"/>
      <c r="CE9" s="1044"/>
      <c r="CF9" s="1044"/>
      <c r="CG9" s="1045"/>
      <c r="CH9" s="1018">
        <v>2</v>
      </c>
      <c r="CI9" s="1019"/>
      <c r="CJ9" s="1019"/>
      <c r="CK9" s="1019"/>
      <c r="CL9" s="1020"/>
      <c r="CM9" s="1018">
        <v>624</v>
      </c>
      <c r="CN9" s="1019"/>
      <c r="CO9" s="1019"/>
      <c r="CP9" s="1019"/>
      <c r="CQ9" s="1020"/>
      <c r="CR9" s="1018">
        <v>510</v>
      </c>
      <c r="CS9" s="1019"/>
      <c r="CT9" s="1019"/>
      <c r="CU9" s="1019"/>
      <c r="CV9" s="1020"/>
      <c r="CW9" s="1018">
        <v>54</v>
      </c>
      <c r="CX9" s="1019"/>
      <c r="CY9" s="1019"/>
      <c r="CZ9" s="1019"/>
      <c r="DA9" s="1020"/>
      <c r="DB9" s="1018">
        <v>0</v>
      </c>
      <c r="DC9" s="1019"/>
      <c r="DD9" s="1019"/>
      <c r="DE9" s="1019"/>
      <c r="DF9" s="1020"/>
      <c r="DG9" s="1018" t="s">
        <v>552</v>
      </c>
      <c r="DH9" s="1019"/>
      <c r="DI9" s="1019"/>
      <c r="DJ9" s="1019"/>
      <c r="DK9" s="1020"/>
      <c r="DL9" s="1018" t="s">
        <v>552</v>
      </c>
      <c r="DM9" s="1019"/>
      <c r="DN9" s="1019"/>
      <c r="DO9" s="1019"/>
      <c r="DP9" s="1020"/>
      <c r="DQ9" s="1018" t="s">
        <v>552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553</v>
      </c>
      <c r="BS10" s="1043" t="s">
        <v>547</v>
      </c>
      <c r="BT10" s="1044"/>
      <c r="BU10" s="1044"/>
      <c r="BV10" s="1044"/>
      <c r="BW10" s="1044"/>
      <c r="BX10" s="1044"/>
      <c r="BY10" s="1044"/>
      <c r="BZ10" s="1044"/>
      <c r="CA10" s="1044"/>
      <c r="CB10" s="1044"/>
      <c r="CC10" s="1044"/>
      <c r="CD10" s="1044"/>
      <c r="CE10" s="1044"/>
      <c r="CF10" s="1044"/>
      <c r="CG10" s="1045"/>
      <c r="CH10" s="1018">
        <v>-44</v>
      </c>
      <c r="CI10" s="1019"/>
      <c r="CJ10" s="1019"/>
      <c r="CK10" s="1019"/>
      <c r="CL10" s="1020"/>
      <c r="CM10" s="1018">
        <v>1501</v>
      </c>
      <c r="CN10" s="1019"/>
      <c r="CO10" s="1019"/>
      <c r="CP10" s="1019"/>
      <c r="CQ10" s="1020"/>
      <c r="CR10" s="1018">
        <v>22</v>
      </c>
      <c r="CS10" s="1019"/>
      <c r="CT10" s="1019"/>
      <c r="CU10" s="1019"/>
      <c r="CV10" s="1020"/>
      <c r="CW10" s="1018">
        <v>297</v>
      </c>
      <c r="CX10" s="1019"/>
      <c r="CY10" s="1019"/>
      <c r="CZ10" s="1019"/>
      <c r="DA10" s="1020"/>
      <c r="DB10" s="1018">
        <v>0</v>
      </c>
      <c r="DC10" s="1019"/>
      <c r="DD10" s="1019"/>
      <c r="DE10" s="1019"/>
      <c r="DF10" s="1020"/>
      <c r="DG10" s="1018" t="s">
        <v>552</v>
      </c>
      <c r="DH10" s="1019"/>
      <c r="DI10" s="1019"/>
      <c r="DJ10" s="1019"/>
      <c r="DK10" s="1020"/>
      <c r="DL10" s="1018" t="s">
        <v>552</v>
      </c>
      <c r="DM10" s="1019"/>
      <c r="DN10" s="1019"/>
      <c r="DO10" s="1019"/>
      <c r="DP10" s="1020"/>
      <c r="DQ10" s="1018" t="s">
        <v>552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548</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74</v>
      </c>
      <c r="CN11" s="1019"/>
      <c r="CO11" s="1019"/>
      <c r="CP11" s="1019"/>
      <c r="CQ11" s="1020"/>
      <c r="CR11" s="1018">
        <v>45</v>
      </c>
      <c r="CS11" s="1019"/>
      <c r="CT11" s="1019"/>
      <c r="CU11" s="1019"/>
      <c r="CV11" s="1020"/>
      <c r="CW11" s="1018">
        <v>41</v>
      </c>
      <c r="CX11" s="1019"/>
      <c r="CY11" s="1019"/>
      <c r="CZ11" s="1019"/>
      <c r="DA11" s="1020"/>
      <c r="DB11" s="1018">
        <v>0</v>
      </c>
      <c r="DC11" s="1019"/>
      <c r="DD11" s="1019"/>
      <c r="DE11" s="1019"/>
      <c r="DF11" s="1020"/>
      <c r="DG11" s="1018" t="s">
        <v>552</v>
      </c>
      <c r="DH11" s="1019"/>
      <c r="DI11" s="1019"/>
      <c r="DJ11" s="1019"/>
      <c r="DK11" s="1020"/>
      <c r="DL11" s="1018" t="s">
        <v>552</v>
      </c>
      <c r="DM11" s="1019"/>
      <c r="DN11" s="1019"/>
      <c r="DO11" s="1019"/>
      <c r="DP11" s="1020"/>
      <c r="DQ11" s="1018" t="s">
        <v>552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549</v>
      </c>
      <c r="BT12" s="1044"/>
      <c r="BU12" s="1044"/>
      <c r="BV12" s="1044"/>
      <c r="BW12" s="1044"/>
      <c r="BX12" s="1044"/>
      <c r="BY12" s="1044"/>
      <c r="BZ12" s="1044"/>
      <c r="CA12" s="1044"/>
      <c r="CB12" s="1044"/>
      <c r="CC12" s="1044"/>
      <c r="CD12" s="1044"/>
      <c r="CE12" s="1044"/>
      <c r="CF12" s="1044"/>
      <c r="CG12" s="1045"/>
      <c r="CH12" s="1018">
        <v>11</v>
      </c>
      <c r="CI12" s="1019"/>
      <c r="CJ12" s="1019"/>
      <c r="CK12" s="1019"/>
      <c r="CL12" s="1020"/>
      <c r="CM12" s="1018">
        <v>232</v>
      </c>
      <c r="CN12" s="1019"/>
      <c r="CO12" s="1019"/>
      <c r="CP12" s="1019"/>
      <c r="CQ12" s="1020"/>
      <c r="CR12" s="1018">
        <v>48</v>
      </c>
      <c r="CS12" s="1019"/>
      <c r="CT12" s="1019"/>
      <c r="CU12" s="1019"/>
      <c r="CV12" s="1020"/>
      <c r="CW12" s="1018">
        <v>0</v>
      </c>
      <c r="CX12" s="1019"/>
      <c r="CY12" s="1019"/>
      <c r="CZ12" s="1019"/>
      <c r="DA12" s="1020"/>
      <c r="DB12" s="1018">
        <v>0</v>
      </c>
      <c r="DC12" s="1019"/>
      <c r="DD12" s="1019"/>
      <c r="DE12" s="1019"/>
      <c r="DF12" s="1020"/>
      <c r="DG12" s="1018" t="s">
        <v>552</v>
      </c>
      <c r="DH12" s="1019"/>
      <c r="DI12" s="1019"/>
      <c r="DJ12" s="1019"/>
      <c r="DK12" s="1020"/>
      <c r="DL12" s="1018" t="s">
        <v>552</v>
      </c>
      <c r="DM12" s="1019"/>
      <c r="DN12" s="1019"/>
      <c r="DO12" s="1019"/>
      <c r="DP12" s="1020"/>
      <c r="DQ12" s="1018" t="s">
        <v>552</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115194</v>
      </c>
      <c r="R23" s="1098"/>
      <c r="S23" s="1098"/>
      <c r="T23" s="1098"/>
      <c r="U23" s="1098"/>
      <c r="V23" s="1098">
        <v>113849</v>
      </c>
      <c r="W23" s="1098"/>
      <c r="X23" s="1098"/>
      <c r="Y23" s="1098"/>
      <c r="Z23" s="1098"/>
      <c r="AA23" s="1098">
        <v>1346</v>
      </c>
      <c r="AB23" s="1098"/>
      <c r="AC23" s="1098"/>
      <c r="AD23" s="1098"/>
      <c r="AE23" s="1099"/>
      <c r="AF23" s="1100">
        <v>928</v>
      </c>
      <c r="AG23" s="1098"/>
      <c r="AH23" s="1098"/>
      <c r="AI23" s="1098"/>
      <c r="AJ23" s="1101"/>
      <c r="AK23" s="1102"/>
      <c r="AL23" s="1103"/>
      <c r="AM23" s="1103"/>
      <c r="AN23" s="1103"/>
      <c r="AO23" s="1103"/>
      <c r="AP23" s="1098">
        <v>52359</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46688</v>
      </c>
      <c r="R28" s="1083"/>
      <c r="S28" s="1083"/>
      <c r="T28" s="1083"/>
      <c r="U28" s="1083"/>
      <c r="V28" s="1083">
        <v>46205</v>
      </c>
      <c r="W28" s="1083"/>
      <c r="X28" s="1083"/>
      <c r="Y28" s="1083"/>
      <c r="Z28" s="1083"/>
      <c r="AA28" s="1083">
        <v>484</v>
      </c>
      <c r="AB28" s="1083"/>
      <c r="AC28" s="1083"/>
      <c r="AD28" s="1083"/>
      <c r="AE28" s="1084"/>
      <c r="AF28" s="1085">
        <v>484</v>
      </c>
      <c r="AG28" s="1083"/>
      <c r="AH28" s="1083"/>
      <c r="AI28" s="1083"/>
      <c r="AJ28" s="1086"/>
      <c r="AK28" s="1087">
        <v>3281</v>
      </c>
      <c r="AL28" s="1075"/>
      <c r="AM28" s="1075"/>
      <c r="AN28" s="1075"/>
      <c r="AO28" s="1075"/>
      <c r="AP28" s="1075" t="s">
        <v>537</v>
      </c>
      <c r="AQ28" s="1075"/>
      <c r="AR28" s="1075"/>
      <c r="AS28" s="1075"/>
      <c r="AT28" s="1075"/>
      <c r="AU28" s="1075" t="s">
        <v>550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23654</v>
      </c>
      <c r="R29" s="1073"/>
      <c r="S29" s="1073"/>
      <c r="T29" s="1073"/>
      <c r="U29" s="1073"/>
      <c r="V29" s="1073">
        <v>23248</v>
      </c>
      <c r="W29" s="1073"/>
      <c r="X29" s="1073"/>
      <c r="Y29" s="1073"/>
      <c r="Z29" s="1073"/>
      <c r="AA29" s="1073">
        <v>406</v>
      </c>
      <c r="AB29" s="1073"/>
      <c r="AC29" s="1073"/>
      <c r="AD29" s="1073"/>
      <c r="AE29" s="1074"/>
      <c r="AF29" s="1048">
        <v>406</v>
      </c>
      <c r="AG29" s="1049"/>
      <c r="AH29" s="1049"/>
      <c r="AI29" s="1049"/>
      <c r="AJ29" s="1050"/>
      <c r="AK29" s="1009">
        <v>3629</v>
      </c>
      <c r="AL29" s="1000"/>
      <c r="AM29" s="1000"/>
      <c r="AN29" s="1000"/>
      <c r="AO29" s="1000"/>
      <c r="AP29" s="1000" t="s">
        <v>537</v>
      </c>
      <c r="AQ29" s="1000"/>
      <c r="AR29" s="1000"/>
      <c r="AS29" s="1000"/>
      <c r="AT29" s="1000"/>
      <c r="AU29" s="1000" t="s">
        <v>550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5504</v>
      </c>
      <c r="R30" s="1073"/>
      <c r="S30" s="1073"/>
      <c r="T30" s="1073"/>
      <c r="U30" s="1073"/>
      <c r="V30" s="1073">
        <v>5320</v>
      </c>
      <c r="W30" s="1073"/>
      <c r="X30" s="1073"/>
      <c r="Y30" s="1073"/>
      <c r="Z30" s="1073"/>
      <c r="AA30" s="1073">
        <v>184</v>
      </c>
      <c r="AB30" s="1073"/>
      <c r="AC30" s="1073"/>
      <c r="AD30" s="1073"/>
      <c r="AE30" s="1074"/>
      <c r="AF30" s="1048">
        <v>184</v>
      </c>
      <c r="AG30" s="1049"/>
      <c r="AH30" s="1049"/>
      <c r="AI30" s="1049"/>
      <c r="AJ30" s="1050"/>
      <c r="AK30" s="1009">
        <v>830</v>
      </c>
      <c r="AL30" s="1000"/>
      <c r="AM30" s="1000"/>
      <c r="AN30" s="1000"/>
      <c r="AO30" s="1000"/>
      <c r="AP30" s="1000" t="s">
        <v>537</v>
      </c>
      <c r="AQ30" s="1000"/>
      <c r="AR30" s="1000"/>
      <c r="AS30" s="1000"/>
      <c r="AT30" s="1000"/>
      <c r="AU30" s="1000" t="s">
        <v>550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564</v>
      </c>
      <c r="R31" s="1073"/>
      <c r="S31" s="1073"/>
      <c r="T31" s="1073"/>
      <c r="U31" s="1073"/>
      <c r="V31" s="1073">
        <v>182</v>
      </c>
      <c r="W31" s="1073"/>
      <c r="X31" s="1073"/>
      <c r="Y31" s="1073"/>
      <c r="Z31" s="1073"/>
      <c r="AA31" s="1073">
        <v>382</v>
      </c>
      <c r="AB31" s="1073"/>
      <c r="AC31" s="1073"/>
      <c r="AD31" s="1073"/>
      <c r="AE31" s="1074"/>
      <c r="AF31" s="1048">
        <v>382</v>
      </c>
      <c r="AG31" s="1049"/>
      <c r="AH31" s="1049"/>
      <c r="AI31" s="1049"/>
      <c r="AJ31" s="1050"/>
      <c r="AK31" s="1009" t="s">
        <v>538</v>
      </c>
      <c r="AL31" s="1000"/>
      <c r="AM31" s="1000"/>
      <c r="AN31" s="1000"/>
      <c r="AO31" s="1000"/>
      <c r="AP31" s="1000">
        <v>127</v>
      </c>
      <c r="AQ31" s="1000"/>
      <c r="AR31" s="1000"/>
      <c r="AS31" s="1000"/>
      <c r="AT31" s="1000"/>
      <c r="AU31" s="1000" t="s">
        <v>550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9923</v>
      </c>
      <c r="R32" s="1073"/>
      <c r="S32" s="1073"/>
      <c r="T32" s="1073"/>
      <c r="U32" s="1073"/>
      <c r="V32" s="1073">
        <v>9593</v>
      </c>
      <c r="W32" s="1073"/>
      <c r="X32" s="1073"/>
      <c r="Y32" s="1073"/>
      <c r="Z32" s="1073"/>
      <c r="AA32" s="1073">
        <v>330</v>
      </c>
      <c r="AB32" s="1073"/>
      <c r="AC32" s="1073"/>
      <c r="AD32" s="1073"/>
      <c r="AE32" s="1074"/>
      <c r="AF32" s="1048">
        <v>453</v>
      </c>
      <c r="AG32" s="1049"/>
      <c r="AH32" s="1049"/>
      <c r="AI32" s="1049"/>
      <c r="AJ32" s="1050"/>
      <c r="AK32" s="1009">
        <v>4200</v>
      </c>
      <c r="AL32" s="1000"/>
      <c r="AM32" s="1000"/>
      <c r="AN32" s="1000"/>
      <c r="AO32" s="1000"/>
      <c r="AP32" s="1000">
        <v>49245</v>
      </c>
      <c r="AQ32" s="1000"/>
      <c r="AR32" s="1000"/>
      <c r="AS32" s="1000"/>
      <c r="AT32" s="1000"/>
      <c r="AU32" s="1000">
        <v>22505</v>
      </c>
      <c r="AV32" s="1000"/>
      <c r="AW32" s="1000"/>
      <c r="AX32" s="1000"/>
      <c r="AY32" s="1000"/>
      <c r="AZ32" s="1071" t="s">
        <v>550</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3522</v>
      </c>
      <c r="R33" s="1073"/>
      <c r="S33" s="1073"/>
      <c r="T33" s="1073"/>
      <c r="U33" s="1073"/>
      <c r="V33" s="1073">
        <v>3417</v>
      </c>
      <c r="W33" s="1073"/>
      <c r="X33" s="1073"/>
      <c r="Y33" s="1073"/>
      <c r="Z33" s="1073"/>
      <c r="AA33" s="1073">
        <v>105</v>
      </c>
      <c r="AB33" s="1073"/>
      <c r="AC33" s="1073"/>
      <c r="AD33" s="1073"/>
      <c r="AE33" s="1074"/>
      <c r="AF33" s="1048">
        <v>4283</v>
      </c>
      <c r="AG33" s="1049"/>
      <c r="AH33" s="1049"/>
      <c r="AI33" s="1049"/>
      <c r="AJ33" s="1050"/>
      <c r="AK33" s="1009">
        <v>235</v>
      </c>
      <c r="AL33" s="1000"/>
      <c r="AM33" s="1000"/>
      <c r="AN33" s="1000"/>
      <c r="AO33" s="1000"/>
      <c r="AP33" s="1000" t="s">
        <v>537</v>
      </c>
      <c r="AQ33" s="1000"/>
      <c r="AR33" s="1000"/>
      <c r="AS33" s="1000"/>
      <c r="AT33" s="1000"/>
      <c r="AU33" s="1000" t="s">
        <v>550</v>
      </c>
      <c r="AV33" s="1000"/>
      <c r="AW33" s="1000"/>
      <c r="AX33" s="1000"/>
      <c r="AY33" s="1000"/>
      <c r="AZ33" s="1071" t="s">
        <v>550</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6685</v>
      </c>
      <c r="R34" s="1073"/>
      <c r="S34" s="1073"/>
      <c r="T34" s="1073"/>
      <c r="U34" s="1073"/>
      <c r="V34" s="1073">
        <v>5326</v>
      </c>
      <c r="W34" s="1073"/>
      <c r="X34" s="1073"/>
      <c r="Y34" s="1073"/>
      <c r="Z34" s="1073"/>
      <c r="AA34" s="1073">
        <v>1359</v>
      </c>
      <c r="AB34" s="1073"/>
      <c r="AC34" s="1073"/>
      <c r="AD34" s="1073"/>
      <c r="AE34" s="1074"/>
      <c r="AF34" s="1048">
        <v>6627</v>
      </c>
      <c r="AG34" s="1049"/>
      <c r="AH34" s="1049"/>
      <c r="AI34" s="1049"/>
      <c r="AJ34" s="1050"/>
      <c r="AK34" s="1009">
        <v>88</v>
      </c>
      <c r="AL34" s="1000"/>
      <c r="AM34" s="1000"/>
      <c r="AN34" s="1000"/>
      <c r="AO34" s="1000"/>
      <c r="AP34" s="1000">
        <v>1510</v>
      </c>
      <c r="AQ34" s="1000"/>
      <c r="AR34" s="1000"/>
      <c r="AS34" s="1000"/>
      <c r="AT34" s="1000"/>
      <c r="AU34" s="1000">
        <v>166</v>
      </c>
      <c r="AV34" s="1000"/>
      <c r="AW34" s="1000"/>
      <c r="AX34" s="1000"/>
      <c r="AY34" s="1000"/>
      <c r="AZ34" s="1071" t="s">
        <v>550</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12819</v>
      </c>
      <c r="AG63" s="988"/>
      <c r="AH63" s="988"/>
      <c r="AI63" s="988"/>
      <c r="AJ63" s="1059"/>
      <c r="AK63" s="1060"/>
      <c r="AL63" s="992"/>
      <c r="AM63" s="992"/>
      <c r="AN63" s="992"/>
      <c r="AO63" s="992"/>
      <c r="AP63" s="988">
        <v>50882</v>
      </c>
      <c r="AQ63" s="988"/>
      <c r="AR63" s="988"/>
      <c r="AS63" s="988"/>
      <c r="AT63" s="988"/>
      <c r="AU63" s="988">
        <v>22671</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551</v>
      </c>
      <c r="C68" s="1015"/>
      <c r="D68" s="1015"/>
      <c r="E68" s="1015"/>
      <c r="F68" s="1015"/>
      <c r="G68" s="1015"/>
      <c r="H68" s="1015"/>
      <c r="I68" s="1015"/>
      <c r="J68" s="1015"/>
      <c r="K68" s="1015"/>
      <c r="L68" s="1015"/>
      <c r="M68" s="1015"/>
      <c r="N68" s="1015"/>
      <c r="O68" s="1015"/>
      <c r="P68" s="1016"/>
      <c r="Q68" s="1017">
        <v>63588</v>
      </c>
      <c r="R68" s="1011"/>
      <c r="S68" s="1011"/>
      <c r="T68" s="1011"/>
      <c r="U68" s="1011"/>
      <c r="V68" s="1011">
        <v>61392</v>
      </c>
      <c r="W68" s="1011"/>
      <c r="X68" s="1011"/>
      <c r="Y68" s="1011"/>
      <c r="Z68" s="1011"/>
      <c r="AA68" s="1011">
        <v>2196</v>
      </c>
      <c r="AB68" s="1011"/>
      <c r="AC68" s="1011"/>
      <c r="AD68" s="1011"/>
      <c r="AE68" s="1011"/>
      <c r="AF68" s="1011">
        <v>8191</v>
      </c>
      <c r="AG68" s="1011"/>
      <c r="AH68" s="1011"/>
      <c r="AI68" s="1011"/>
      <c r="AJ68" s="1011"/>
      <c r="AK68" s="1011">
        <v>5845</v>
      </c>
      <c r="AL68" s="1011"/>
      <c r="AM68" s="1011"/>
      <c r="AN68" s="1011"/>
      <c r="AO68" s="1011"/>
      <c r="AP68" s="1011" t="s">
        <v>550</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124</v>
      </c>
      <c r="R69" s="1000"/>
      <c r="S69" s="1000"/>
      <c r="T69" s="1000"/>
      <c r="U69" s="1000"/>
      <c r="V69" s="1000">
        <v>122</v>
      </c>
      <c r="W69" s="1000"/>
      <c r="X69" s="1000"/>
      <c r="Y69" s="1000"/>
      <c r="Z69" s="1000"/>
      <c r="AA69" s="1000">
        <v>2</v>
      </c>
      <c r="AB69" s="1000"/>
      <c r="AC69" s="1000"/>
      <c r="AD69" s="1000"/>
      <c r="AE69" s="1000"/>
      <c r="AF69" s="1000">
        <v>2</v>
      </c>
      <c r="AG69" s="1000"/>
      <c r="AH69" s="1000"/>
      <c r="AI69" s="1000"/>
      <c r="AJ69" s="1000"/>
      <c r="AK69" s="1000" t="s">
        <v>550</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481</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481</v>
      </c>
      <c r="AL72" s="1000"/>
      <c r="AM72" s="1000"/>
      <c r="AN72" s="1000"/>
      <c r="AO72" s="1000"/>
      <c r="AP72" s="1000">
        <v>136632</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481</v>
      </c>
      <c r="AL73" s="1000"/>
      <c r="AM73" s="1000"/>
      <c r="AN73" s="1000"/>
      <c r="AO73" s="1000"/>
      <c r="AP73" s="1000">
        <v>17196</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78074</v>
      </c>
      <c r="AG88" s="988"/>
      <c r="AH88" s="988"/>
      <c r="AI88" s="988"/>
      <c r="AJ88" s="988"/>
      <c r="AK88" s="992"/>
      <c r="AL88" s="992"/>
      <c r="AM88" s="992"/>
      <c r="AN88" s="992"/>
      <c r="AO88" s="992"/>
      <c r="AP88" s="988">
        <v>153828</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829</v>
      </c>
      <c r="CS102" s="980"/>
      <c r="CT102" s="980"/>
      <c r="CU102" s="980"/>
      <c r="CV102" s="981"/>
      <c r="CW102" s="979">
        <v>408</v>
      </c>
      <c r="CX102" s="980"/>
      <c r="CY102" s="980"/>
      <c r="CZ102" s="980"/>
      <c r="DA102" s="981"/>
      <c r="DB102" s="979">
        <v>2408</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7213516</v>
      </c>
      <c r="AB110" s="916"/>
      <c r="AC110" s="916"/>
      <c r="AD110" s="916"/>
      <c r="AE110" s="917"/>
      <c r="AF110" s="918">
        <v>6953005</v>
      </c>
      <c r="AG110" s="916"/>
      <c r="AH110" s="916"/>
      <c r="AI110" s="916"/>
      <c r="AJ110" s="917"/>
      <c r="AK110" s="918">
        <v>7478647</v>
      </c>
      <c r="AL110" s="916"/>
      <c r="AM110" s="916"/>
      <c r="AN110" s="916"/>
      <c r="AO110" s="917"/>
      <c r="AP110" s="919">
        <v>12.5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50913376</v>
      </c>
      <c r="BR110" s="863"/>
      <c r="BS110" s="863"/>
      <c r="BT110" s="863"/>
      <c r="BU110" s="863"/>
      <c r="BV110" s="863">
        <v>52232076</v>
      </c>
      <c r="BW110" s="863"/>
      <c r="BX110" s="863"/>
      <c r="BY110" s="863"/>
      <c r="BZ110" s="863"/>
      <c r="CA110" s="863">
        <v>52359020</v>
      </c>
      <c r="CB110" s="863"/>
      <c r="CC110" s="863"/>
      <c r="CD110" s="863"/>
      <c r="CE110" s="863"/>
      <c r="CF110" s="887">
        <v>87.3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2881712</v>
      </c>
      <c r="BR111" s="835"/>
      <c r="BS111" s="835"/>
      <c r="BT111" s="835"/>
      <c r="BU111" s="835"/>
      <c r="BV111" s="835">
        <v>2260730</v>
      </c>
      <c r="BW111" s="835"/>
      <c r="BX111" s="835"/>
      <c r="BY111" s="835"/>
      <c r="BZ111" s="835"/>
      <c r="CA111" s="835">
        <v>2033519</v>
      </c>
      <c r="CB111" s="835"/>
      <c r="CC111" s="835"/>
      <c r="CD111" s="835"/>
      <c r="CE111" s="835"/>
      <c r="CF111" s="896">
        <v>3.4</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v>252600</v>
      </c>
      <c r="DM111" s="835"/>
      <c r="DN111" s="835"/>
      <c r="DO111" s="835"/>
      <c r="DP111" s="835"/>
      <c r="DQ111" s="835">
        <v>352020</v>
      </c>
      <c r="DR111" s="835"/>
      <c r="DS111" s="835"/>
      <c r="DT111" s="835"/>
      <c r="DU111" s="835"/>
      <c r="DV111" s="812">
        <v>0.6</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26948698</v>
      </c>
      <c r="BR112" s="835"/>
      <c r="BS112" s="835"/>
      <c r="BT112" s="835"/>
      <c r="BU112" s="835"/>
      <c r="BV112" s="835">
        <v>25766130</v>
      </c>
      <c r="BW112" s="835"/>
      <c r="BX112" s="835"/>
      <c r="BY112" s="835"/>
      <c r="BZ112" s="835"/>
      <c r="CA112" s="835">
        <v>22671007</v>
      </c>
      <c r="CB112" s="835"/>
      <c r="CC112" s="835"/>
      <c r="CD112" s="835"/>
      <c r="CE112" s="835"/>
      <c r="CF112" s="896">
        <v>37.799999999999997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3033496</v>
      </c>
      <c r="AB113" s="944"/>
      <c r="AC113" s="944"/>
      <c r="AD113" s="944"/>
      <c r="AE113" s="945"/>
      <c r="AF113" s="946">
        <v>3069791</v>
      </c>
      <c r="AG113" s="944"/>
      <c r="AH113" s="944"/>
      <c r="AI113" s="944"/>
      <c r="AJ113" s="945"/>
      <c r="AK113" s="946">
        <v>2326109</v>
      </c>
      <c r="AL113" s="944"/>
      <c r="AM113" s="944"/>
      <c r="AN113" s="944"/>
      <c r="AO113" s="945"/>
      <c r="AP113" s="947">
        <v>3.9</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222</v>
      </c>
      <c r="BR113" s="835"/>
      <c r="BS113" s="835"/>
      <c r="BT113" s="835"/>
      <c r="BU113" s="835"/>
      <c r="BV113" s="835" t="s">
        <v>222</v>
      </c>
      <c r="BW113" s="835"/>
      <c r="BX113" s="835"/>
      <c r="BY113" s="835"/>
      <c r="BZ113" s="835"/>
      <c r="CA113" s="835" t="s">
        <v>222</v>
      </c>
      <c r="CB113" s="835"/>
      <c r="CC113" s="835"/>
      <c r="CD113" s="835"/>
      <c r="CE113" s="835"/>
      <c r="CF113" s="896" t="s">
        <v>222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222</v>
      </c>
      <c r="AB114" s="798"/>
      <c r="AC114" s="798"/>
      <c r="AD114" s="798"/>
      <c r="AE114" s="799"/>
      <c r="AF114" s="800" t="s">
        <v>222</v>
      </c>
      <c r="AG114" s="798"/>
      <c r="AH114" s="798"/>
      <c r="AI114" s="798"/>
      <c r="AJ114" s="799"/>
      <c r="AK114" s="800" t="s">
        <v>222</v>
      </c>
      <c r="AL114" s="798"/>
      <c r="AM114" s="798"/>
      <c r="AN114" s="798"/>
      <c r="AO114" s="799"/>
      <c r="AP114" s="845" t="s">
        <v>222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9980505</v>
      </c>
      <c r="BR114" s="835"/>
      <c r="BS114" s="835"/>
      <c r="BT114" s="835"/>
      <c r="BU114" s="835"/>
      <c r="BV114" s="835">
        <v>9038934</v>
      </c>
      <c r="BW114" s="835"/>
      <c r="BX114" s="835"/>
      <c r="BY114" s="835"/>
      <c r="BZ114" s="835"/>
      <c r="CA114" s="835">
        <v>8597712</v>
      </c>
      <c r="CB114" s="835"/>
      <c r="CC114" s="835"/>
      <c r="CD114" s="835"/>
      <c r="CE114" s="835"/>
      <c r="CF114" s="896">
        <v>14.3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697039</v>
      </c>
      <c r="AB115" s="944"/>
      <c r="AC115" s="944"/>
      <c r="AD115" s="944"/>
      <c r="AE115" s="945"/>
      <c r="AF115" s="946">
        <v>1165386</v>
      </c>
      <c r="AG115" s="944"/>
      <c r="AH115" s="944"/>
      <c r="AI115" s="944"/>
      <c r="AJ115" s="945"/>
      <c r="AK115" s="946">
        <v>398613</v>
      </c>
      <c r="AL115" s="944"/>
      <c r="AM115" s="944"/>
      <c r="AN115" s="944"/>
      <c r="AO115" s="945"/>
      <c r="AP115" s="947">
        <v>0.7</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v>178430</v>
      </c>
      <c r="CB115" s="835"/>
      <c r="CC115" s="835"/>
      <c r="CD115" s="835"/>
      <c r="CE115" s="835"/>
      <c r="CF115" s="896">
        <v>0.3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2644000</v>
      </c>
      <c r="DH115" s="798"/>
      <c r="DI115" s="798"/>
      <c r="DJ115" s="798"/>
      <c r="DK115" s="799"/>
      <c r="DL115" s="800">
        <v>1934109</v>
      </c>
      <c r="DM115" s="798"/>
      <c r="DN115" s="798"/>
      <c r="DO115" s="798"/>
      <c r="DP115" s="799"/>
      <c r="DQ115" s="800">
        <v>1627303</v>
      </c>
      <c r="DR115" s="798"/>
      <c r="DS115" s="798"/>
      <c r="DT115" s="798"/>
      <c r="DU115" s="799"/>
      <c r="DV115" s="845">
        <v>2.7</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10944051</v>
      </c>
      <c r="AB117" s="930"/>
      <c r="AC117" s="930"/>
      <c r="AD117" s="930"/>
      <c r="AE117" s="931"/>
      <c r="AF117" s="932">
        <v>11188182</v>
      </c>
      <c r="AG117" s="930"/>
      <c r="AH117" s="930"/>
      <c r="AI117" s="930"/>
      <c r="AJ117" s="931"/>
      <c r="AK117" s="932">
        <v>10203369</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90724291</v>
      </c>
      <c r="BR119" s="866"/>
      <c r="BS119" s="866"/>
      <c r="BT119" s="866"/>
      <c r="BU119" s="866"/>
      <c r="BV119" s="866">
        <v>89297870</v>
      </c>
      <c r="BW119" s="866"/>
      <c r="BX119" s="866"/>
      <c r="BY119" s="866"/>
      <c r="BZ119" s="866"/>
      <c r="CA119" s="866">
        <v>85839688</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237712</v>
      </c>
      <c r="DH119" s="781"/>
      <c r="DI119" s="781"/>
      <c r="DJ119" s="781"/>
      <c r="DK119" s="782"/>
      <c r="DL119" s="783">
        <v>74021</v>
      </c>
      <c r="DM119" s="781"/>
      <c r="DN119" s="781"/>
      <c r="DO119" s="781"/>
      <c r="DP119" s="782"/>
      <c r="DQ119" s="783">
        <v>54196</v>
      </c>
      <c r="DR119" s="781"/>
      <c r="DS119" s="781"/>
      <c r="DT119" s="781"/>
      <c r="DU119" s="782"/>
      <c r="DV119" s="869">
        <v>0.1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2515</v>
      </c>
      <c r="AB120" s="798"/>
      <c r="AC120" s="798"/>
      <c r="AD120" s="798"/>
      <c r="AE120" s="799"/>
      <c r="AF120" s="800">
        <v>199309</v>
      </c>
      <c r="AG120" s="798"/>
      <c r="AH120" s="798"/>
      <c r="AI120" s="798"/>
      <c r="AJ120" s="799"/>
      <c r="AK120" s="800">
        <v>84852</v>
      </c>
      <c r="AL120" s="798"/>
      <c r="AM120" s="798"/>
      <c r="AN120" s="798"/>
      <c r="AO120" s="799"/>
      <c r="AP120" s="845">
        <v>0.1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41702498</v>
      </c>
      <c r="BR120" s="863"/>
      <c r="BS120" s="863"/>
      <c r="BT120" s="863"/>
      <c r="BU120" s="863"/>
      <c r="BV120" s="863">
        <v>43097803</v>
      </c>
      <c r="BW120" s="863"/>
      <c r="BX120" s="863"/>
      <c r="BY120" s="863"/>
      <c r="BZ120" s="863"/>
      <c r="CA120" s="863">
        <v>43814920</v>
      </c>
      <c r="CB120" s="863"/>
      <c r="CC120" s="863"/>
      <c r="CD120" s="863"/>
      <c r="CE120" s="863"/>
      <c r="CF120" s="887">
        <v>73</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t="s">
        <v>222</v>
      </c>
      <c r="DH120" s="863"/>
      <c r="DI120" s="863"/>
      <c r="DJ120" s="863"/>
      <c r="DK120" s="863"/>
      <c r="DL120" s="863" t="s">
        <v>222</v>
      </c>
      <c r="DM120" s="863"/>
      <c r="DN120" s="863"/>
      <c r="DO120" s="863"/>
      <c r="DP120" s="863"/>
      <c r="DQ120" s="863">
        <v>22504930</v>
      </c>
      <c r="DR120" s="863"/>
      <c r="DS120" s="863"/>
      <c r="DT120" s="863"/>
      <c r="DU120" s="863"/>
      <c r="DV120" s="864">
        <v>37.5</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30712691</v>
      </c>
      <c r="BR121" s="835"/>
      <c r="BS121" s="835"/>
      <c r="BT121" s="835"/>
      <c r="BU121" s="835"/>
      <c r="BV121" s="835">
        <v>27985961</v>
      </c>
      <c r="BW121" s="835"/>
      <c r="BX121" s="835"/>
      <c r="BY121" s="835"/>
      <c r="BZ121" s="835"/>
      <c r="CA121" s="835">
        <v>25624094</v>
      </c>
      <c r="CB121" s="835"/>
      <c r="CC121" s="835"/>
      <c r="CD121" s="835"/>
      <c r="CE121" s="835"/>
      <c r="CF121" s="896">
        <v>42.7</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101486</v>
      </c>
      <c r="DH121" s="835"/>
      <c r="DI121" s="835"/>
      <c r="DJ121" s="835"/>
      <c r="DK121" s="835"/>
      <c r="DL121" s="835">
        <v>140331</v>
      </c>
      <c r="DM121" s="835"/>
      <c r="DN121" s="835"/>
      <c r="DO121" s="835"/>
      <c r="DP121" s="835"/>
      <c r="DQ121" s="835">
        <v>166077</v>
      </c>
      <c r="DR121" s="835"/>
      <c r="DS121" s="835"/>
      <c r="DT121" s="835"/>
      <c r="DU121" s="835"/>
      <c r="DV121" s="812">
        <v>0.3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91010389</v>
      </c>
      <c r="BR122" s="866"/>
      <c r="BS122" s="866"/>
      <c r="BT122" s="866"/>
      <c r="BU122" s="866"/>
      <c r="BV122" s="866">
        <v>92231256</v>
      </c>
      <c r="BW122" s="866"/>
      <c r="BX122" s="866"/>
      <c r="BY122" s="866"/>
      <c r="BZ122" s="866"/>
      <c r="CA122" s="866">
        <v>92214160</v>
      </c>
      <c r="CB122" s="866"/>
      <c r="CC122" s="866"/>
      <c r="CD122" s="866"/>
      <c r="CE122" s="866"/>
      <c r="CF122" s="867">
        <v>153.69999999999999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163425578</v>
      </c>
      <c r="BR123" s="854"/>
      <c r="BS123" s="854"/>
      <c r="BT123" s="854"/>
      <c r="BU123" s="854"/>
      <c r="BV123" s="854">
        <v>163315020</v>
      </c>
      <c r="BW123" s="854"/>
      <c r="BX123" s="854"/>
      <c r="BY123" s="854"/>
      <c r="BZ123" s="854"/>
      <c r="CA123" s="854">
        <v>161653174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26847212</v>
      </c>
      <c r="DH124" s="781"/>
      <c r="DI124" s="781"/>
      <c r="DJ124" s="781"/>
      <c r="DK124" s="782"/>
      <c r="DL124" s="783">
        <v>25625799</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692550</v>
      </c>
      <c r="AB126" s="798"/>
      <c r="AC126" s="798"/>
      <c r="AD126" s="798"/>
      <c r="AE126" s="799"/>
      <c r="AF126" s="800">
        <v>964505</v>
      </c>
      <c r="AG126" s="798"/>
      <c r="AH126" s="798"/>
      <c r="AI126" s="798"/>
      <c r="AJ126" s="799"/>
      <c r="AK126" s="800">
        <v>312552</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1974</v>
      </c>
      <c r="AB127" s="798"/>
      <c r="AC127" s="798"/>
      <c r="AD127" s="798"/>
      <c r="AE127" s="799"/>
      <c r="AF127" s="800">
        <v>1572</v>
      </c>
      <c r="AG127" s="798"/>
      <c r="AH127" s="798"/>
      <c r="AI127" s="798"/>
      <c r="AJ127" s="799"/>
      <c r="AK127" s="800">
        <v>1209</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2878347</v>
      </c>
      <c r="AB128" s="819"/>
      <c r="AC128" s="819"/>
      <c r="AD128" s="819"/>
      <c r="AE128" s="820"/>
      <c r="AF128" s="821">
        <v>2721138</v>
      </c>
      <c r="AG128" s="819"/>
      <c r="AH128" s="819"/>
      <c r="AI128" s="819"/>
      <c r="AJ128" s="820"/>
      <c r="AK128" s="821">
        <v>2425818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v>178430</v>
      </c>
      <c r="DR128" s="809"/>
      <c r="DS128" s="809"/>
      <c r="DT128" s="809"/>
      <c r="DU128" s="809"/>
      <c r="DV128" s="810">
        <v>0.3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67024453</v>
      </c>
      <c r="AB129" s="798"/>
      <c r="AC129" s="798"/>
      <c r="AD129" s="798"/>
      <c r="AE129" s="799"/>
      <c r="AF129" s="800">
        <v>67407410</v>
      </c>
      <c r="AG129" s="798"/>
      <c r="AH129" s="798"/>
      <c r="AI129" s="798"/>
      <c r="AJ129" s="799"/>
      <c r="AK129" s="800">
        <v>67718694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8192788</v>
      </c>
      <c r="AB130" s="798"/>
      <c r="AC130" s="798"/>
      <c r="AD130" s="798"/>
      <c r="AE130" s="799"/>
      <c r="AF130" s="800">
        <v>7681019</v>
      </c>
      <c r="AG130" s="798"/>
      <c r="AH130" s="798"/>
      <c r="AI130" s="798"/>
      <c r="AJ130" s="799"/>
      <c r="AK130" s="800">
        <v>7718227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58831665</v>
      </c>
      <c r="AB131" s="781"/>
      <c r="AC131" s="781"/>
      <c r="AD131" s="781"/>
      <c r="AE131" s="782"/>
      <c r="AF131" s="783">
        <v>59726391</v>
      </c>
      <c r="AG131" s="781"/>
      <c r="AH131" s="781"/>
      <c r="AI131" s="781"/>
      <c r="AJ131" s="782"/>
      <c r="AK131" s="783">
        <v>60000467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-0.216012924</v>
      </c>
      <c r="AB132" s="761"/>
      <c r="AC132" s="761"/>
      <c r="AD132" s="761"/>
      <c r="AE132" s="762"/>
      <c r="AF132" s="763">
        <v>1.31604302</v>
      </c>
      <c r="AG132" s="761"/>
      <c r="AH132" s="761"/>
      <c r="AI132" s="761"/>
      <c r="AJ132" s="762"/>
      <c r="AK132" s="763">
        <v>9.8872563999999996E-2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-0.2</v>
      </c>
      <c r="AB133" s="740"/>
      <c r="AC133" s="740"/>
      <c r="AD133" s="740"/>
      <c r="AE133" s="741"/>
      <c r="AF133" s="739">
        <v>0.1</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19760749</v>
      </c>
      <c r="L9" s="266">
        <v>55787</v>
      </c>
      <c r="M9" s="267">
        <v>57606</v>
      </c>
      <c r="N9" s="268">
        <v>-3.2</v>
      </c>
    </row>
    <row r="10" spans="1:16" x14ac:dyDescent="0.15">
      <c r="A10" s="250"/>
      <c r="B10" s="246"/>
      <c r="C10" s="246"/>
      <c r="D10" s="246"/>
      <c r="E10" s="246"/>
      <c r="F10" s="246"/>
      <c r="G10" s="1166" t="s">
        <v>477</v>
      </c>
      <c r="H10" s="1167"/>
      <c r="I10" s="1167"/>
      <c r="J10" s="1168"/>
      <c r="K10" s="269">
        <v>1086366</v>
      </c>
      <c r="L10" s="270">
        <v>3067</v>
      </c>
      <c r="M10" s="271">
        <v>2562</v>
      </c>
      <c r="N10" s="272">
        <v>19.7</v>
      </c>
    </row>
    <row r="11" spans="1:16" ht="13.5" customHeight="1" x14ac:dyDescent="0.15">
      <c r="A11" s="250"/>
      <c r="B11" s="246"/>
      <c r="C11" s="246"/>
      <c r="D11" s="246"/>
      <c r="E11" s="246"/>
      <c r="F11" s="246"/>
      <c r="G11" s="1166" t="s">
        <v>478</v>
      </c>
      <c r="H11" s="1167"/>
      <c r="I11" s="1167"/>
      <c r="J11" s="1168"/>
      <c r="K11" s="269">
        <v>10072</v>
      </c>
      <c r="L11" s="270">
        <v>28</v>
      </c>
      <c r="M11" s="271">
        <v>1597</v>
      </c>
      <c r="N11" s="272">
        <v>-98.2</v>
      </c>
    </row>
    <row r="12" spans="1:16" ht="13.5" customHeight="1" x14ac:dyDescent="0.15">
      <c r="A12" s="250"/>
      <c r="B12" s="246"/>
      <c r="C12" s="246"/>
      <c r="D12" s="246"/>
      <c r="E12" s="246"/>
      <c r="F12" s="246"/>
      <c r="G12" s="1166" t="s">
        <v>479</v>
      </c>
      <c r="H12" s="1167"/>
      <c r="I12" s="1167"/>
      <c r="J12" s="1168"/>
      <c r="K12" s="269">
        <v>138527</v>
      </c>
      <c r="L12" s="270">
        <v>391</v>
      </c>
      <c r="M12" s="271">
        <v>583</v>
      </c>
      <c r="N12" s="272">
        <v>-32.9</v>
      </c>
    </row>
    <row r="13" spans="1:16" ht="13.5" customHeight="1" x14ac:dyDescent="0.15">
      <c r="A13" s="250"/>
      <c r="B13" s="246"/>
      <c r="C13" s="246"/>
      <c r="D13" s="246"/>
      <c r="E13" s="246"/>
      <c r="F13" s="246"/>
      <c r="G13" s="1166" t="s">
        <v>480</v>
      </c>
      <c r="H13" s="1167"/>
      <c r="I13" s="1167"/>
      <c r="J13" s="1168"/>
      <c r="K13" s="269" t="s">
        <v>481</v>
      </c>
      <c r="L13" s="270" t="s">
        <v>481</v>
      </c>
      <c r="M13" s="271">
        <v>23</v>
      </c>
      <c r="N13" s="272" t="s">
        <v>481</v>
      </c>
    </row>
    <row r="14" spans="1:16" ht="13.5" customHeight="1" x14ac:dyDescent="0.15">
      <c r="A14" s="250"/>
      <c r="B14" s="246"/>
      <c r="C14" s="246"/>
      <c r="D14" s="246"/>
      <c r="E14" s="246"/>
      <c r="F14" s="246"/>
      <c r="G14" s="1166" t="s">
        <v>482</v>
      </c>
      <c r="H14" s="1167"/>
      <c r="I14" s="1167"/>
      <c r="J14" s="1168"/>
      <c r="K14" s="269">
        <v>465722</v>
      </c>
      <c r="L14" s="270">
        <v>1315</v>
      </c>
      <c r="M14" s="271">
        <v>1821</v>
      </c>
      <c r="N14" s="272">
        <v>-27.8</v>
      </c>
    </row>
    <row r="15" spans="1:16" ht="13.5" customHeight="1" x14ac:dyDescent="0.15">
      <c r="A15" s="250"/>
      <c r="B15" s="246"/>
      <c r="C15" s="246"/>
      <c r="D15" s="246"/>
      <c r="E15" s="246"/>
      <c r="F15" s="246"/>
      <c r="G15" s="1166" t="s">
        <v>483</v>
      </c>
      <c r="H15" s="1167"/>
      <c r="I15" s="1167"/>
      <c r="J15" s="1168"/>
      <c r="K15" s="269">
        <v>381016</v>
      </c>
      <c r="L15" s="270">
        <v>1076</v>
      </c>
      <c r="M15" s="271">
        <v>1288</v>
      </c>
      <c r="N15" s="272">
        <v>-16.5</v>
      </c>
    </row>
    <row r="16" spans="1:16" x14ac:dyDescent="0.15">
      <c r="A16" s="250"/>
      <c r="B16" s="246"/>
      <c r="C16" s="246"/>
      <c r="D16" s="246"/>
      <c r="E16" s="246"/>
      <c r="F16" s="246"/>
      <c r="G16" s="1169" t="s">
        <v>484</v>
      </c>
      <c r="H16" s="1170"/>
      <c r="I16" s="1170"/>
      <c r="J16" s="1171"/>
      <c r="K16" s="270">
        <v>-879659</v>
      </c>
      <c r="L16" s="270">
        <v>-2483</v>
      </c>
      <c r="M16" s="271">
        <v>-4777</v>
      </c>
      <c r="N16" s="272">
        <v>-48</v>
      </c>
    </row>
    <row r="17" spans="1:16" x14ac:dyDescent="0.15">
      <c r="A17" s="250"/>
      <c r="B17" s="246"/>
      <c r="C17" s="246"/>
      <c r="D17" s="246"/>
      <c r="E17" s="246"/>
      <c r="F17" s="246"/>
      <c r="G17" s="1169" t="s">
        <v>170</v>
      </c>
      <c r="H17" s="1170"/>
      <c r="I17" s="1170"/>
      <c r="J17" s="1171"/>
      <c r="K17" s="270">
        <v>20962793</v>
      </c>
      <c r="L17" s="270">
        <v>59181</v>
      </c>
      <c r="M17" s="271">
        <v>60704</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6.01</v>
      </c>
      <c r="L21" s="283">
        <v>6.19</v>
      </c>
      <c r="M21" s="284">
        <v>-0.18</v>
      </c>
      <c r="N21" s="251"/>
      <c r="O21" s="285"/>
      <c r="P21" s="281"/>
    </row>
    <row r="22" spans="1:16" s="286" customFormat="1" x14ac:dyDescent="0.15">
      <c r="A22" s="281"/>
      <c r="B22" s="251"/>
      <c r="C22" s="251"/>
      <c r="D22" s="251"/>
      <c r="E22" s="251"/>
      <c r="F22" s="251"/>
      <c r="G22" s="1163" t="s">
        <v>490</v>
      </c>
      <c r="H22" s="1164"/>
      <c r="I22" s="1164"/>
      <c r="J22" s="1165"/>
      <c r="K22" s="287">
        <v>99</v>
      </c>
      <c r="L22" s="288">
        <v>100.2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7478647</v>
      </c>
      <c r="L32" s="296">
        <v>21113</v>
      </c>
      <c r="M32" s="297">
        <v>38230</v>
      </c>
      <c r="N32" s="298">
        <v>-44.8</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109</v>
      </c>
      <c r="N34" s="298" t="s">
        <v>481</v>
      </c>
    </row>
    <row r="35" spans="1:16" ht="27" customHeight="1" x14ac:dyDescent="0.15">
      <c r="A35" s="250"/>
      <c r="B35" s="246"/>
      <c r="C35" s="246"/>
      <c r="D35" s="246"/>
      <c r="E35" s="246"/>
      <c r="F35" s="246"/>
      <c r="G35" s="1154" t="s">
        <v>497</v>
      </c>
      <c r="H35" s="1155"/>
      <c r="I35" s="1155"/>
      <c r="J35" s="1156"/>
      <c r="K35" s="296">
        <v>2326109</v>
      </c>
      <c r="L35" s="296">
        <v>6567</v>
      </c>
      <c r="M35" s="297">
        <v>9521</v>
      </c>
      <c r="N35" s="298">
        <v>-31</v>
      </c>
    </row>
    <row r="36" spans="1:16" ht="27" customHeight="1" x14ac:dyDescent="0.15">
      <c r="A36" s="250"/>
      <c r="B36" s="246"/>
      <c r="C36" s="246"/>
      <c r="D36" s="246"/>
      <c r="E36" s="246"/>
      <c r="F36" s="246"/>
      <c r="G36" s="1154" t="s">
        <v>498</v>
      </c>
      <c r="H36" s="1155"/>
      <c r="I36" s="1155"/>
      <c r="J36" s="1156"/>
      <c r="K36" s="296" t="s">
        <v>481</v>
      </c>
      <c r="L36" s="296" t="s">
        <v>481</v>
      </c>
      <c r="M36" s="297">
        <v>386</v>
      </c>
      <c r="N36" s="298" t="s">
        <v>481</v>
      </c>
    </row>
    <row r="37" spans="1:16" ht="13.5" customHeight="1" x14ac:dyDescent="0.15">
      <c r="A37" s="250"/>
      <c r="B37" s="246"/>
      <c r="C37" s="246"/>
      <c r="D37" s="246"/>
      <c r="E37" s="246"/>
      <c r="F37" s="246"/>
      <c r="G37" s="1154" t="s">
        <v>499</v>
      </c>
      <c r="H37" s="1155"/>
      <c r="I37" s="1155"/>
      <c r="J37" s="1156"/>
      <c r="K37" s="296">
        <v>398613</v>
      </c>
      <c r="L37" s="296">
        <v>1125</v>
      </c>
      <c r="M37" s="297">
        <v>876</v>
      </c>
      <c r="N37" s="298">
        <v>28.4</v>
      </c>
    </row>
    <row r="38" spans="1:16" ht="27" customHeight="1" x14ac:dyDescent="0.15">
      <c r="A38" s="250"/>
      <c r="B38" s="246"/>
      <c r="C38" s="246"/>
      <c r="D38" s="246"/>
      <c r="E38" s="246"/>
      <c r="F38" s="246"/>
      <c r="G38" s="1157" t="s">
        <v>500</v>
      </c>
      <c r="H38" s="1158"/>
      <c r="I38" s="1158"/>
      <c r="J38" s="1159"/>
      <c r="K38" s="299" t="s">
        <v>481</v>
      </c>
      <c r="L38" s="299" t="s">
        <v>481</v>
      </c>
      <c r="M38" s="300">
        <v>2</v>
      </c>
      <c r="N38" s="301" t="s">
        <v>481</v>
      </c>
      <c r="O38" s="295"/>
    </row>
    <row r="39" spans="1:16" x14ac:dyDescent="0.15">
      <c r="A39" s="250"/>
      <c r="B39" s="246"/>
      <c r="C39" s="246"/>
      <c r="D39" s="246"/>
      <c r="E39" s="246"/>
      <c r="F39" s="246"/>
      <c r="G39" s="1157" t="s">
        <v>501</v>
      </c>
      <c r="H39" s="1158"/>
      <c r="I39" s="1158"/>
      <c r="J39" s="1159"/>
      <c r="K39" s="302">
        <v>-2425818</v>
      </c>
      <c r="L39" s="302">
        <v>-6848</v>
      </c>
      <c r="M39" s="303">
        <v>-8387</v>
      </c>
      <c r="N39" s="304">
        <v>-18.3</v>
      </c>
      <c r="O39" s="295"/>
    </row>
    <row r="40" spans="1:16" ht="27" customHeight="1" x14ac:dyDescent="0.15">
      <c r="A40" s="250"/>
      <c r="B40" s="246"/>
      <c r="C40" s="246"/>
      <c r="D40" s="246"/>
      <c r="E40" s="246"/>
      <c r="F40" s="246"/>
      <c r="G40" s="1154" t="s">
        <v>502</v>
      </c>
      <c r="H40" s="1155"/>
      <c r="I40" s="1155"/>
      <c r="J40" s="1156"/>
      <c r="K40" s="302">
        <v>-7718227</v>
      </c>
      <c r="L40" s="302">
        <v>-21790</v>
      </c>
      <c r="M40" s="303">
        <v>-29253</v>
      </c>
      <c r="N40" s="304">
        <v>-25.5</v>
      </c>
      <c r="O40" s="295"/>
    </row>
    <row r="41" spans="1:16" x14ac:dyDescent="0.15">
      <c r="A41" s="250"/>
      <c r="B41" s="246"/>
      <c r="C41" s="246"/>
      <c r="D41" s="246"/>
      <c r="E41" s="246"/>
      <c r="F41" s="246"/>
      <c r="G41" s="1160" t="s">
        <v>282</v>
      </c>
      <c r="H41" s="1161"/>
      <c r="I41" s="1161"/>
      <c r="J41" s="1162"/>
      <c r="K41" s="296">
        <v>59324</v>
      </c>
      <c r="L41" s="302">
        <v>167</v>
      </c>
      <c r="M41" s="303">
        <v>11483</v>
      </c>
      <c r="N41" s="304">
        <v>-98.5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9389127</v>
      </c>
      <c r="J51" s="322">
        <v>26350</v>
      </c>
      <c r="K51" s="323">
        <v>-14.2</v>
      </c>
      <c r="L51" s="324">
        <v>41705</v>
      </c>
      <c r="M51" s="325">
        <v>-4.9000000000000004</v>
      </c>
      <c r="N51" s="326">
        <v>-9.3000000000000007</v>
      </c>
    </row>
    <row r="52" spans="1:14" x14ac:dyDescent="0.15">
      <c r="A52" s="250"/>
      <c r="B52" s="246"/>
      <c r="C52" s="246"/>
      <c r="D52" s="246"/>
      <c r="E52" s="246"/>
      <c r="F52" s="246"/>
      <c r="G52" s="327"/>
      <c r="H52" s="328" t="s">
        <v>513</v>
      </c>
      <c r="I52" s="329">
        <v>4017913</v>
      </c>
      <c r="J52" s="330">
        <v>11276</v>
      </c>
      <c r="K52" s="331">
        <v>-12.9</v>
      </c>
      <c r="L52" s="332">
        <v>22742</v>
      </c>
      <c r="M52" s="333">
        <v>-4.0999999999999996</v>
      </c>
      <c r="N52" s="334">
        <v>-8.8000000000000007</v>
      </c>
    </row>
    <row r="53" spans="1:14" x14ac:dyDescent="0.15">
      <c r="A53" s="250"/>
      <c r="B53" s="246"/>
      <c r="C53" s="246"/>
      <c r="D53" s="246"/>
      <c r="E53" s="246"/>
      <c r="F53" s="246"/>
      <c r="G53" s="312" t="s">
        <v>514</v>
      </c>
      <c r="H53" s="313"/>
      <c r="I53" s="321">
        <v>15023287</v>
      </c>
      <c r="J53" s="322">
        <v>42154</v>
      </c>
      <c r="K53" s="323">
        <v>60</v>
      </c>
      <c r="L53" s="324">
        <v>47677</v>
      </c>
      <c r="M53" s="325">
        <v>14.3</v>
      </c>
      <c r="N53" s="326">
        <v>45.7</v>
      </c>
    </row>
    <row r="54" spans="1:14" x14ac:dyDescent="0.15">
      <c r="A54" s="250"/>
      <c r="B54" s="246"/>
      <c r="C54" s="246"/>
      <c r="D54" s="246"/>
      <c r="E54" s="246"/>
      <c r="F54" s="246"/>
      <c r="G54" s="327"/>
      <c r="H54" s="328" t="s">
        <v>513</v>
      </c>
      <c r="I54" s="329">
        <v>5885692</v>
      </c>
      <c r="J54" s="330">
        <v>16515</v>
      </c>
      <c r="K54" s="331">
        <v>46.5</v>
      </c>
      <c r="L54" s="332">
        <v>23360</v>
      </c>
      <c r="M54" s="333">
        <v>2.7</v>
      </c>
      <c r="N54" s="334">
        <v>43.8</v>
      </c>
    </row>
    <row r="55" spans="1:14" x14ac:dyDescent="0.15">
      <c r="A55" s="250"/>
      <c r="B55" s="246"/>
      <c r="C55" s="246"/>
      <c r="D55" s="246"/>
      <c r="E55" s="246"/>
      <c r="F55" s="246"/>
      <c r="G55" s="312" t="s">
        <v>515</v>
      </c>
      <c r="H55" s="313"/>
      <c r="I55" s="321">
        <v>14531082</v>
      </c>
      <c r="J55" s="322">
        <v>40873</v>
      </c>
      <c r="K55" s="323">
        <v>-3</v>
      </c>
      <c r="L55" s="324">
        <v>51613</v>
      </c>
      <c r="M55" s="325">
        <v>8.3000000000000007</v>
      </c>
      <c r="N55" s="326">
        <v>-11.3</v>
      </c>
    </row>
    <row r="56" spans="1:14" x14ac:dyDescent="0.15">
      <c r="A56" s="250"/>
      <c r="B56" s="246"/>
      <c r="C56" s="246"/>
      <c r="D56" s="246"/>
      <c r="E56" s="246"/>
      <c r="F56" s="246"/>
      <c r="G56" s="327"/>
      <c r="H56" s="328" t="s">
        <v>513</v>
      </c>
      <c r="I56" s="329">
        <v>5727887</v>
      </c>
      <c r="J56" s="330">
        <v>16112</v>
      </c>
      <c r="K56" s="331">
        <v>-2.4</v>
      </c>
      <c r="L56" s="332">
        <v>25872</v>
      </c>
      <c r="M56" s="333">
        <v>10.8</v>
      </c>
      <c r="N56" s="334">
        <v>-13.2</v>
      </c>
    </row>
    <row r="57" spans="1:14" x14ac:dyDescent="0.15">
      <c r="A57" s="250"/>
      <c r="B57" s="246"/>
      <c r="C57" s="246"/>
      <c r="D57" s="246"/>
      <c r="E57" s="246"/>
      <c r="F57" s="246"/>
      <c r="G57" s="312" t="s">
        <v>516</v>
      </c>
      <c r="H57" s="313"/>
      <c r="I57" s="321">
        <v>14236891</v>
      </c>
      <c r="J57" s="322">
        <v>40080</v>
      </c>
      <c r="K57" s="323">
        <v>-1.9</v>
      </c>
      <c r="L57" s="324">
        <v>50880</v>
      </c>
      <c r="M57" s="325">
        <v>-1.4</v>
      </c>
      <c r="N57" s="326">
        <v>-0.5</v>
      </c>
    </row>
    <row r="58" spans="1:14" x14ac:dyDescent="0.15">
      <c r="A58" s="250"/>
      <c r="B58" s="246"/>
      <c r="C58" s="246"/>
      <c r="D58" s="246"/>
      <c r="E58" s="246"/>
      <c r="F58" s="246"/>
      <c r="G58" s="327"/>
      <c r="H58" s="328" t="s">
        <v>513</v>
      </c>
      <c r="I58" s="329">
        <v>5985458</v>
      </c>
      <c r="J58" s="330">
        <v>16851</v>
      </c>
      <c r="K58" s="331">
        <v>4.5999999999999996</v>
      </c>
      <c r="L58" s="332">
        <v>27819</v>
      </c>
      <c r="M58" s="333">
        <v>7.5</v>
      </c>
      <c r="N58" s="334">
        <v>-2.9</v>
      </c>
    </row>
    <row r="59" spans="1:14" x14ac:dyDescent="0.15">
      <c r="A59" s="250"/>
      <c r="B59" s="246"/>
      <c r="C59" s="246"/>
      <c r="D59" s="246"/>
      <c r="E59" s="246"/>
      <c r="F59" s="246"/>
      <c r="G59" s="312" t="s">
        <v>517</v>
      </c>
      <c r="H59" s="313"/>
      <c r="I59" s="321">
        <v>12661200</v>
      </c>
      <c r="J59" s="322">
        <v>35744</v>
      </c>
      <c r="K59" s="323">
        <v>-10.8</v>
      </c>
      <c r="L59" s="324">
        <v>46395</v>
      </c>
      <c r="M59" s="325">
        <v>-8.8000000000000007</v>
      </c>
      <c r="N59" s="326">
        <v>-2</v>
      </c>
    </row>
    <row r="60" spans="1:14" x14ac:dyDescent="0.15">
      <c r="A60" s="250"/>
      <c r="B60" s="246"/>
      <c r="C60" s="246"/>
      <c r="D60" s="246"/>
      <c r="E60" s="246"/>
      <c r="F60" s="246"/>
      <c r="G60" s="327"/>
      <c r="H60" s="328" t="s">
        <v>513</v>
      </c>
      <c r="I60" s="335">
        <v>6370814</v>
      </c>
      <c r="J60" s="330">
        <v>17986</v>
      </c>
      <c r="K60" s="331">
        <v>6.7</v>
      </c>
      <c r="L60" s="332">
        <v>26304</v>
      </c>
      <c r="M60" s="333">
        <v>-5.4</v>
      </c>
      <c r="N60" s="334">
        <v>12.1</v>
      </c>
    </row>
    <row r="61" spans="1:14" x14ac:dyDescent="0.15">
      <c r="A61" s="250"/>
      <c r="B61" s="246"/>
      <c r="C61" s="246"/>
      <c r="D61" s="246"/>
      <c r="E61" s="246"/>
      <c r="F61" s="246"/>
      <c r="G61" s="312" t="s">
        <v>518</v>
      </c>
      <c r="H61" s="336"/>
      <c r="I61" s="337">
        <v>13168317</v>
      </c>
      <c r="J61" s="338">
        <v>37040</v>
      </c>
      <c r="K61" s="339">
        <v>6</v>
      </c>
      <c r="L61" s="340">
        <v>47654</v>
      </c>
      <c r="M61" s="341">
        <v>1.5</v>
      </c>
      <c r="N61" s="326">
        <v>4.5</v>
      </c>
    </row>
    <row r="62" spans="1:14" x14ac:dyDescent="0.15">
      <c r="A62" s="250"/>
      <c r="B62" s="246"/>
      <c r="C62" s="246"/>
      <c r="D62" s="246"/>
      <c r="E62" s="246"/>
      <c r="F62" s="246"/>
      <c r="G62" s="327"/>
      <c r="H62" s="328" t="s">
        <v>513</v>
      </c>
      <c r="I62" s="329">
        <v>5597553</v>
      </c>
      <c r="J62" s="330">
        <v>15748</v>
      </c>
      <c r="K62" s="331">
        <v>8.5</v>
      </c>
      <c r="L62" s="332">
        <v>25219</v>
      </c>
      <c r="M62" s="333">
        <v>2.2999999999999998</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20.239999999999998</v>
      </c>
      <c r="G47" s="12">
        <v>21.99</v>
      </c>
      <c r="H47" s="12">
        <v>22.35</v>
      </c>
      <c r="I47" s="12">
        <v>22.63</v>
      </c>
      <c r="J47" s="13">
        <v>23.04</v>
      </c>
    </row>
    <row r="48" spans="2:10" ht="57.75" customHeight="1" x14ac:dyDescent="0.15">
      <c r="B48" s="14"/>
      <c r="C48" s="1174" t="s">
        <v>4</v>
      </c>
      <c r="D48" s="1174"/>
      <c r="E48" s="1175"/>
      <c r="F48" s="15">
        <v>0.38</v>
      </c>
      <c r="G48" s="16">
        <v>0.86</v>
      </c>
      <c r="H48" s="16">
        <v>0.63</v>
      </c>
      <c r="I48" s="16">
        <v>0.95</v>
      </c>
      <c r="J48" s="17">
        <v>1.37</v>
      </c>
    </row>
    <row r="49" spans="2:10" ht="57.75" customHeight="1" thickBot="1" x14ac:dyDescent="0.2">
      <c r="B49" s="18"/>
      <c r="C49" s="1176" t="s">
        <v>5</v>
      </c>
      <c r="D49" s="1176"/>
      <c r="E49" s="1177"/>
      <c r="F49" s="19">
        <v>0.01</v>
      </c>
      <c r="G49" s="20">
        <v>2.4900000000000002</v>
      </c>
      <c r="H49" s="20">
        <v>0.22</v>
      </c>
      <c r="I49" s="20">
        <v>0.73</v>
      </c>
      <c r="J49" s="21">
        <v>0.94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2018-03-09T04:30:44Z</cp:lastPrinted>
  <dcterms:created xsi:type="dcterms:W3CDTF">2018-01-24T05:30:16Z</dcterms:created>
  <dcterms:modified xsi:type="dcterms:W3CDTF">2018-11-27T00:55:34Z</dcterms:modified>
  <cp:category/>
</cp:coreProperties>
</file>