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1896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 r="BW34" i="9" l="1"/>
  <c r="BW35" i="9" l="1"/>
  <c r="BW36" i="9" s="1"/>
  <c r="BW37" i="9" s="1"/>
  <c r="BW38" i="9" s="1"/>
  <c r="CO34" i="9"/>
  <c r="CO35" i="9" s="1"/>
  <c r="CO36" i="9" s="1"/>
  <c r="CO37" i="9" s="1"/>
</calcChain>
</file>

<file path=xl/sharedStrings.xml><?xml version="1.0" encoding="utf-8"?>
<sst xmlns="http://schemas.openxmlformats.org/spreadsheetml/2006/main" count="1096" uniqueCount="561">
  <si>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</si>
  <si>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</si>
  <si>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</si>
  <si>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</si>
  <si>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</si>
  <si>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</si>
  <si>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</si>
  <si>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</si>
  <si>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</si>
  <si>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</si>
  <si>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</si>
  <si>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</si>
  <si>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</si>
  <si>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</si>
  <si>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</si>
  <si>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</si>
  <si>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</si>
  <si>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</si>
  <si>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</si>
  <si>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</si>
  <si>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</si>
  <si>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</si>
  <si>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</si>
  <si>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</si>
  <si>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</si>
  <si>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</si>
  <si>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</si>
  <si>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</si>
  <si>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</si>
  <si>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</si>
  <si>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</si>
  <si>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</si>
  <si>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</si>
  <si>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</si>
  <si>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</si>
  <si>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</si>
  <si>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</si>
  <si>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</si>
  <si>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</si>
  <si>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</si>
  <si>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</si>
  <si>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</si>
  <si>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</si>
  <si>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</si>
  <si>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</si>
  <si>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</si>
  <si>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</si>
  <si>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</si>
  <si>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</si>
  <si>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</si>
  <si>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</si>
  <si>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</si>
  <si>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</si>
  <si>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</si>
  <si>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</si>
  <si>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</si>
  <si>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</si>
  <si>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</si>
  <si>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</si>
  <si>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</si>
  <si>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</si>
  <si>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</si>
  <si>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</si>
  <si>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</si>
  <si>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</si>
  <si>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</si>
  <si>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</si>
  <si>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</si>
  <si>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</si>
  <si>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</si>
  <si>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</si>
  <si>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</si>
  <si>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</si>
  <si>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</si>
  <si>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</si>
  <si>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</si>
  <si>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</si>
  <si>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</si>
  <si>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</si>
  <si>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</si>
  <si>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</si>
  <si>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</si>
  <si>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</si>
  <si>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</si>
  <si>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</si>
  <si>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</si>
  <si>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</si>
  <si>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</si>
  <si>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</si>
  <si>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</si>
  <si>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</si>
  <si>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</si>
  <si>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</si>
  <si>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</si>
  <si>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</si>
  <si>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</si>
  <si>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</si>
  <si>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</si>
  <si>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</si>
  <si>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</si>
  <si>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</si>
  <si>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</si>
  <si>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</si>
  <si>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</si>
  <si>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</si>
  <si>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</si>
  <si>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</si>
  <si>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</si>
  <si>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</si>
  <si>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</si>
  <si>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</si>
  <si>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</si>
  <si>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</si>
  <si>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</si>
  <si>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</si>
  <si>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</si>
  <si>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</si>
  <si>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</si>
  <si>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</si>
  <si>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</si>
  <si>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</si>
  <si>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</si>
  <si>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</si>
  <si>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</si>
  <si>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</si>
  <si>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</si>
  <si>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</si>
  <si>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</si>
  <si>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</si>
  <si>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</si>
  <si>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</si>
  <si>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</si>
  <si>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</si>
  <si>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</si>
  <si>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</si>
  <si>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</si>
  <si>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</si>
  <si>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</si>
  <si>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</si>
  <si>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</si>
  <si>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</si>
  <si>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</si>
  <si>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</si>
  <si>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</si>
  <si>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</si>
  <si>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</si>
  <si>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</si>
  <si>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</si>
  <si>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</si>
  <si>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</si>
  <si>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</si>
  <si>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</si>
  <si>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</si>
  <si>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</si>
  <si>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</si>
  <si>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</si>
  <si>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</si>
  <si>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</si>
  <si>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</si>
  <si>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</si>
  <si>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</si>
  <si>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</si>
  <si>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</si>
  <si>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</si>
  <si>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</si>
  <si>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</si>
  <si>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</si>
  <si>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</si>
  <si>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</si>
  <si>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</si>
  <si>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</si>
  <si>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</si>
  <si>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</si>
  <si>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</si>
  <si>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</si>
  <si>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</si>
  <si>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</si>
  <si>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</si>
  <si>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</si>
  <si>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</si>
  <si>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</si>
  <si>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</si>
  <si>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</si>
  <si>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</si>
  <si>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</si>
  <si>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</si>
  <si>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</si>
  <si>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</si>
  <si>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</si>
  <si>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</si>
  <si>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</si>
  <si>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</si>
  <si>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</si>
  <si>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</si>
  <si>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</si>
  <si>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</si>
  <si>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大阪府池田市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</si>
  <si>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</si>
  <si>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</si>
  <si>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</si>
  <si>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</si>
  <si>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</si>
  <si>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</si>
  <si>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</si>
  <si>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</si>
  <si>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</si>
  <si>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</si>
  <si>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</si>
  <si>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</si>
  <si>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</si>
  <si>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</si>
  <si>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</si>
  <si>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</si>
  <si>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</si>
  <si>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</si>
  <si>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</si>
  <si>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</si>
  <si>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</si>
  <si>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</si>
  <si>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</si>
  <si>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</si>
  <si>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</si>
  <si>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</si>
  <si>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</si>
  <si>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</si>
  <si>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</si>
  <si>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</si>
  <si>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</si>
  <si>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</si>
  <si>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</si>
  <si>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</si>
  <si>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</si>
  <si>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</si>
  <si>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</si>
  <si>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</si>
  <si>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</si>
  <si>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</si>
  <si>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</si>
  <si>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</si>
  <si>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</si>
  <si>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</si>
  <si>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</si>
  <si>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</si>
  <si>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</si>
  <si>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</si>
  <si>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</si>
  <si>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</si>
  <si>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</si>
  <si>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</si>
  <si>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</si>
  <si>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</si>
  <si>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</si>
  <si>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</si>
  <si>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</si>
  <si>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</si>
  <si>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</si>
  <si>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</si>
  <si>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</si>
  <si>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</si>
  <si>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</si>
  <si>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</si>
  <si>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</si>
  <si>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</si>
  <si>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</si>
  <si>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</si>
  <si>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</si>
  <si>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</si>
  <si>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</si>
  <si>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</si>
  <si>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</si>
  <si>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</si>
  <si>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</si>
  <si>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</si>
  <si>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</si>
  <si>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</si>
  <si>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</si>
  <si>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</si>
  <si>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</si>
  <si>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</si>
  <si>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</si>
  <si>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</si>
  <si>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</si>
  <si>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</si>
  <si>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</si>
  <si>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</si>
  <si>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</si>
  <si>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</si>
  <si>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</si>
  <si>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</si>
  <si>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</si>
  <si>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</si>
  <si>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</si>
  <si>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</si>
  <si>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</si>
  <si>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</si>
  <si>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</si>
  <si>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</si>
  <si>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</si>
  <si>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</si>
  <si>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</si>
  <si>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</si>
  <si>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</si>
  <si>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</si>
  <si>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</si>
  <si>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</si>
  <si>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</si>
  <si>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</si>
  <si>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</si>
  <si>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</si>
  <si>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</si>
  <si>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</si>
  <si>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</si>
  <si>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</si>
  <si>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</si>
  <si>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</si>
  <si>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</si>
  <si>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</si>
  <si>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</si>
  <si>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</si>
  <si>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</si>
  <si>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</si>
  <si>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</si>
  <si>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</si>
  <si>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</si>
  <si>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</si>
  <si>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</si>
  <si>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</si>
  <si>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</si>
  <si>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</si>
  <si>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</si>
  <si>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</si>
  <si>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</si>
  <si>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</si>
  <si>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</si>
  <si>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</si>
  <si>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</si>
  <si>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</si>
  <si>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</si>
  <si>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</si>
  <si>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</si>
  <si>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</si>
  <si>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</si>
  <si>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</si>
  <si>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</si>
  <si>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</si>
  <si>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大阪府池田市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</si>
  <si>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</si>
  <si>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</si>
  <si>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</si>
  <si>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</si>
  <si>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</si>
  <si>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</si>
  <si>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</si>
  <si>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</si>
  <si>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</si>
  <si>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</si>
  <si>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</si>
  <si>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</si>
  <si>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</si>
  <si>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</si>
  <si>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</si>
  <si>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</si>
  <si>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</si>
  <si>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</si>
  <si>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</si>
  <si>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</si>
  <si>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</si>
  <si>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</si>
  <si>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</si>
  <si>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</si>
  <si>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</si>
  <si>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</si>
  <si>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</si>
  <si>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</si>
  <si>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</si>
  <si>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</si>
  <si>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</si>
  <si>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</si>
  <si>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</si>
  <si>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</si>
  <si>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</si>
  <si>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</si>
  <si>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</si>
  <si>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</si>
  <si>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</si>
  <si>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</si>
  <si>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</si>
  <si>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</si>
  <si>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</si>
  <si>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</si>
  <si>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</si>
  <si>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</si>
  <si>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</si>
  <si>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</si>
  <si>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</si>
  <si>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</si>
  <si>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</si>
  <si>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</si>
  <si>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</si>
  <si>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</si>
  <si>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</si>
  <si>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</si>
  <si>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</si>
  <si>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</si>
  <si>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</si>
  <si>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</si>
  <si>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</si>
  <si>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</si>
  <si>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</si>
  <si>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</si>
  <si>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</si>
  <si>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</si>
  <si>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</si>
  <si>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</si>
  <si>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</si>
  <si>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</si>
  <si>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</si>
  <si>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</si>
  <si>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</si>
  <si>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</si>
  <si>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</si>
  <si>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</si>
  <si>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</si>
  <si>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</si>
  <si>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</si>
  <si>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</si>
  <si>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</si>
  <si>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</si>
  <si>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</si>
  <si>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</si>
  <si>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</si>
  <si>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</si>
  <si>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</si>
  <si>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</si>
  <si>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</si>
  <si>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</si>
  <si>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</si>
  <si>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</si>
  <si>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</si>
  <si>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</si>
  <si>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</si>
  <si>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</si>
  <si>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</si>
  <si>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</si>
  <si>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</si>
  <si>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</si>
  <si>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</si>
  <si>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</si>
  <si>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</si>
  <si>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</si>
  <si>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</si>
  <si>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</si>
  <si>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</si>
  <si>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</si>
  <si>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</si>
  <si>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</si>
  <si>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</si>
  <si>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</si>
  <si>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</si>
  <si>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</si>
  <si>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</si>
  <si>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</si>
  <si>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</si>
  <si>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</si>
  <si>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</si>
  <si>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</si>
  <si>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</si>
  <si>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</si>
  <si>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</si>
  <si>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</si>
  <si>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</si>
  <si>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</si>
  <si>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</si>
  <si>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</si>
  <si>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</si>
  <si>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</si>
  <si>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</si>
  <si>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</si>
  <si>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</si>
  <si>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</si>
  <si>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</si>
  <si>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</si>
  <si>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</si>
  <si>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</si>
  <si>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</si>
  <si>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</si>
  <si>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</si>
  <si>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</si>
  <si>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</si>
  <si>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</si>
  <si>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</si>
  <si>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</si>
  <si>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</si>
  <si>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</si>
  <si>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</si>
  <si>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</si>
  <si>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</si>
  <si>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</si>
  <si>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</si>
  <si>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</si>
  <si>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</si>
  <si>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</si>
  <si>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</si>
  <si>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</si>
  <si>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</si>
  <si>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</si>
  <si>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</si>
  <si>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</si>
  <si>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</si>
  <si>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</si>
  <si>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</si>
  <si>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</si>
  <si>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</si>
  <si>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</si>
  <si>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</si>
  <si>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</si>
  <si>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</si>
  <si>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</si>
  <si>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</si>
  <si>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</si>
  <si>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</si>
  <si>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5.86</t>
  </si>
  <si>
    <t>▲ 0.82</t>
  </si>
  <si>
    <t>▲ 1.47</t>
  </si>
  <si>
    <t>国民健康保険特別会計</t>
  </si>
  <si>
    <t>▲ 2.81</t>
  </si>
  <si>
    <t>▲ 3.06</t>
  </si>
  <si>
    <t>▲ 2.77</t>
  </si>
  <si>
    <t>▲ 2.65</t>
  </si>
  <si>
    <t>▲ 2.09</t>
  </si>
  <si>
    <t>水道事業会計</t>
  </si>
  <si>
    <t>公共下水道事業会計</t>
  </si>
  <si>
    <t>一般会計</t>
  </si>
  <si>
    <t>病院事業会計</t>
  </si>
  <si>
    <t>介護保険事業特別会計</t>
  </si>
  <si>
    <t>後期高齢者医療事業特別会計</t>
  </si>
  <si>
    <t>その他会計（赤字）</t>
  </si>
  <si>
    <t>その他会計（黒字）</t>
  </si>
  <si>
    <t>-</t>
    <phoneticPr fontId="2"/>
  </si>
  <si>
    <t>大阪府都市競艇企業団</t>
    <rPh sb="0" eb="2">
      <t>オオサカ</t>
    </rPh>
    <rPh sb="2" eb="3">
      <t>フ</t>
    </rPh>
    <rPh sb="3" eb="5">
      <t>トシ</t>
    </rPh>
    <rPh sb="5" eb="7">
      <t>キョウテイ</t>
    </rPh>
    <rPh sb="7" eb="9">
      <t>キギョウ</t>
    </rPh>
    <rPh sb="9" eb="10">
      <t>ダン</t>
    </rPh>
    <phoneticPr fontId="2"/>
  </si>
  <si>
    <t>大阪府後期高齢者医療広域連合（一般会計）</t>
    <phoneticPr fontId="2"/>
  </si>
  <si>
    <t>大阪府後期高齢者医療広域連合（後期高齢者医療特別会計）</t>
    <phoneticPr fontId="2"/>
  </si>
  <si>
    <t>大阪広域水道企業団（水道事業会計）</t>
    <phoneticPr fontId="2"/>
  </si>
  <si>
    <t>大阪広域水道企業団（工業用水道事業会計）</t>
    <phoneticPr fontId="2"/>
  </si>
  <si>
    <t>池田市公共施設管理公社</t>
    <rPh sb="0" eb="2">
      <t>イケダ</t>
    </rPh>
    <rPh sb="2" eb="3">
      <t>シ</t>
    </rPh>
    <rPh sb="3" eb="5">
      <t>コウキョウ</t>
    </rPh>
    <rPh sb="5" eb="7">
      <t>シセツ</t>
    </rPh>
    <rPh sb="7" eb="9">
      <t>カンリ</t>
    </rPh>
    <rPh sb="9" eb="11">
      <t>コウシャ</t>
    </rPh>
    <phoneticPr fontId="2"/>
  </si>
  <si>
    <t>池田市再開発ビル</t>
    <rPh sb="0" eb="2">
      <t>イケダ</t>
    </rPh>
    <rPh sb="2" eb="3">
      <t>シ</t>
    </rPh>
    <rPh sb="3" eb="6">
      <t>サイカイハツ</t>
    </rPh>
    <phoneticPr fontId="2"/>
  </si>
  <si>
    <t>いけだ市民文化振興財団</t>
    <rPh sb="3" eb="5">
      <t>シミン</t>
    </rPh>
    <rPh sb="5" eb="7">
      <t>ブンカ</t>
    </rPh>
    <rPh sb="7" eb="9">
      <t>シンコウ</t>
    </rPh>
    <rPh sb="9" eb="11">
      <t>ザイダン</t>
    </rPh>
    <phoneticPr fontId="2"/>
  </si>
  <si>
    <t>いけだサンシー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</si>
  <si>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</si>
  <si>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</si>
  <si>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</si>
  <si>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</si>
  <si>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</si>
  <si>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</si>
  <si>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</si>
  <si>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</si>
  <si>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</si>
  <si>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</si>
  <si>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</si>
  <si>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</si>
  <si>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平成25年度に第三セクター等改革推進債を発行したことにより、地方債現在高が上昇したが、近年は交付税算入率の高い地方債を活用することにより基準財政需要額算入見込額が増加しているため、将来負担比率の上昇を抑制している。平成28年度は、一般会計地方債現在高や公営企業債等繰入見込額が減少したものの、都市計画事業にかかる地方債現在高の減少等による充当可能特定歳入が減少したことにより、将来負担比率は前年度と比べて増加した。また、実質公債費比率は、一般会計の元利償還金の減少や、病院事業の元利償還に充当したと認められる一般会計からの繰入金が減少したことなどにより、平成28年度単年では比率が改善したものの、3ヵ年平均では横ばいとなった。今後大規模な普通建設事業が控えていることもあり、将来負担比率、実質公債費比率共に上昇するものと想定されるが、将来世代に負担を先送りすることのないよう、池田市健全な財政運営条例の趣旨に則り適正な公債管理に努める。</t>
    <rPh sb="0" eb="2">
      <t>ヘイセイ</t>
    </rPh>
    <rPh sb="4" eb="6">
      <t>ネンド</t>
    </rPh>
    <rPh sb="30" eb="33">
      <t>チホウサイ</t>
    </rPh>
    <rPh sb="33" eb="35">
      <t>ゲンザイ</t>
    </rPh>
    <rPh sb="35" eb="36">
      <t>ダカ</t>
    </rPh>
    <rPh sb="97" eb="99">
      <t>ジョウショウ</t>
    </rPh>
    <rPh sb="100" eb="102">
      <t>ヨクセイ</t>
    </rPh>
    <rPh sb="188" eb="190">
      <t>ショウライ</t>
    </rPh>
    <rPh sb="190" eb="192">
      <t>フタン</t>
    </rPh>
    <rPh sb="192" eb="194">
      <t>ヒリツ</t>
    </rPh>
    <rPh sb="197" eb="198">
      <t>ド</t>
    </rPh>
    <rPh sb="313" eb="315">
      <t>コンゴ</t>
    </rPh>
    <rPh sb="315" eb="318">
      <t>ダイキボ</t>
    </rPh>
    <rPh sb="319" eb="321">
      <t>フツウ</t>
    </rPh>
    <rPh sb="321" eb="323">
      <t>ケンセツ</t>
    </rPh>
    <rPh sb="323" eb="325">
      <t>ジギョウ</t>
    </rPh>
    <rPh sb="326" eb="327">
      <t>ヒカ</t>
    </rPh>
    <rPh sb="337" eb="339">
      <t>ショウライ</t>
    </rPh>
    <rPh sb="339" eb="341">
      <t>フタン</t>
    </rPh>
    <rPh sb="341" eb="343">
      <t>ヒリツ</t>
    </rPh>
    <rPh sb="344" eb="346">
      <t>ジッシツ</t>
    </rPh>
    <rPh sb="346" eb="348">
      <t>コウサイ</t>
    </rPh>
    <rPh sb="348" eb="349">
      <t>ヒ</t>
    </rPh>
    <rPh sb="349" eb="351">
      <t>ヒリツ</t>
    </rPh>
    <rPh sb="351" eb="352">
      <t>トモ</t>
    </rPh>
    <rPh sb="353" eb="355">
      <t>ジョウショウ</t>
    </rPh>
    <rPh sb="360" eb="362">
      <t>ソウテイ</t>
    </rPh>
    <rPh sb="367" eb="369">
      <t>ショウライ</t>
    </rPh>
    <rPh sb="369" eb="371">
      <t>セダイ</t>
    </rPh>
    <rPh sb="372" eb="374">
      <t>フタン</t>
    </rPh>
    <rPh sb="375" eb="377">
      <t>サキオク</t>
    </rPh>
    <rPh sb="388" eb="390">
      <t>イケダ</t>
    </rPh>
    <rPh sb="390" eb="391">
      <t>シ</t>
    </rPh>
    <rPh sb="391" eb="393">
      <t>ケンゼン</t>
    </rPh>
    <rPh sb="394" eb="396">
      <t>ザイセイ</t>
    </rPh>
    <rPh sb="396" eb="398">
      <t>ウンエイ</t>
    </rPh>
    <rPh sb="398" eb="400">
      <t>ジョウレイ</t>
    </rPh>
    <rPh sb="401" eb="403">
      <t>シュシ</t>
    </rPh>
    <rPh sb="404" eb="405">
      <t>ノット</t>
    </rPh>
    <rPh sb="406" eb="408">
      <t>テキセイ</t>
    </rPh>
    <rPh sb="409" eb="411">
      <t>コウサイ</t>
    </rPh>
    <rPh sb="411" eb="413">
      <t>カンリ</t>
    </rPh>
    <rPh sb="414" eb="4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</si>
</sst>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BC3F-4319-AD60-2378F7F756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16603</c:v>
                </c:pt>
                <c:pt idx="1">
                  <c:v>33337</c:v>
                </c:pt>
                <c:pt idx="2">
                  <c:v>34750</c:v>
                </c:pt>
                <c:pt idx="3">
                  <c:v>28444</c:v>
                </c:pt>
                <c:pt idx="4">
                  <c:v>23725</c:v>
                </c:pt>
              </c:numCache>
            </c:numRef>
          </c:val>
          <c:smooth val="0"/>
          <c:extLst>
            <c:ext xmlns:c16="http://schemas.microsoft.com/office/drawing/2014/chart" uri="{C3380CC4-5D6E-409C-BE32-E72D297353CC}">
              <c16:uniqueId val="{00000001-BC3F-4319-AD60-2378F7F7567A}"/>
            </c:ext>
          </c:extLst>
        </c:ser>
        <c:dLbls>
          <c:showLegendKey val="0"/>
          <c:showVal val="0"/>
          <c:showCatName val="0"/>
          <c:showSerName val="0"/>
          <c:showPercent val="0"/>
          <c:showBubbleSize val="0"/>
        </c:dLbls>
        <c:marker val="1"/>
        <c:smooth val="0"/>
        <c:axId val="115683712"/>
        <c:axId val="115685248"/>
      </c:lineChart>
      <c:catAx>
        <c:axId val="115683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85248"/>
        <c:crosses val="autoZero"/>
        <c:auto val="1"/>
        <c:lblAlgn val="ctr"/>
        <c:lblOffset val="100"/>
        <c:tickLblSkip val="1"/>
        <c:tickMarkSkip val="1"/>
        <c:noMultiLvlLbl val="0"/>
      </c:catAx>
      <c:valAx>
        <c:axId val="1156852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83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4.68</c:v>
                </c:pt>
                <c:pt idx="1">
                  <c:v>0.92</c:v>
                </c:pt>
                <c:pt idx="2">
                  <c:v>1.05</c:v>
                </c:pt>
                <c:pt idx="3">
                  <c:v>0.54</c:v>
                </c:pt>
                <c:pt idx="4">
                  <c:v>4.63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22.59</c:v>
                </c:pt>
                <c:pt idx="1">
                  <c:v>21.49</c:v>
                </c:pt>
                <c:pt idx="2">
                  <c:v>21.48</c:v>
                </c:pt>
                <c:pt idx="3">
                  <c:v>21.36</c:v>
                </c:pt>
                <c:pt idx="4">
                  <c:v>22.16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3445888"/>
        <c:axId val="13346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11.26</c:v>
                </c:pt>
                <c:pt idx="1">
                  <c:v>-5.86</c:v>
                </c:pt>
                <c:pt idx="2">
                  <c:v>-0.82</c:v>
                </c:pt>
                <c:pt idx="3">
                  <c:v>-1.47</c:v>
                </c:pt>
                <c:pt idx="4">
                  <c:v>5.62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3445888"/>
        <c:axId val="133464448"/>
      </c:lineChart>
      <c:catAx>
        <c:axId val="13344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464448"/>
        <c:crosses val="autoZero"/>
        <c:auto val="1"/>
        <c:lblAlgn val="ctr"/>
        <c:lblOffset val="100"/>
        <c:tickLblSkip val="1"/>
        <c:tickMarkSkip val="1"/>
        <c:noMultiLvlLbl val="0"/>
      </c:catAx>
      <c:valAx>
        <c:axId val="13346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4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0.24</c:v>
                </c:pt>
                <c:pt idx="2">
                  <c:v>#N/A</c:v>
                </c:pt>
                <c:pt idx="3">
                  <c:v>0.05</c:v>
                </c:pt>
                <c:pt idx="4">
                  <c:v>#N/A</c:v>
                </c:pt>
                <c:pt idx="5">
                  <c:v>0.03</c:v>
                </c:pt>
                <c:pt idx="6">
                  <c:v>#N/A</c:v>
                </c:pt>
                <c:pt idx="7">
                  <c:v>0.02</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0.12</c:v>
                </c:pt>
                <c:pt idx="4">
                  <c:v>#N/A</c:v>
                </c:pt>
                <c:pt idx="5">
                  <c:v>7.0000000000000007E-2</c:v>
                </c:pt>
                <c:pt idx="6">
                  <c:v>#N/A</c:v>
                </c:pt>
                <c:pt idx="7">
                  <c:v>0.69</c:v>
                </c:pt>
                <c:pt idx="8">
                  <c:v>#N/A</c:v>
                </c:pt>
                <c:pt idx="9">
                  <c:v>0.87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3.34</c:v>
                </c:pt>
                <c:pt idx="2">
                  <c:v>#N/A</c:v>
                </c:pt>
                <c:pt idx="3">
                  <c:v>2.69</c:v>
                </c:pt>
                <c:pt idx="4">
                  <c:v>#N/A</c:v>
                </c:pt>
                <c:pt idx="5">
                  <c:v>1.32</c:v>
                </c:pt>
                <c:pt idx="6">
                  <c:v>#N/A</c:v>
                </c:pt>
                <c:pt idx="7">
                  <c:v>0.89</c:v>
                </c:pt>
                <c:pt idx="8">
                  <c:v>#N/A</c:v>
                </c:pt>
                <c:pt idx="9">
                  <c:v>1.63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4.68</c:v>
                </c:pt>
                <c:pt idx="2">
                  <c:v>#N/A</c:v>
                </c:pt>
                <c:pt idx="3">
                  <c:v>0.91</c:v>
                </c:pt>
                <c:pt idx="4">
                  <c:v>#N/A</c:v>
                </c:pt>
                <c:pt idx="5">
                  <c:v>1.05</c:v>
                </c:pt>
                <c:pt idx="6">
                  <c:v>#N/A</c:v>
                </c:pt>
                <c:pt idx="7">
                  <c:v>0.53</c:v>
                </c:pt>
                <c:pt idx="8">
                  <c:v>#N/A</c:v>
                </c:pt>
                <c:pt idx="9">
                  <c:v>4.63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1.36</c:v>
                </c:pt>
                <c:pt idx="2">
                  <c:v>#N/A</c:v>
                </c:pt>
                <c:pt idx="3">
                  <c:v>1.96</c:v>
                </c:pt>
                <c:pt idx="4">
                  <c:v>#N/A</c:v>
                </c:pt>
                <c:pt idx="5">
                  <c:v>3.67</c:v>
                </c:pt>
                <c:pt idx="6">
                  <c:v>#N/A</c:v>
                </c:pt>
                <c:pt idx="7">
                  <c:v>5.05</c:v>
                </c:pt>
                <c:pt idx="8">
                  <c:v>#N/A</c:v>
                </c:pt>
                <c:pt idx="9">
                  <c:v>6.68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11.45</c:v>
                </c:pt>
                <c:pt idx="2">
                  <c:v>#N/A</c:v>
                </c:pt>
                <c:pt idx="3">
                  <c:v>11.79</c:v>
                </c:pt>
                <c:pt idx="4">
                  <c:v>#N/A</c:v>
                </c:pt>
                <c:pt idx="5">
                  <c:v>12.48</c:v>
                </c:pt>
                <c:pt idx="6">
                  <c:v>#N/A</c:v>
                </c:pt>
                <c:pt idx="7">
                  <c:v>12.74</c:v>
                </c:pt>
                <c:pt idx="8">
                  <c:v>#N/A</c:v>
                </c:pt>
                <c:pt idx="9">
                  <c:v>11.88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2.81</c:v>
                </c:pt>
                <c:pt idx="1">
                  <c:v>#N/A</c:v>
                </c:pt>
                <c:pt idx="2">
                  <c:v>3.06</c:v>
                </c:pt>
                <c:pt idx="3">
                  <c:v>#N/A</c:v>
                </c:pt>
                <c:pt idx="4">
                  <c:v>2.77</c:v>
                </c:pt>
                <c:pt idx="5">
                  <c:v>#N/A</c:v>
                </c:pt>
                <c:pt idx="6">
                  <c:v>2.65</c:v>
                </c:pt>
                <c:pt idx="7">
                  <c:v>#N/A</c:v>
                </c:pt>
                <c:pt idx="8">
                  <c:v>2.09</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976832"/>
        <c:axId val="133978368"/>
      </c:barChart>
      <c:catAx>
        <c:axId val="13397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78368"/>
        <c:crosses val="autoZero"/>
        <c:auto val="1"/>
        <c:lblAlgn val="ctr"/>
        <c:lblOffset val="100"/>
        <c:tickLblSkip val="1"/>
        <c:tickMarkSkip val="1"/>
        <c:noMultiLvlLbl val="0"/>
      </c:catAx>
      <c:valAx>
        <c:axId val="1339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7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3712</c:v>
                </c:pt>
                <c:pt idx="5">
                  <c:v>3831</c:v>
                </c:pt>
                <c:pt idx="8">
                  <c:v>3904</c:v>
                </c:pt>
                <c:pt idx="11">
                  <c:v>3484</c:v>
                </c:pt>
                <c:pt idx="14">
                  <c:v>3319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990</c:v>
                </c:pt>
                <c:pt idx="3">
                  <c:v>826</c:v>
                </c:pt>
                <c:pt idx="6">
                  <c:v>780</c:v>
                </c:pt>
                <c:pt idx="9">
                  <c:v>925</c:v>
                </c:pt>
                <c:pt idx="12">
                  <c:v>855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3766</c:v>
                </c:pt>
                <c:pt idx="3">
                  <c:v>3787</c:v>
                </c:pt>
                <c:pt idx="6">
                  <c:v>3894</c:v>
                </c:pt>
                <c:pt idx="9">
                  <c:v>3475</c:v>
                </c:pt>
                <c:pt idx="12">
                  <c:v>3214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3864832"/>
        <c:axId val="134071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1055</c:v>
                </c:pt>
                <c:pt idx="2">
                  <c:v>#N/A</c:v>
                </c:pt>
                <c:pt idx="3">
                  <c:v>#N/A</c:v>
                </c:pt>
                <c:pt idx="4">
                  <c:v>793</c:v>
                </c:pt>
                <c:pt idx="5">
                  <c:v>#N/A</c:v>
                </c:pt>
                <c:pt idx="6">
                  <c:v>#N/A</c:v>
                </c:pt>
                <c:pt idx="7">
                  <c:v>770</c:v>
                </c:pt>
                <c:pt idx="8">
                  <c:v>#N/A</c:v>
                </c:pt>
                <c:pt idx="9">
                  <c:v>#N/A</c:v>
                </c:pt>
                <c:pt idx="10">
                  <c:v>916</c:v>
                </c:pt>
                <c:pt idx="11">
                  <c:v>#N/A</c:v>
                </c:pt>
                <c:pt idx="12">
                  <c:v>#N/A</c:v>
                </c:pt>
                <c:pt idx="13">
                  <c:v>750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3864832"/>
        <c:axId val="134071808"/>
      </c:lineChart>
      <c:catAx>
        <c:axId val="1338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71808"/>
        <c:crosses val="autoZero"/>
        <c:auto val="1"/>
        <c:lblAlgn val="ctr"/>
        <c:lblOffset val="100"/>
        <c:tickLblSkip val="1"/>
        <c:tickMarkSkip val="1"/>
        <c:noMultiLvlLbl val="0"/>
      </c:catAx>
      <c:valAx>
        <c:axId val="13407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29269</c:v>
                </c:pt>
                <c:pt idx="5">
                  <c:v>29481</c:v>
                </c:pt>
                <c:pt idx="8">
                  <c:v>29029</c:v>
                </c:pt>
                <c:pt idx="11">
                  <c:v>30515</c:v>
                </c:pt>
                <c:pt idx="14">
                  <c:v>30394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10882</c:v>
                </c:pt>
                <c:pt idx="5">
                  <c:v>11057</c:v>
                </c:pt>
                <c:pt idx="8">
                  <c:v>10726</c:v>
                </c:pt>
                <c:pt idx="11">
                  <c:v>11653</c:v>
                </c:pt>
                <c:pt idx="14">
                  <c:v>9391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7410</c:v>
                </c:pt>
                <c:pt idx="5">
                  <c:v>7221</c:v>
                </c:pt>
                <c:pt idx="8">
                  <c:v>6907</c:v>
                </c:pt>
                <c:pt idx="11">
                  <c:v>6739</c:v>
                </c:pt>
                <c:pt idx="14">
                  <c:v>7079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3463</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5959</c:v>
                </c:pt>
                <c:pt idx="3">
                  <c:v>5127</c:v>
                </c:pt>
                <c:pt idx="6">
                  <c:v>4613</c:v>
                </c:pt>
                <c:pt idx="9">
                  <c:v>4472</c:v>
                </c:pt>
                <c:pt idx="12">
                  <c:v>4279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15398</c:v>
                </c:pt>
                <c:pt idx="3">
                  <c:v>15439</c:v>
                </c:pt>
                <c:pt idx="6">
                  <c:v>14599</c:v>
                </c:pt>
                <c:pt idx="9">
                  <c:v>13755</c:v>
                </c:pt>
                <c:pt idx="12">
                  <c:v>13050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33632</c:v>
                </c:pt>
                <c:pt idx="3">
                  <c:v>35483</c:v>
                </c:pt>
                <c:pt idx="6">
                  <c:v>35133</c:v>
                </c:pt>
                <c:pt idx="9">
                  <c:v>34561</c:v>
                </c:pt>
                <c:pt idx="12">
                  <c:v>33796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113536"/>
        <c:axId val="13411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10902</c:v>
                </c:pt>
                <c:pt idx="2">
                  <c:v>#N/A</c:v>
                </c:pt>
                <c:pt idx="3">
                  <c:v>#N/A</c:v>
                </c:pt>
                <c:pt idx="4">
                  <c:v>8290</c:v>
                </c:pt>
                <c:pt idx="5">
                  <c:v>#N/A</c:v>
                </c:pt>
                <c:pt idx="6">
                  <c:v>#N/A</c:v>
                </c:pt>
                <c:pt idx="7">
                  <c:v>7683</c:v>
                </c:pt>
                <c:pt idx="8">
                  <c:v>#N/A</c:v>
                </c:pt>
                <c:pt idx="9">
                  <c:v>#N/A</c:v>
                </c:pt>
                <c:pt idx="10">
                  <c:v>3880</c:v>
                </c:pt>
                <c:pt idx="11">
                  <c:v>#N/A</c:v>
                </c:pt>
                <c:pt idx="12">
                  <c:v>#N/A</c:v>
                </c:pt>
                <c:pt idx="13">
                  <c:v>4261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113536"/>
        <c:axId val="134115712"/>
      </c:lineChart>
      <c:catAx>
        <c:axId val="1341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115712"/>
        <c:crosses val="autoZero"/>
        <c:auto val="1"/>
        <c:lblAlgn val="ctr"/>
        <c:lblOffset val="100"/>
        <c:tickLblSkip val="1"/>
        <c:tickMarkSkip val="1"/>
        <c:noMultiLvlLbl val="0"/>
      </c:catAx>
      <c:valAx>
        <c:axId val="13411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{8BC393B0-246D-4AED-9E7A-6F582A296EA5}</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4340-4E0A-A0A9-425546D1DEE2}"/>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{69A119D5-9612-4B69-B297-EE0C510EA032}</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4340-4E0A-A0A9-425546D1DEE2}"/>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{127978C8-2A23-4C3D-B2BB-8F1B1D3C03C9}</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4340-4E0A-A0A9-425546D1DEE2}"/>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{84794832-5B6C-45CB-B275-BFD005C53CDF}</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4340-4E0A-A0A9-425546D1DEE2}"/>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{7011271C-95F1-41DE-9F0A-2969EF45959B}</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4340-4E0A-A0A9-425546D1DE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4340-4E0A-A0A9-425546D1DEE2}"/>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{794D3696-CDE3-4C39-8510-3DFA37698258}</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4340-4E0A-A0A9-425546D1DEE2}"/>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{D1C7F495-F091-4EF0-84EF-6927386BE9F6}</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4340-4E0A-A0A9-425546D1DEE2}"/>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{5D45379C-8D37-41E4-A8D5-EB040AAAD522}</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4340-4E0A-A0A9-425546D1DEE2}"/>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{DDAA1A55-3BB9-425E-B701-1939CF5D5393}</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4340-4E0A-A0A9-425546D1DEE2}"/>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{977B6E1B-B429-4ABB-A19A-3EE9090A6A0A}</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4340-4E0A-A0A9-425546D1DE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c:ext xmlns:c16="http://schemas.microsoft.com/office/drawing/2014/chart" uri="{C3380CC4-5D6E-409C-BE32-E72D297353CC}">
              <c16:uniqueId val="{0000000B-4340-4E0A-A0A9-425546D1DEE2}"/>
            </c:ext>
          </c:extLst>
        </c:ser>
        <c:dLbls>
          <c:showLegendKey val="0"/>
          <c:showVal val="0"/>
          <c:showCatName val="0"/>
          <c:showSerName val="0"/>
          <c:showPercent val="0"/>
          <c:showBubbleSize val="0"/>
        </c:dLbls>
        <c:axId val="315729296"/>
        <c:axId val="315726552"/>
      </c:scatterChart>
      <c:valAx>
        <c:axId val="315729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726552"/>
        <c:crosses val="autoZero"/>
        <c:crossBetween val="midCat"/>
      </c:valAx>
      <c:valAx>
        <c:axId val="315726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72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{E39B889F-CBDF-445A-BA55-5E1AE09F627D}</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EB63-4C90-8B68-A94BFE8F37BD}"/>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{5E7CC6A0-CC3E-4143-B8C6-6150DC8544E5}</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EB63-4C90-8B68-A94BFE8F37BD}"/>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{D947B776-2120-47F5-8849-2E4E5C757BC5}</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EB63-4C90-8B68-A94BFE8F37BD}"/>
                </c:ext>
              </c:extLst>
            </c:dLbl>
            <c:dLbl>
              <c:idx val="3"/>
              <c:layout>
                <c:manualLayout>
                  <c:x val="-4.5171070442460083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{72DA3133-2688-4C82-A641-515B10496381}</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EB63-4C90-8B68-A94BFE8F37BD}"/>
                </c:ext>
              </c:extLst>
            </c:dLbl>
            <c:dLbl>
              <c:idx val="4"/>
              <c:layout>
                <c:manualLayout>
                  <c:x val="-1.823985408116735E-2"/>
                  <c:y val="-6.2527233115468414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{11ADEFEC-ECAD-464A-9E41-609B847BD0E4}</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EB63-4C90-8B68-A94BFE8F37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6.8</c:v>
                </c:pt>
                <c:pt idx="1">
                  <c:v>6</c:v>
                </c:pt>
                <c:pt idx="2">
                  <c:v>4.8</c:v>
                </c:pt>
                <c:pt idx="3">
                  <c:v>4.4000000000000004</c:v>
                </c:pt>
                <c:pt idx="4">
                  <c:v>4.4000000000000004</c:v>
                </c:pt>
              </c:numCache>
            </c:numRef>
          </c:xVal>
          <c:yVal>
            <c:numRef>
              <c:f>'公会計指標分析・財政指標組合せ分析表 '!$K$73:$O$73</c:f>
              <c:numCache>
                <c:formatCode>#,##0.0;"▲ "#,##0.0</c:formatCode>
                <c:ptCount val="5"/>
                <c:pt idx="0">
                  <c:v>61.3</c:v>
                </c:pt>
                <c:pt idx="1">
                  <c:v>44.2</c:v>
                </c:pt>
                <c:pt idx="2">
                  <c:v>42.3</c:v>
                </c:pt>
                <c:pt idx="3">
                  <c:v>21.2</c:v>
                </c:pt>
                <c:pt idx="4">
                  <c:v>23.5</c:v>
                </c:pt>
              </c:numCache>
            </c:numRef>
          </c:yVal>
          <c:smooth val="0"/>
          <c:extLst>
            <c:ext xmlns:c16="http://schemas.microsoft.com/office/drawing/2014/chart" uri="{C3380CC4-5D6E-409C-BE32-E72D297353CC}">
              <c16:uniqueId val="{00000005-EB63-4C90-8B68-A94BFE8F37BD}"/>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{74067ECD-FE25-487F-819B-F01703DA5FCA}</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EB63-4C90-8B68-A94BFE8F37BD}"/>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{A60F5958-6D64-4118-9230-ECE351FFB719}</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EB63-4C90-8B68-A94BFE8F37BD}"/>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{5809FED4-0271-4361-9FD4-E91855F20FB3}</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EB63-4C90-8B68-A94BFE8F37BD}"/>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{524A0037-DFD1-4AB6-AFBE-323226A3BDC0}</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EB63-4C90-8B68-A94BFE8F37BD}"/>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{A7DACAD3-C1B6-4B18-9990-B02AFBF7C74C}</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EB63-4C90-8B68-A94BFE8F37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7.1</c:v>
                </c:pt>
                <c:pt idx="3">
                  <c:v>5.3</c:v>
                </c:pt>
                <c:pt idx="4">
                  <c:v>5</c:v>
                </c:pt>
              </c:numCache>
            </c:numRef>
          </c:xVal>
          <c:yVal>
            <c:numRef>
              <c:f>'公会計指標分析・財政指標組合せ分析表 '!$K$77:$O$77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EB63-4C90-8B68-A94BFE8F37BD}"/>
            </c:ext>
          </c:extLst>
        </c:ser>
        <c:dLbls>
          <c:showLegendKey val="0"/>
          <c:showVal val="0"/>
          <c:showCatName val="0"/>
          <c:showSerName val="0"/>
          <c:showPercent val="0"/>
          <c:showBubbleSize val="0"/>
        </c:dLbls>
        <c:axId val="353320072"/>
        <c:axId val="353320464"/>
      </c:scatterChart>
      <c:valAx>
        <c:axId val="353320072"/>
        <c:scaling>
          <c:orientation val="minMax"/>
          <c:max val="8.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320464"/>
        <c:crosses val="autoZero"/>
        <c:crossBetween val="midCat"/>
      </c:valAx>
      <c:valAx>
        <c:axId val="353320464"/>
        <c:scaling>
          <c:orientation val="minMax"/>
          <c:max val="7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320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　一般会計が発行した地方債の元利償還金は、</a:t>
          </a:r>
          <a:r>
            <a:rPr kumimoji="1" lang="ja-JP" altLang="en-US" sz="1200">
              <a:solidFill>
                <a:sysClr val="windowText" lastClr="000000"/>
              </a:solidFill>
              <a:effectLst/>
              <a:latin typeface="+mn-lt"/>
              <a:ea typeface="+mn-ea"/>
              <a:cs typeface="+mn-cs"/>
            </a:rPr>
            <a:t>小学校用地取得債（平成</a:t>
          </a:r>
          <a:r>
            <a:rPr kumimoji="1" lang="en-US" altLang="ja-JP" sz="1200">
              <a:solidFill>
                <a:sysClr val="windowText" lastClr="000000"/>
              </a:solidFill>
              <a:effectLst/>
              <a:latin typeface="+mn-lt"/>
              <a:ea typeface="+mn-ea"/>
              <a:cs typeface="+mn-cs"/>
            </a:rPr>
            <a:t>2</a:t>
          </a:r>
          <a:r>
            <a:rPr kumimoji="1" lang="ja-JP" altLang="en-US" sz="1200">
              <a:solidFill>
                <a:sysClr val="windowText" lastClr="000000"/>
              </a:solidFill>
              <a:effectLst/>
              <a:latin typeface="+mn-lt"/>
              <a:ea typeface="+mn-ea"/>
              <a:cs typeface="+mn-cs"/>
            </a:rPr>
            <a:t>年度許可分）一般廃棄物処理事業債（</a:t>
          </a:r>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12</a:t>
          </a:r>
          <a:r>
            <a:rPr kumimoji="1" lang="ja-JP" altLang="ja-JP" sz="1200">
              <a:solidFill>
                <a:sysClr val="windowText" lastClr="000000"/>
              </a:solidFill>
              <a:effectLst/>
              <a:latin typeface="+mn-lt"/>
              <a:ea typeface="+mn-ea"/>
              <a:cs typeface="+mn-cs"/>
            </a:rPr>
            <a:t>年度</a:t>
          </a:r>
          <a:r>
            <a:rPr kumimoji="1" lang="ja-JP" altLang="en-US" sz="1200">
              <a:solidFill>
                <a:sysClr val="windowText" lastClr="000000"/>
              </a:solidFill>
              <a:effectLst/>
              <a:latin typeface="+mn-lt"/>
              <a:ea typeface="+mn-ea"/>
              <a:cs typeface="+mn-cs"/>
            </a:rPr>
            <a:t>許可分</a:t>
          </a:r>
          <a:r>
            <a:rPr kumimoji="1" lang="ja-JP" altLang="ja-JP" sz="1200">
              <a:solidFill>
                <a:sysClr val="windowText" lastClr="000000"/>
              </a:solidFill>
              <a:effectLst/>
              <a:latin typeface="+mn-lt"/>
              <a:ea typeface="+mn-ea"/>
              <a:cs typeface="+mn-cs"/>
            </a:rPr>
            <a:t>）の償還終了などにより減少となった。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企業債の元利償還金に充当したと認められる一般会計からの繰入金については、</a:t>
          </a:r>
          <a:r>
            <a:rPr kumimoji="1" lang="ja-JP" altLang="en-US"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年度に医療機能の充実を図るため</a:t>
          </a:r>
          <a:r>
            <a:rPr kumimoji="1" lang="ja-JP" altLang="ja-JP" sz="1200">
              <a:solidFill>
                <a:sysClr val="windowText" lastClr="000000"/>
              </a:solidFill>
              <a:effectLst/>
              <a:latin typeface="+mn-lt"/>
              <a:ea typeface="+mn-ea"/>
              <a:cs typeface="+mn-cs"/>
            </a:rPr>
            <a:t>病院事業</a:t>
          </a:r>
          <a:r>
            <a:rPr kumimoji="1" lang="ja-JP" altLang="en-US" sz="1200">
              <a:solidFill>
                <a:sysClr val="windowText" lastClr="000000"/>
              </a:solidFill>
              <a:effectLst/>
              <a:latin typeface="+mn-lt"/>
              <a:ea typeface="+mn-ea"/>
              <a:cs typeface="+mn-cs"/>
            </a:rPr>
            <a:t>で増加したが、平成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年度においては減少した</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また、</a:t>
          </a:r>
          <a:r>
            <a:rPr kumimoji="1" lang="ja-JP" altLang="ja-JP" sz="1200">
              <a:solidFill>
                <a:sysClr val="windowText" lastClr="000000"/>
              </a:solidFill>
              <a:effectLst/>
              <a:latin typeface="+mn-lt"/>
              <a:ea typeface="+mn-ea"/>
              <a:cs typeface="+mn-cs"/>
            </a:rPr>
            <a:t>元利償還金等から控除される都市計画事業のために発行した地方債等の元利償還金に充当した都市計画税や、普通交付税の基準財政需要額に算入された地方債等の元利償還金について</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減少となった。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これらの結果、実質公債費比率の分子は</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前年度決算</a:t>
          </a:r>
          <a:r>
            <a:rPr kumimoji="1" lang="ja-JP" altLang="en-US" sz="1200">
              <a:solidFill>
                <a:sysClr val="windowText" lastClr="000000"/>
              </a:solidFill>
              <a:effectLst/>
              <a:latin typeface="+mn-lt"/>
              <a:ea typeface="+mn-ea"/>
              <a:cs typeface="+mn-cs"/>
            </a:rPr>
            <a:t>で</a:t>
          </a:r>
          <a:r>
            <a:rPr kumimoji="1" lang="ja-JP" altLang="ja-JP" sz="1200">
              <a:solidFill>
                <a:sysClr val="windowText" lastClr="000000"/>
              </a:solidFill>
              <a:effectLst/>
              <a:latin typeface="+mn-lt"/>
              <a:ea typeface="+mn-ea"/>
              <a:cs typeface="+mn-cs"/>
            </a:rPr>
            <a:t>増加</a:t>
          </a:r>
          <a:r>
            <a:rPr kumimoji="1" lang="ja-JP" altLang="en-US" sz="1200">
              <a:solidFill>
                <a:sysClr val="windowText" lastClr="000000"/>
              </a:solidFill>
              <a:effectLst/>
              <a:latin typeface="+mn-lt"/>
              <a:ea typeface="+mn-ea"/>
              <a:cs typeface="+mn-cs"/>
            </a:rPr>
            <a:t>したものの、平成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年度決算においては再び減少に転じ、</a:t>
          </a:r>
          <a:r>
            <a:rPr kumimoji="1" lang="en-US" altLang="ja-JP" sz="1200">
              <a:solidFill>
                <a:sysClr val="windowText" lastClr="000000"/>
              </a:solidFill>
              <a:effectLst/>
              <a:latin typeface="+mn-lt"/>
              <a:ea typeface="+mn-ea"/>
              <a:cs typeface="+mn-cs"/>
            </a:rPr>
            <a:t>8</a:t>
          </a:r>
          <a:r>
            <a:rPr kumimoji="1" lang="ja-JP" altLang="en-US" sz="1200">
              <a:solidFill>
                <a:sysClr val="windowText" lastClr="000000"/>
              </a:solidFill>
              <a:effectLst/>
              <a:latin typeface="+mn-lt"/>
              <a:ea typeface="+mn-ea"/>
              <a:cs typeface="+mn-cs"/>
            </a:rPr>
            <a:t>億円を下回った</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　将来負担額のうち一般会計の地方債現在高は、平成</a:t>
          </a:r>
          <a:r>
            <a:rPr kumimoji="1" lang="en-US" altLang="ja-JP" sz="1200">
              <a:solidFill>
                <a:sysClr val="windowText" lastClr="000000"/>
              </a:solidFill>
              <a:effectLst/>
              <a:latin typeface="+mn-lt"/>
              <a:ea typeface="+mn-ea"/>
              <a:cs typeface="+mn-cs"/>
            </a:rPr>
            <a:t>20</a:t>
          </a:r>
          <a:r>
            <a:rPr kumimoji="1" lang="ja-JP" altLang="ja-JP" sz="1200">
              <a:solidFill>
                <a:sysClr val="windowText" lastClr="000000"/>
              </a:solidFill>
              <a:effectLst/>
              <a:latin typeface="+mn-lt"/>
              <a:ea typeface="+mn-ea"/>
              <a:cs typeface="+mn-cs"/>
            </a:rPr>
            <a:t>年度末の約</a:t>
          </a:r>
          <a:r>
            <a:rPr kumimoji="1" lang="en-US" altLang="ja-JP" sz="1200">
              <a:solidFill>
                <a:sysClr val="windowText" lastClr="000000"/>
              </a:solidFill>
              <a:effectLst/>
              <a:latin typeface="+mn-lt"/>
              <a:ea typeface="+mn-ea"/>
              <a:cs typeface="+mn-cs"/>
            </a:rPr>
            <a:t>357</a:t>
          </a:r>
          <a:r>
            <a:rPr kumimoji="1" lang="ja-JP" altLang="ja-JP" sz="1200">
              <a:solidFill>
                <a:sysClr val="windowText" lastClr="000000"/>
              </a:solidFill>
              <a:effectLst/>
              <a:latin typeface="+mn-lt"/>
              <a:ea typeface="+mn-ea"/>
              <a:cs typeface="+mn-cs"/>
            </a:rPr>
            <a:t>億円をピークに、繰上償還や建設事業債の発行抑制効果により、第三セクター等改革推進債を発行した平成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年度を除いて、緩やかに減少している。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退職手当負担見込額については、職員</a:t>
          </a:r>
          <a:r>
            <a:rPr kumimoji="1" lang="ja-JP" altLang="en-US" sz="1200">
              <a:solidFill>
                <a:sysClr val="windowText" lastClr="000000"/>
              </a:solidFill>
              <a:effectLst/>
              <a:latin typeface="+mn-lt"/>
              <a:ea typeface="+mn-ea"/>
              <a:cs typeface="+mn-cs"/>
            </a:rPr>
            <a:t>構成の変動から</a:t>
          </a:r>
          <a:r>
            <a:rPr kumimoji="1" lang="ja-JP" altLang="ja-JP" sz="1200">
              <a:solidFill>
                <a:sysClr val="windowText" lastClr="000000"/>
              </a:solidFill>
              <a:effectLst/>
              <a:latin typeface="+mn-lt"/>
              <a:ea typeface="+mn-ea"/>
              <a:cs typeface="+mn-cs"/>
            </a:rPr>
            <a:t>減少が続いている。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将来的に普通交付税の基準財政需要額に算入される地方債の元利償還予定額は、交付税算入率が高い臨時財政対策債、緊急防災・減災事業債などの増に伴い、増加傾向が続い</a:t>
          </a:r>
          <a:r>
            <a:rPr kumimoji="1" lang="ja-JP" altLang="en-US" sz="1200">
              <a:solidFill>
                <a:sysClr val="windowText" lastClr="000000"/>
              </a:solidFill>
              <a:effectLst/>
              <a:latin typeface="+mn-lt"/>
              <a:ea typeface="+mn-ea"/>
              <a:cs typeface="+mn-cs"/>
            </a:rPr>
            <a:t>たが、平成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年度は減少に転じた。</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将来負担比率の分子は、</a:t>
          </a:r>
          <a:r>
            <a:rPr kumimoji="1" lang="ja-JP" altLang="en-US"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19</a:t>
          </a:r>
          <a:r>
            <a:rPr kumimoji="1" lang="ja-JP" altLang="en-US" sz="1200">
              <a:solidFill>
                <a:sysClr val="windowText" lastClr="000000"/>
              </a:solidFill>
              <a:effectLst/>
              <a:latin typeface="+mn-lt"/>
              <a:ea typeface="+mn-ea"/>
              <a:cs typeface="+mn-cs"/>
            </a:rPr>
            <a:t>年度末から減少が続いていたが、平成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年度末においては、一般会計地方債現在高、公営企業債等繰入見込額が減少したものの、都市計画事業にかかる地方債現在高の減少等による充当可能特定歳入が減少したことにより、前年と比べて増加した</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103,077
101,570
22.14
34,861,483
33,836,989
948,508
20,474,663
33,795,732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103,077
101,570
22.14
34,861,483
33,836,989
948,508
20,474,663
33,795,732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103,077
101,570
22.14
34,861,483
33,836,989
948,508
20,474,663
33,795,732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103,077
101,570
22.14
34,861,483
33,836,989
948,508
20,474,663
33,795,732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年度は法人税割の算定が過年度分の精算などの要因により減少したことや、単年度での財政力指数が高い水準にある平成</a:t>
          </a:r>
          <a:r>
            <a:rPr kumimoji="1" lang="en-US" altLang="ja-JP" sz="1300">
              <a:solidFill>
                <a:sysClr val="windowText" lastClr="000000"/>
              </a:solidFill>
              <a:effectLst/>
              <a:latin typeface="+mn-lt"/>
              <a:ea typeface="+mn-ea"/>
              <a:cs typeface="+mn-cs"/>
            </a:rPr>
            <a:t>25</a:t>
          </a:r>
          <a:r>
            <a:rPr kumimoji="1" lang="ja-JP" altLang="en-US" sz="1300">
              <a:solidFill>
                <a:sysClr val="windowText" lastClr="000000"/>
              </a:solidFill>
              <a:effectLst/>
              <a:latin typeface="+mn-lt"/>
              <a:ea typeface="+mn-ea"/>
              <a:cs typeface="+mn-cs"/>
            </a:rPr>
            <a:t>年度が</a:t>
          </a:r>
          <a:r>
            <a:rPr kumimoji="1" lang="en-US" altLang="ja-JP" sz="1300">
              <a:solidFill>
                <a:sysClr val="windowText" lastClr="000000"/>
              </a:solidFill>
              <a:effectLst/>
              <a:latin typeface="+mn-lt"/>
              <a:ea typeface="+mn-ea"/>
              <a:cs typeface="+mn-cs"/>
            </a:rPr>
            <a:t>3</a:t>
          </a:r>
          <a:r>
            <a:rPr kumimoji="1" lang="ja-JP" altLang="en-US" sz="1300">
              <a:solidFill>
                <a:sysClr val="windowText" lastClr="000000"/>
              </a:solidFill>
              <a:effectLst/>
              <a:latin typeface="+mn-lt"/>
              <a:ea typeface="+mn-ea"/>
              <a:cs typeface="+mn-cs"/>
            </a:rPr>
            <a:t>か年平均から外れたことで前年より低下したものの、類似団体平均を上回る水準を維持した。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しかしながら、今後も市税収入の大幅な増加は見込めない中で公共施設の更新を進めなければならず、維持管理経費の見直しなどライフサイクルコストの低減に努めるとともに、徴収体制の強化などにより一層の歳入確保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22578</xdr:rowOff>
    </xdr:to>
    <xdr:cxnSp macro="">
      <xdr:nvCxnSpPr>
        <xdr:cNvPr id="68" name="直線コネクタ 67"/>
        <xdr:cNvCxnSpPr/>
      </xdr:nvCxnSpPr>
      <xdr:spPr>
        <a:xfrm>
          <a:off x="4114800" y="70252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22578</xdr:rowOff>
    </xdr:to>
    <xdr:cxnSp macro="">
      <xdr:nvCxnSpPr>
        <xdr:cNvPr id="71" name="直線コネクタ 70"/>
        <xdr:cNvCxnSpPr/>
      </xdr:nvCxnSpPr>
      <xdr:spPr>
        <a:xfrm flipV="1">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22578</xdr:rowOff>
    </xdr:from>
    <xdr:to>
      <xdr:col>4</xdr:col>
      <xdr:colOff>482600</xdr:colOff>
      <xdr:row>41</xdr:row>
      <xdr:rowOff>22578</xdr:rowOff>
    </xdr:to>
    <xdr:cxnSp macro="">
      <xdr:nvCxnSpPr>
        <xdr:cNvPr id="74" name="直線コネクタ 73"/>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22578</xdr:rowOff>
    </xdr:from>
    <xdr:to>
      <xdr:col>3</xdr:col>
      <xdr:colOff>279400</xdr:colOff>
      <xdr:row>41</xdr:row>
      <xdr:rowOff>49389</xdr:rowOff>
    </xdr:to>
    <xdr:cxnSp macro="">
      <xdr:nvCxnSpPr>
        <xdr:cNvPr id="77" name="直線コネクタ 76"/>
        <xdr:cNvCxnSpPr/>
      </xdr:nvCxnSpPr>
      <xdr:spPr>
        <a:xfrm flipV="1">
          <a:off x="1447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87" name="円/楕円 86"/>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159755</xdr:rowOff>
    </xdr:from>
    <xdr:ext cx="762000" cy="259045"/>
    <xdr:sp macro="" textlink="">
      <xdr:nvSpPr>
        <xdr:cNvPr id="88"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143228</xdr:rowOff>
    </xdr:from>
    <xdr:to>
      <xdr:col>4</xdr:col>
      <xdr:colOff>533400</xdr:colOff>
      <xdr:row>41</xdr:row>
      <xdr:rowOff>73378</xdr:rowOff>
    </xdr:to>
    <xdr:sp macro="" textlink="">
      <xdr:nvSpPr>
        <xdr:cNvPr id="91" name="円/楕円 90"/>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92" name="テキスト ボックス 91"/>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143228</xdr:rowOff>
    </xdr:from>
    <xdr:to>
      <xdr:col>3</xdr:col>
      <xdr:colOff>330200</xdr:colOff>
      <xdr:row>41</xdr:row>
      <xdr:rowOff>73378</xdr:rowOff>
    </xdr:to>
    <xdr:sp macro="" textlink="">
      <xdr:nvSpPr>
        <xdr:cNvPr id="93" name="円/楕円 92"/>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94" name="テキスト ボックス 93"/>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5" name="円/楕円 94"/>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6" name="テキスト ボックス 95"/>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Ins="72000"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地方消費税交付金等の各種税交付金が減少したものの、市税や地方交付税の</a:t>
          </a:r>
          <a:r>
            <a:rPr kumimoji="1" lang="ja-JP" altLang="ja-JP" sz="1300">
              <a:solidFill>
                <a:sysClr val="windowText" lastClr="000000"/>
              </a:solidFill>
              <a:effectLst/>
              <a:latin typeface="+mn-lt"/>
              <a:ea typeface="+mn-ea"/>
              <a:cs typeface="+mn-cs"/>
            </a:rPr>
            <a:t>増加</a:t>
          </a:r>
          <a:r>
            <a:rPr kumimoji="1" lang="ja-JP" altLang="en-US" sz="1300">
              <a:solidFill>
                <a:sysClr val="windowText" lastClr="000000"/>
              </a:solidFill>
              <a:effectLst/>
              <a:latin typeface="+mn-lt"/>
              <a:ea typeface="+mn-ea"/>
              <a:cs typeface="+mn-cs"/>
            </a:rPr>
            <a:t>に加えて</a:t>
          </a:r>
          <a:r>
            <a:rPr kumimoji="1" lang="ja-JP" altLang="ja-JP" sz="1300">
              <a:solidFill>
                <a:sysClr val="windowText" lastClr="000000"/>
              </a:solidFill>
              <a:effectLst/>
              <a:latin typeface="+mn-lt"/>
              <a:ea typeface="+mn-ea"/>
              <a:cs typeface="+mn-cs"/>
            </a:rPr>
            <a:t>公債費</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したこと</a:t>
          </a:r>
          <a:r>
            <a:rPr kumimoji="1" lang="ja-JP" altLang="ja-JP" sz="1300">
              <a:solidFill>
                <a:sysClr val="windowText" lastClr="000000"/>
              </a:solidFill>
              <a:effectLst/>
              <a:latin typeface="+mn-lt"/>
              <a:ea typeface="+mn-ea"/>
              <a:cs typeface="+mn-cs"/>
            </a:rPr>
            <a:t>などにより、前年度から</a:t>
          </a:r>
          <a:r>
            <a:rPr kumimoji="1" lang="en-US" altLang="ja-JP" sz="1300">
              <a:solidFill>
                <a:sysClr val="windowText" lastClr="000000"/>
              </a:solidFill>
              <a:effectLst/>
              <a:latin typeface="+mn-lt"/>
              <a:ea typeface="+mn-ea"/>
              <a:cs typeface="+mn-cs"/>
            </a:rPr>
            <a:t>0.9</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改善し、</a:t>
          </a:r>
          <a:r>
            <a:rPr kumimoji="1" lang="ja-JP" altLang="ja-JP" sz="1300">
              <a:solidFill>
                <a:sysClr val="windowText" lastClr="000000"/>
              </a:solidFill>
              <a:effectLst/>
              <a:latin typeface="+mn-lt"/>
              <a:ea typeface="+mn-ea"/>
              <a:cs typeface="+mn-cs"/>
            </a:rPr>
            <a:t>類似団体平均を</a:t>
          </a:r>
          <a:r>
            <a:rPr kumimoji="1" lang="ja-JP" altLang="en-US" sz="1300">
              <a:solidFill>
                <a:sysClr val="windowText" lastClr="000000"/>
              </a:solidFill>
              <a:effectLst/>
              <a:latin typeface="+mn-lt"/>
              <a:ea typeface="+mn-ea"/>
              <a:cs typeface="+mn-cs"/>
            </a:rPr>
            <a:t>下回</a:t>
          </a:r>
          <a:r>
            <a:rPr kumimoji="1" lang="ja-JP" altLang="ja-JP" sz="1300">
              <a:solidFill>
                <a:sysClr val="windowText" lastClr="000000"/>
              </a:solidFill>
              <a:effectLst/>
              <a:latin typeface="+mn-lt"/>
              <a:ea typeface="+mn-ea"/>
              <a:cs typeface="+mn-cs"/>
            </a:rPr>
            <a:t>る水準となっ</a:t>
          </a:r>
          <a:r>
            <a:rPr kumimoji="1" lang="ja-JP" altLang="en-US" sz="1300">
              <a:solidFill>
                <a:sysClr val="windowText" lastClr="000000"/>
              </a:solidFill>
              <a:effectLst/>
              <a:latin typeface="+mn-lt"/>
              <a:ea typeface="+mn-ea"/>
              <a:cs typeface="+mn-cs"/>
            </a:rPr>
            <a:t>た</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今後も歳入の根幹をなす市税収入の大幅な増加は見込めないため、継続して行財政改革に取り組み、財政構造の弾力性の確保に努める。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112014</xdr:rowOff>
    </xdr:to>
    <xdr:cxnSp macro="">
      <xdr:nvCxnSpPr>
        <xdr:cNvPr id="129" name="直線コネクタ 128"/>
        <xdr:cNvCxnSpPr/>
      </xdr:nvCxnSpPr>
      <xdr:spPr>
        <a:xfrm flipV="1">
          <a:off x="4114800" y="106984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133604</xdr:rowOff>
    </xdr:to>
    <xdr:cxnSp macro="">
      <xdr:nvCxnSpPr>
        <xdr:cNvPr id="132" name="直線コネクタ 131"/>
        <xdr:cNvCxnSpPr/>
      </xdr:nvCxnSpPr>
      <xdr:spPr>
        <a:xfrm flipV="1">
          <a:off x="3225800" y="107419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63</xdr:row>
      <xdr:rowOff>133604</xdr:rowOff>
    </xdr:to>
    <xdr:cxnSp macro="">
      <xdr:nvCxnSpPr>
        <xdr:cNvPr id="135" name="直線コネクタ 134"/>
        <xdr:cNvCxnSpPr/>
      </xdr:nvCxnSpPr>
      <xdr:spPr>
        <a:xfrm>
          <a:off x="2336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63</xdr:row>
      <xdr:rowOff>119126</xdr:rowOff>
    </xdr:to>
    <xdr:cxnSp macro="">
      <xdr:nvCxnSpPr>
        <xdr:cNvPr id="138" name="直線コネクタ 137"/>
        <xdr:cNvCxnSpPr/>
      </xdr:nvCxnSpPr>
      <xdr:spPr>
        <a:xfrm>
          <a:off x="1447800" y="10505440"/>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0" name="円/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1" name="テキスト ボックス 150"/>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2" name="円/楕円 151"/>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3" name="テキスト ボックス 152"/>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4" name="円/楕円 153"/>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5" name="テキスト ボックス 154"/>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6" name="円/楕円 155"/>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7" name="テキスト ボックス 156"/>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住民票のコンビニ交付等導入関連経費や修繕料など物件費の増加があったものの、一般職の給与削減措置（</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5</a:t>
          </a:r>
          <a:r>
            <a:rPr kumimoji="1" lang="ja-JP" altLang="en-US" sz="1300">
              <a:solidFill>
                <a:sysClr val="windowText" lastClr="000000"/>
              </a:solidFill>
              <a:effectLst/>
              <a:latin typeface="+mn-lt"/>
              <a:ea typeface="+mn-ea"/>
              <a:cs typeface="+mn-cs"/>
            </a:rPr>
            <a:t>％）等の影響により</a:t>
          </a:r>
          <a:r>
            <a:rPr kumimoji="1" lang="ja-JP" altLang="ja-JP" sz="1300">
              <a:solidFill>
                <a:sysClr val="windowText" lastClr="000000"/>
              </a:solidFill>
              <a:effectLst/>
              <a:latin typeface="+mn-lt"/>
              <a:ea typeface="+mn-ea"/>
              <a:cs typeface="+mn-cs"/>
            </a:rPr>
            <a:t>前年度</a:t>
          </a:r>
          <a:r>
            <a:rPr kumimoji="1" lang="ja-JP" altLang="en-US" sz="1300">
              <a:solidFill>
                <a:sysClr val="windowText" lastClr="000000"/>
              </a:solidFill>
              <a:effectLst/>
              <a:latin typeface="+mn-lt"/>
              <a:ea typeface="+mn-ea"/>
              <a:cs typeface="+mn-cs"/>
            </a:rPr>
            <a:t>より減少した。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類似団体平均や大阪府平均に比べて高い数値となる主な要因としては、技能労務職の平均年齢及び給与が高いことが挙げられる。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今後もさらなる委託化によるコスト削減を含めた適切な人員配置を進めることにより、類似団体平均の水準を目指す。</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154659</xdr:rowOff>
    </xdr:from>
    <xdr:to>
      <xdr:col>7</xdr:col>
      <xdr:colOff>152400</xdr:colOff>
      <xdr:row>84</xdr:row>
      <xdr:rowOff>156851</xdr:rowOff>
    </xdr:to>
    <xdr:cxnSp macro="">
      <xdr:nvCxnSpPr>
        <xdr:cNvPr id="192" name="直線コネクタ 191"/>
        <xdr:cNvCxnSpPr/>
      </xdr:nvCxnSpPr>
      <xdr:spPr>
        <a:xfrm flipV="1">
          <a:off x="4114800" y="14556459"/>
          <a:ext cx="8382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138109</xdr:rowOff>
    </xdr:from>
    <xdr:to>
      <xdr:col>6</xdr:col>
      <xdr:colOff>0</xdr:colOff>
      <xdr:row>84</xdr:row>
      <xdr:rowOff>156851</xdr:rowOff>
    </xdr:to>
    <xdr:cxnSp macro="">
      <xdr:nvCxnSpPr>
        <xdr:cNvPr id="195" name="直線コネクタ 194"/>
        <xdr:cNvCxnSpPr/>
      </xdr:nvCxnSpPr>
      <xdr:spPr>
        <a:xfrm>
          <a:off x="3225800" y="14539909"/>
          <a:ext cx="8890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7848</xdr:rowOff>
    </xdr:from>
    <xdr:to>
      <xdr:col>4</xdr:col>
      <xdr:colOff>482600</xdr:colOff>
      <xdr:row>84</xdr:row>
      <xdr:rowOff>138109</xdr:rowOff>
    </xdr:to>
    <xdr:cxnSp macro="">
      <xdr:nvCxnSpPr>
        <xdr:cNvPr id="198" name="直線コネクタ 197"/>
        <xdr:cNvCxnSpPr/>
      </xdr:nvCxnSpPr>
      <xdr:spPr>
        <a:xfrm>
          <a:off x="2336800" y="14409648"/>
          <a:ext cx="889000" cy="1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7848</xdr:rowOff>
    </xdr:from>
    <xdr:to>
      <xdr:col>3</xdr:col>
      <xdr:colOff>279400</xdr:colOff>
      <xdr:row>84</xdr:row>
      <xdr:rowOff>59989</xdr:rowOff>
    </xdr:to>
    <xdr:cxnSp macro="">
      <xdr:nvCxnSpPr>
        <xdr:cNvPr id="201" name="直線コネクタ 200"/>
        <xdr:cNvCxnSpPr/>
      </xdr:nvCxnSpPr>
      <xdr:spPr>
        <a:xfrm flipV="1">
          <a:off x="1447800" y="14409648"/>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103859</xdr:rowOff>
    </xdr:from>
    <xdr:to>
      <xdr:col>7</xdr:col>
      <xdr:colOff>203200</xdr:colOff>
      <xdr:row>85</xdr:row>
      <xdr:rowOff>34009</xdr:rowOff>
    </xdr:to>
    <xdr:sp macro="" textlink="">
      <xdr:nvSpPr>
        <xdr:cNvPr id="211" name="円/楕円 210"/>
        <xdr:cNvSpPr/>
      </xdr:nvSpPr>
      <xdr:spPr>
        <a:xfrm>
          <a:off x="4902200" y="145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75936</xdr:rowOff>
    </xdr:from>
    <xdr:ext cx="762000" cy="259045"/>
    <xdr:sp macro="" textlink="">
      <xdr:nvSpPr>
        <xdr:cNvPr id="212" name="人件費・物件費等の状況該当値テキスト"/>
        <xdr:cNvSpPr txBox="1"/>
      </xdr:nvSpPr>
      <xdr:spPr>
        <a:xfrm>
          <a:off x="5041900" y="144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117,586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106051</xdr:rowOff>
    </xdr:from>
    <xdr:to>
      <xdr:col>6</xdr:col>
      <xdr:colOff>50800</xdr:colOff>
      <xdr:row>85</xdr:row>
      <xdr:rowOff>36201</xdr:rowOff>
    </xdr:to>
    <xdr:sp macro="" textlink="">
      <xdr:nvSpPr>
        <xdr:cNvPr id="213" name="円/楕円 212"/>
        <xdr:cNvSpPr/>
      </xdr:nvSpPr>
      <xdr:spPr>
        <a:xfrm>
          <a:off x="4064000" y="145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20978</xdr:rowOff>
    </xdr:from>
    <xdr:ext cx="736600" cy="259045"/>
    <xdr:sp macro="" textlink="">
      <xdr:nvSpPr>
        <xdr:cNvPr id="214" name="テキスト ボックス 213"/>
        <xdr:cNvSpPr txBox="1"/>
      </xdr:nvSpPr>
      <xdr:spPr>
        <a:xfrm>
          <a:off x="3733800" y="1459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117,695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87309</xdr:rowOff>
    </xdr:from>
    <xdr:to>
      <xdr:col>4</xdr:col>
      <xdr:colOff>533400</xdr:colOff>
      <xdr:row>85</xdr:row>
      <xdr:rowOff>17459</xdr:rowOff>
    </xdr:to>
    <xdr:sp macro="" textlink="">
      <xdr:nvSpPr>
        <xdr:cNvPr id="215" name="円/楕円 214"/>
        <xdr:cNvSpPr/>
      </xdr:nvSpPr>
      <xdr:spPr>
        <a:xfrm>
          <a:off x="3175000" y="144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2236</xdr:rowOff>
    </xdr:from>
    <xdr:ext cx="762000" cy="259045"/>
    <xdr:sp macro="" textlink="">
      <xdr:nvSpPr>
        <xdr:cNvPr id="216" name="テキスト ボックス 215"/>
        <xdr:cNvSpPr txBox="1"/>
      </xdr:nvSpPr>
      <xdr:spPr>
        <a:xfrm>
          <a:off x="2844800" y="1457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116,763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128498</xdr:rowOff>
    </xdr:from>
    <xdr:to>
      <xdr:col>3</xdr:col>
      <xdr:colOff>330200</xdr:colOff>
      <xdr:row>84</xdr:row>
      <xdr:rowOff>58648</xdr:rowOff>
    </xdr:to>
    <xdr:sp macro="" textlink="">
      <xdr:nvSpPr>
        <xdr:cNvPr id="217" name="円/楕円 216"/>
        <xdr:cNvSpPr/>
      </xdr:nvSpPr>
      <xdr:spPr>
        <a:xfrm>
          <a:off x="2286000" y="143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43425</xdr:rowOff>
    </xdr:from>
    <xdr:ext cx="762000" cy="259045"/>
    <xdr:sp macro="" textlink="">
      <xdr:nvSpPr>
        <xdr:cNvPr id="218" name="テキスト ボックス 217"/>
        <xdr:cNvSpPr txBox="1"/>
      </xdr:nvSpPr>
      <xdr:spPr>
        <a:xfrm>
          <a:off x="1955800" y="1444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110,285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9189</xdr:rowOff>
    </xdr:from>
    <xdr:to>
      <xdr:col>2</xdr:col>
      <xdr:colOff>127000</xdr:colOff>
      <xdr:row>84</xdr:row>
      <xdr:rowOff>110789</xdr:rowOff>
    </xdr:to>
    <xdr:sp macro="" textlink="">
      <xdr:nvSpPr>
        <xdr:cNvPr id="219" name="円/楕円 218"/>
        <xdr:cNvSpPr/>
      </xdr:nvSpPr>
      <xdr:spPr>
        <a:xfrm>
          <a:off x="1397000" y="144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95566</xdr:rowOff>
    </xdr:from>
    <xdr:ext cx="762000" cy="259045"/>
    <xdr:sp macro="" textlink="">
      <xdr:nvSpPr>
        <xdr:cNvPr id="220" name="テキスト ボックス 219"/>
        <xdr:cNvSpPr txBox="1"/>
      </xdr:nvSpPr>
      <xdr:spPr>
        <a:xfrm>
          <a:off x="1066800" y="1449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職員構成の変動</a:t>
          </a:r>
          <a:r>
            <a:rPr kumimoji="1" lang="ja-JP" altLang="en-US" sz="1300">
              <a:solidFill>
                <a:schemeClr val="dk1"/>
              </a:solidFill>
              <a:effectLst/>
              <a:latin typeface="+mn-lt"/>
              <a:ea typeface="+mn-ea"/>
              <a:cs typeface="+mn-cs"/>
            </a:rPr>
            <a:t>に伴う減少があったものの</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歳以上職員の昇給及び一般職の給与削減（</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終了した影響で</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月のラスパイレス指数は</a:t>
          </a:r>
          <a:r>
            <a:rPr kumimoji="1" lang="ja-JP" altLang="en-US" sz="1300">
              <a:solidFill>
                <a:schemeClr val="dk1"/>
              </a:solidFill>
              <a:effectLst/>
              <a:latin typeface="+mn-lt"/>
              <a:ea typeface="+mn-ea"/>
              <a:cs typeface="+mn-cs"/>
            </a:rPr>
            <a:t>前</a:t>
          </a:r>
          <a:r>
            <a:rPr kumimoji="1" lang="ja-JP" altLang="ja-JP" sz="1300">
              <a:solidFill>
                <a:schemeClr val="dk1"/>
              </a:solidFill>
              <a:effectLst/>
              <a:latin typeface="+mn-lt"/>
              <a:ea typeface="+mn-ea"/>
              <a:cs typeface="+mn-cs"/>
            </a:rPr>
            <a:t>年より上昇し、類似団体と同水準となった。</a:t>
          </a:r>
          <a:endParaRPr lang="ja-JP" altLang="ja-JP" sz="1300">
            <a:effectLst/>
          </a:endParaRPr>
        </a:p>
        <a:p>
          <a:endParaRPr lang="ja-JP" altLang="ja-JP" sz="1300">
            <a:solidFill>
              <a:srgbClr val="FF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85</xdr:row>
      <xdr:rowOff>15663</xdr:rowOff>
    </xdr:to>
    <xdr:cxnSp macro="">
      <xdr:nvCxnSpPr>
        <xdr:cNvPr id="254" name="直線コネクタ 253"/>
        <xdr:cNvCxnSpPr/>
      </xdr:nvCxnSpPr>
      <xdr:spPr>
        <a:xfrm>
          <a:off x="16179800" y="1434761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84</xdr:row>
      <xdr:rowOff>26246</xdr:rowOff>
    </xdr:to>
    <xdr:cxnSp macro="">
      <xdr:nvCxnSpPr>
        <xdr:cNvPr id="257" name="直線コネクタ 256"/>
        <xdr:cNvCxnSpPr/>
      </xdr:nvCxnSpPr>
      <xdr:spPr>
        <a:xfrm flipV="1">
          <a:off x="15290800" y="143476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171027</xdr:rowOff>
    </xdr:to>
    <xdr:cxnSp macro="">
      <xdr:nvCxnSpPr>
        <xdr:cNvPr id="260" name="直線コネクタ 259"/>
        <xdr:cNvCxnSpPr/>
      </xdr:nvCxnSpPr>
      <xdr:spPr>
        <a:xfrm flipV="1">
          <a:off x="14401800" y="144280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87</xdr:row>
      <xdr:rowOff>42757</xdr:rowOff>
    </xdr:to>
    <xdr:cxnSp macro="">
      <xdr:nvCxnSpPr>
        <xdr:cNvPr id="263" name="直線コネクタ 262"/>
        <xdr:cNvCxnSpPr/>
      </xdr:nvCxnSpPr>
      <xdr:spPr>
        <a:xfrm flipV="1">
          <a:off x="13512800" y="1457282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3" name="円/楕円 272"/>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4"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5" name="円/楕円 274"/>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76" name="テキスト ボックス 275"/>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7" name="円/楕円 276"/>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87223</xdr:rowOff>
    </xdr:from>
    <xdr:ext cx="762000" cy="259045"/>
    <xdr:sp macro="" textlink="">
      <xdr:nvSpPr>
        <xdr:cNvPr id="278" name="テキスト ボックス 277"/>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79" name="円/楕円 278"/>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80" name="テキスト ボックス 279"/>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1" name="円/楕円 280"/>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2" name="テキスト ボックス 281"/>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業務の委託化など、様々な分野で行政のスリム化を進めており、平成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年度より類似団体平均を下回る職員数となっている。</a:t>
          </a:r>
          <a:endParaRPr lang="ja-JP" altLang="ja-JP" sz="1300">
            <a:effectLst/>
          </a:endParaRPr>
        </a:p>
        <a:p>
          <a:r>
            <a:rPr kumimoji="1" lang="ja-JP" altLang="ja-JP" sz="1300">
              <a:solidFill>
                <a:schemeClr val="dk1"/>
              </a:solidFill>
              <a:effectLst/>
              <a:latin typeface="+mn-lt"/>
              <a:ea typeface="+mn-ea"/>
              <a:cs typeface="+mn-cs"/>
            </a:rPr>
            <a:t>　今後も安定的な財政構造を確立し、行政サービスの質を維持しつつ、引き続き適正な定員管理に努める。</a:t>
          </a:r>
          <a:endParaRPr lang="ja-JP" altLang="ja-JP" sz="1300">
            <a:effectLst/>
          </a:endParaRPr>
        </a:p>
        <a:p>
          <a:endParaRPr lang="ja-JP" altLang="ja-JP" sz="1300">
            <a:solidFill>
              <a:srgbClr val="FF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122872</xdr:rowOff>
    </xdr:from>
    <xdr:to>
      <xdr:col>24</xdr:col>
      <xdr:colOff>558800</xdr:colOff>
      <xdr:row>62</xdr:row>
      <xdr:rowOff>122872</xdr:rowOff>
    </xdr:to>
    <xdr:cxnSp macro="">
      <xdr:nvCxnSpPr>
        <xdr:cNvPr id="317" name="直線コネクタ 316"/>
        <xdr:cNvCxnSpPr/>
      </xdr:nvCxnSpPr>
      <xdr:spPr>
        <a:xfrm>
          <a:off x="16179800" y="10752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122872</xdr:rowOff>
    </xdr:from>
    <xdr:to>
      <xdr:col>23</xdr:col>
      <xdr:colOff>406400</xdr:colOff>
      <xdr:row>62</xdr:row>
      <xdr:rowOff>132927</xdr:rowOff>
    </xdr:to>
    <xdr:cxnSp macro="">
      <xdr:nvCxnSpPr>
        <xdr:cNvPr id="320" name="直線コネクタ 319"/>
        <xdr:cNvCxnSpPr/>
      </xdr:nvCxnSpPr>
      <xdr:spPr>
        <a:xfrm flipV="1">
          <a:off x="15290800" y="107527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126894</xdr:rowOff>
    </xdr:from>
    <xdr:to>
      <xdr:col>22</xdr:col>
      <xdr:colOff>203200</xdr:colOff>
      <xdr:row>62</xdr:row>
      <xdr:rowOff>132927</xdr:rowOff>
    </xdr:to>
    <xdr:cxnSp macro="">
      <xdr:nvCxnSpPr>
        <xdr:cNvPr id="323" name="直線コネクタ 322"/>
        <xdr:cNvCxnSpPr/>
      </xdr:nvCxnSpPr>
      <xdr:spPr>
        <a:xfrm>
          <a:off x="14401800" y="107567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126894</xdr:rowOff>
    </xdr:from>
    <xdr:to>
      <xdr:col>21</xdr:col>
      <xdr:colOff>0</xdr:colOff>
      <xdr:row>62</xdr:row>
      <xdr:rowOff>130916</xdr:rowOff>
    </xdr:to>
    <xdr:cxnSp macro="">
      <xdr:nvCxnSpPr>
        <xdr:cNvPr id="326" name="直線コネクタ 325"/>
        <xdr:cNvCxnSpPr/>
      </xdr:nvCxnSpPr>
      <xdr:spPr>
        <a:xfrm flipV="1">
          <a:off x="13512800" y="1075679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72072</xdr:rowOff>
    </xdr:from>
    <xdr:to>
      <xdr:col>24</xdr:col>
      <xdr:colOff>609600</xdr:colOff>
      <xdr:row>63</xdr:row>
      <xdr:rowOff>2222</xdr:rowOff>
    </xdr:to>
    <xdr:sp macro="" textlink="">
      <xdr:nvSpPr>
        <xdr:cNvPr id="336" name="円/楕円 335"/>
        <xdr:cNvSpPr/>
      </xdr:nvSpPr>
      <xdr:spPr>
        <a:xfrm>
          <a:off x="16967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88599</xdr:rowOff>
    </xdr:from>
    <xdr:ext cx="762000" cy="259045"/>
    <xdr:sp macro="" textlink="">
      <xdr:nvSpPr>
        <xdr:cNvPr id="337" name="定員管理の状況該当値テキスト"/>
        <xdr:cNvSpPr txBox="1"/>
      </xdr:nvSpPr>
      <xdr:spPr>
        <a:xfrm>
          <a:off x="171069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72072</xdr:rowOff>
    </xdr:from>
    <xdr:to>
      <xdr:col>23</xdr:col>
      <xdr:colOff>457200</xdr:colOff>
      <xdr:row>63</xdr:row>
      <xdr:rowOff>2222</xdr:rowOff>
    </xdr:to>
    <xdr:sp macro="" textlink="">
      <xdr:nvSpPr>
        <xdr:cNvPr id="338" name="円/楕円 337"/>
        <xdr:cNvSpPr/>
      </xdr:nvSpPr>
      <xdr:spPr>
        <a:xfrm>
          <a:off x="16129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12399</xdr:rowOff>
    </xdr:from>
    <xdr:ext cx="736600" cy="259045"/>
    <xdr:sp macro="" textlink="">
      <xdr:nvSpPr>
        <xdr:cNvPr id="339" name="テキスト ボックス 338"/>
        <xdr:cNvSpPr txBox="1"/>
      </xdr:nvSpPr>
      <xdr:spPr>
        <a:xfrm>
          <a:off x="15798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82127</xdr:rowOff>
    </xdr:from>
    <xdr:to>
      <xdr:col>22</xdr:col>
      <xdr:colOff>254000</xdr:colOff>
      <xdr:row>63</xdr:row>
      <xdr:rowOff>12277</xdr:rowOff>
    </xdr:to>
    <xdr:sp macro="" textlink="">
      <xdr:nvSpPr>
        <xdr:cNvPr id="340" name="円/楕円 339"/>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22454</xdr:rowOff>
    </xdr:from>
    <xdr:ext cx="762000" cy="259045"/>
    <xdr:sp macro="" textlink="">
      <xdr:nvSpPr>
        <xdr:cNvPr id="341" name="テキスト ボックス 340"/>
        <xdr:cNvSpPr txBox="1"/>
      </xdr:nvSpPr>
      <xdr:spPr>
        <a:xfrm>
          <a:off x="14909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76094</xdr:rowOff>
    </xdr:from>
    <xdr:to>
      <xdr:col>21</xdr:col>
      <xdr:colOff>50800</xdr:colOff>
      <xdr:row>63</xdr:row>
      <xdr:rowOff>6244</xdr:rowOff>
    </xdr:to>
    <xdr:sp macro="" textlink="">
      <xdr:nvSpPr>
        <xdr:cNvPr id="342" name="円/楕円 341"/>
        <xdr:cNvSpPr/>
      </xdr:nvSpPr>
      <xdr:spPr>
        <a:xfrm>
          <a:off x="14351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16421</xdr:rowOff>
    </xdr:from>
    <xdr:ext cx="762000" cy="259045"/>
    <xdr:sp macro="" textlink="">
      <xdr:nvSpPr>
        <xdr:cNvPr id="343" name="テキスト ボックス 342"/>
        <xdr:cNvSpPr txBox="1"/>
      </xdr:nvSpPr>
      <xdr:spPr>
        <a:xfrm>
          <a:off x="14020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44" name="円/楕円 343"/>
        <xdr:cNvSpPr/>
      </xdr:nvSpPr>
      <xdr:spPr>
        <a:xfrm>
          <a:off x="13462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45" name="テキスト ボックス 344"/>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年度は地方債の元利償還金の減少などにより単年度では減少したものの、</a:t>
          </a:r>
          <a:r>
            <a:rPr kumimoji="1" lang="en-US" altLang="ja-JP" sz="1300">
              <a:solidFill>
                <a:sysClr val="windowText" lastClr="000000"/>
              </a:solidFill>
              <a:effectLst/>
              <a:latin typeface="+mn-lt"/>
              <a:ea typeface="+mn-ea"/>
              <a:cs typeface="+mn-cs"/>
            </a:rPr>
            <a:t>3</a:t>
          </a:r>
          <a:r>
            <a:rPr kumimoji="1" lang="ja-JP" altLang="en-US" sz="1300">
              <a:solidFill>
                <a:sysClr val="windowText" lastClr="000000"/>
              </a:solidFill>
              <a:effectLst/>
              <a:latin typeface="+mn-lt"/>
              <a:ea typeface="+mn-ea"/>
              <a:cs typeface="+mn-cs"/>
            </a:rPr>
            <a:t>か年平均では前年度と横ばいになった。</a:t>
          </a:r>
          <a:r>
            <a:rPr kumimoji="1" lang="ja-JP" altLang="ja-JP" sz="1300">
              <a:solidFill>
                <a:sysClr val="windowText" lastClr="000000"/>
              </a:solidFill>
              <a:effectLst/>
              <a:latin typeface="+mn-lt"/>
              <a:ea typeface="+mn-ea"/>
              <a:cs typeface="+mn-cs"/>
            </a:rPr>
            <a:t>　</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近年は投資的事業の精査により建設事業債の発行を抑制しており、今後の地方債発行にあたっても交付税算入率の高い地方債の</a:t>
          </a:r>
          <a:r>
            <a:rPr kumimoji="1" lang="ja-JP" altLang="en-US" sz="1300">
              <a:solidFill>
                <a:sysClr val="windowText" lastClr="000000"/>
              </a:solidFill>
              <a:effectLst/>
              <a:latin typeface="+mn-lt"/>
              <a:ea typeface="+mn-ea"/>
              <a:cs typeface="+mn-cs"/>
            </a:rPr>
            <a:t>活用</a:t>
          </a:r>
          <a:r>
            <a:rPr kumimoji="1" lang="ja-JP" altLang="ja-JP" sz="1300">
              <a:solidFill>
                <a:sysClr val="windowText" lastClr="000000"/>
              </a:solidFill>
              <a:effectLst/>
              <a:latin typeface="+mn-lt"/>
              <a:ea typeface="+mn-ea"/>
              <a:cs typeface="+mn-cs"/>
            </a:rPr>
            <a:t>を図るなど、実質公債費比率の適正な管理に努める。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132080</xdr:rowOff>
    </xdr:to>
    <xdr:cxnSp macro="">
      <xdr:nvCxnSpPr>
        <xdr:cNvPr id="375" name="直線コネクタ 374"/>
        <xdr:cNvCxnSpPr/>
      </xdr:nvCxnSpPr>
      <xdr:spPr>
        <a:xfrm>
          <a:off x="16179800" y="664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156210</xdr:rowOff>
    </xdr:to>
    <xdr:cxnSp macro="">
      <xdr:nvCxnSpPr>
        <xdr:cNvPr id="378" name="直線コネクタ 377"/>
        <xdr:cNvCxnSpPr/>
      </xdr:nvCxnSpPr>
      <xdr:spPr>
        <a:xfrm flipV="1">
          <a:off x="15290800" y="66471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57150</xdr:rowOff>
    </xdr:to>
    <xdr:cxnSp macro="">
      <xdr:nvCxnSpPr>
        <xdr:cNvPr id="381" name="直線コネクタ 380"/>
        <xdr:cNvCxnSpPr/>
      </xdr:nvCxnSpPr>
      <xdr:spPr>
        <a:xfrm flipV="1">
          <a:off x="14401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105410</xdr:rowOff>
    </xdr:to>
    <xdr:cxnSp macro="">
      <xdr:nvCxnSpPr>
        <xdr:cNvPr id="384" name="直線コネクタ 383"/>
        <xdr:cNvCxnSpPr/>
      </xdr:nvCxnSpPr>
      <xdr:spPr>
        <a:xfrm flipV="1">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4" name="円/楕円 393"/>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5"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6" name="円/楕円 395"/>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7" name="テキスト ボックス 396"/>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398" name="円/楕円 397"/>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9" name="テキスト ボックス 398"/>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0" name="円/楕円 39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1" name="テキスト ボックス 40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2" name="円/楕円 401"/>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03" name="テキスト ボックス 402"/>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将来負担比率は臨時財政対策債を除いた地方債</a:t>
          </a:r>
          <a:r>
            <a:rPr kumimoji="1" lang="ja-JP" altLang="en-US" sz="1300">
              <a:solidFill>
                <a:sysClr val="windowText" lastClr="000000"/>
              </a:solidFill>
              <a:effectLst/>
              <a:latin typeface="+mn-lt"/>
              <a:ea typeface="+mn-ea"/>
              <a:cs typeface="+mn-cs"/>
            </a:rPr>
            <a:t>現在高</a:t>
          </a:r>
          <a:r>
            <a:rPr kumimoji="1" lang="ja-JP" altLang="ja-JP" sz="1300">
              <a:solidFill>
                <a:sysClr val="windowText" lastClr="000000"/>
              </a:solidFill>
              <a:effectLst/>
              <a:latin typeface="+mn-lt"/>
              <a:ea typeface="+mn-ea"/>
              <a:cs typeface="+mn-cs"/>
            </a:rPr>
            <a:t>の減少や職員数の減少などにより</a:t>
          </a:r>
          <a:r>
            <a:rPr kumimoji="1" lang="ja-JP" altLang="en-US" sz="1300">
              <a:solidFill>
                <a:sysClr val="windowText" lastClr="000000"/>
              </a:solidFill>
              <a:effectLst/>
              <a:latin typeface="+mn-lt"/>
              <a:ea typeface="+mn-ea"/>
              <a:cs typeface="+mn-cs"/>
            </a:rPr>
            <a:t>減少傾向にあったが、平成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年度は都市計画税充当可能額や基準財政財政需要額算入見込額が減少したことなどにより</a:t>
          </a:r>
          <a:r>
            <a:rPr kumimoji="1" lang="en-US" altLang="ja-JP" sz="1300">
              <a:solidFill>
                <a:sysClr val="windowText" lastClr="000000"/>
              </a:solidFill>
              <a:effectLst/>
              <a:latin typeface="+mn-lt"/>
              <a:ea typeface="+mn-ea"/>
              <a:cs typeface="+mn-cs"/>
            </a:rPr>
            <a:t>2.3</a:t>
          </a:r>
          <a:r>
            <a:rPr kumimoji="1" lang="ja-JP" altLang="en-US" sz="1300">
              <a:solidFill>
                <a:sysClr val="windowText" lastClr="000000"/>
              </a:solidFill>
              <a:effectLst/>
              <a:latin typeface="+mn-lt"/>
              <a:ea typeface="+mn-ea"/>
              <a:cs typeface="+mn-cs"/>
            </a:rPr>
            <a:t>ポイントの増加となった。</a:t>
          </a:r>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　今後、老朽化した公共施設の更新に取り組まなければならないため、「公共施設等総合管理計画」などの中長期的計画のもと、将来への負担を少しでも軽減できるよう適正な公債管理に努める。</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140885</xdr:rowOff>
    </xdr:from>
    <xdr:to>
      <xdr:col>24</xdr:col>
      <xdr:colOff>558800</xdr:colOff>
      <xdr:row>14</xdr:row>
      <xdr:rowOff>159385</xdr:rowOff>
    </xdr:to>
    <xdr:cxnSp macro="">
      <xdr:nvCxnSpPr>
        <xdr:cNvPr id="437" name="直線コネクタ 436"/>
        <xdr:cNvCxnSpPr/>
      </xdr:nvCxnSpPr>
      <xdr:spPr>
        <a:xfrm>
          <a:off x="16179800" y="2541185"/>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140885</xdr:rowOff>
    </xdr:from>
    <xdr:to>
      <xdr:col>23</xdr:col>
      <xdr:colOff>406400</xdr:colOff>
      <xdr:row>15</xdr:row>
      <xdr:rowOff>139150</xdr:rowOff>
    </xdr:to>
    <xdr:cxnSp macro="">
      <xdr:nvCxnSpPr>
        <xdr:cNvPr id="440" name="直線コネクタ 439"/>
        <xdr:cNvCxnSpPr/>
      </xdr:nvCxnSpPr>
      <xdr:spPr>
        <a:xfrm flipV="1">
          <a:off x="15290800" y="2541185"/>
          <a:ext cx="8890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139150</xdr:rowOff>
    </xdr:from>
    <xdr:to>
      <xdr:col>22</xdr:col>
      <xdr:colOff>203200</xdr:colOff>
      <xdr:row>15</xdr:row>
      <xdr:rowOff>154432</xdr:rowOff>
    </xdr:to>
    <xdr:cxnSp macro="">
      <xdr:nvCxnSpPr>
        <xdr:cNvPr id="443" name="直線コネクタ 442"/>
        <xdr:cNvCxnSpPr/>
      </xdr:nvCxnSpPr>
      <xdr:spPr>
        <a:xfrm flipV="1">
          <a:off x="14401800" y="271090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154432</xdr:rowOff>
    </xdr:from>
    <xdr:to>
      <xdr:col>21</xdr:col>
      <xdr:colOff>0</xdr:colOff>
      <xdr:row>16</xdr:row>
      <xdr:rowOff>120523</xdr:rowOff>
    </xdr:to>
    <xdr:cxnSp macro="">
      <xdr:nvCxnSpPr>
        <xdr:cNvPr id="446" name="直線コネクタ 445"/>
        <xdr:cNvCxnSpPr/>
      </xdr:nvCxnSpPr>
      <xdr:spPr>
        <a:xfrm flipV="1">
          <a:off x="13512800" y="272618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108585</xdr:rowOff>
    </xdr:from>
    <xdr:to>
      <xdr:col>24</xdr:col>
      <xdr:colOff>609600</xdr:colOff>
      <xdr:row>15</xdr:row>
      <xdr:rowOff>38735</xdr:rowOff>
    </xdr:to>
    <xdr:sp macro="" textlink="">
      <xdr:nvSpPr>
        <xdr:cNvPr id="456" name="円/楕円 455"/>
        <xdr:cNvSpPr/>
      </xdr:nvSpPr>
      <xdr:spPr>
        <a:xfrm>
          <a:off x="169672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80662</xdr:rowOff>
    </xdr:from>
    <xdr:ext cx="762000" cy="259045"/>
    <xdr:sp macro="" textlink="">
      <xdr:nvSpPr>
        <xdr:cNvPr id="457" name="将来負担の状況該当値テキスト"/>
        <xdr:cNvSpPr txBox="1"/>
      </xdr:nvSpPr>
      <xdr:spPr>
        <a:xfrm>
          <a:off x="17106900" y="24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90085</xdr:rowOff>
    </xdr:from>
    <xdr:to>
      <xdr:col>23</xdr:col>
      <xdr:colOff>457200</xdr:colOff>
      <xdr:row>15</xdr:row>
      <xdr:rowOff>20235</xdr:rowOff>
    </xdr:to>
    <xdr:sp macro="" textlink="">
      <xdr:nvSpPr>
        <xdr:cNvPr id="458" name="円/楕円 457"/>
        <xdr:cNvSpPr/>
      </xdr:nvSpPr>
      <xdr:spPr>
        <a:xfrm>
          <a:off x="16129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5012</xdr:rowOff>
    </xdr:from>
    <xdr:ext cx="736600" cy="259045"/>
    <xdr:sp macro="" textlink="">
      <xdr:nvSpPr>
        <xdr:cNvPr id="459" name="テキスト ボックス 458"/>
        <xdr:cNvSpPr txBox="1"/>
      </xdr:nvSpPr>
      <xdr:spPr>
        <a:xfrm>
          <a:off x="15798800" y="257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88350</xdr:rowOff>
    </xdr:from>
    <xdr:to>
      <xdr:col>22</xdr:col>
      <xdr:colOff>254000</xdr:colOff>
      <xdr:row>16</xdr:row>
      <xdr:rowOff>18500</xdr:rowOff>
    </xdr:to>
    <xdr:sp macro="" textlink="">
      <xdr:nvSpPr>
        <xdr:cNvPr id="460" name="円/楕円 459"/>
        <xdr:cNvSpPr/>
      </xdr:nvSpPr>
      <xdr:spPr>
        <a:xfrm>
          <a:off x="15240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3277</xdr:rowOff>
    </xdr:from>
    <xdr:ext cx="762000" cy="259045"/>
    <xdr:sp macro="" textlink="">
      <xdr:nvSpPr>
        <xdr:cNvPr id="461" name="テキスト ボックス 460"/>
        <xdr:cNvSpPr txBox="1"/>
      </xdr:nvSpPr>
      <xdr:spPr>
        <a:xfrm>
          <a:off x="14909800" y="274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103632</xdr:rowOff>
    </xdr:from>
    <xdr:to>
      <xdr:col>21</xdr:col>
      <xdr:colOff>50800</xdr:colOff>
      <xdr:row>16</xdr:row>
      <xdr:rowOff>33782</xdr:rowOff>
    </xdr:to>
    <xdr:sp macro="" textlink="">
      <xdr:nvSpPr>
        <xdr:cNvPr id="462" name="円/楕円 461"/>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18559</xdr:rowOff>
    </xdr:from>
    <xdr:ext cx="762000" cy="259045"/>
    <xdr:sp macro="" textlink="">
      <xdr:nvSpPr>
        <xdr:cNvPr id="463" name="テキスト ボックス 462"/>
        <xdr:cNvSpPr txBox="1"/>
      </xdr:nvSpPr>
      <xdr:spPr>
        <a:xfrm>
          <a:off x="14020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64" name="円/楕円 463"/>
        <xdr:cNvSpPr/>
      </xdr:nvSpPr>
      <xdr:spPr>
        <a:xfrm>
          <a:off x="13462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156100</xdr:rowOff>
    </xdr:from>
    <xdr:ext cx="762000" cy="259045"/>
    <xdr:sp macro="" textlink="">
      <xdr:nvSpPr>
        <xdr:cNvPr id="465" name="テキスト ボックス 464"/>
        <xdr:cNvSpPr txBox="1"/>
      </xdr:nvSpPr>
      <xdr:spPr>
        <a:xfrm>
          <a:off x="13131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103,077
101,570
22.14
34,861,483
33,836,989
948,508
20,474,663
33,795,732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年度人事院勧告により、給料表</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％、期末勤勉手当</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月の引き上げを行った一方で、一般職の給与削減措置（</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％）を実施したため、前年度と比較して職員給は減少したが、</a:t>
          </a:r>
          <a:r>
            <a:rPr kumimoji="1" lang="ja-JP" altLang="en-US" sz="1300">
              <a:solidFill>
                <a:schemeClr val="dk1"/>
              </a:solidFill>
              <a:effectLst/>
              <a:latin typeface="+mn-lt"/>
              <a:ea typeface="+mn-ea"/>
              <a:cs typeface="+mn-cs"/>
            </a:rPr>
            <a:t>勧奨分を除いた退職手当が増加したため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人件費に係る</a:t>
          </a:r>
          <a:r>
            <a:rPr kumimoji="1" lang="ja-JP" altLang="ja-JP" sz="1300">
              <a:solidFill>
                <a:schemeClr val="dk1"/>
              </a:solidFill>
              <a:effectLst/>
              <a:latin typeface="+mn-lt"/>
              <a:ea typeface="+mn-ea"/>
              <a:cs typeface="+mn-cs"/>
            </a:rPr>
            <a:t>経常収支比率は微増となった。</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50800</xdr:rowOff>
    </xdr:to>
    <xdr:cxnSp macro="">
      <xdr:nvCxnSpPr>
        <xdr:cNvPr id="66" name="直線コネクタ 65"/>
        <xdr:cNvCxnSpPr/>
      </xdr:nvCxnSpPr>
      <xdr:spPr>
        <a:xfrm>
          <a:off x="3987800" y="6550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149860</xdr:rowOff>
    </xdr:to>
    <xdr:cxnSp macro="">
      <xdr:nvCxnSpPr>
        <xdr:cNvPr id="69" name="直線コネクタ 68"/>
        <xdr:cNvCxnSpPr/>
      </xdr:nvCxnSpPr>
      <xdr:spPr>
        <a:xfrm flipV="1">
          <a:off x="3098800" y="655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31750</xdr:rowOff>
    </xdr:to>
    <xdr:cxnSp macro="">
      <xdr:nvCxnSpPr>
        <xdr:cNvPr id="72" name="直線コネクタ 71"/>
        <xdr:cNvCxnSpPr/>
      </xdr:nvCxnSpPr>
      <xdr:spPr>
        <a:xfrm flipV="1">
          <a:off x="2209800" y="666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39</xdr:row>
      <xdr:rowOff>31750</xdr:rowOff>
    </xdr:to>
    <xdr:cxnSp macro="">
      <xdr:nvCxnSpPr>
        <xdr:cNvPr id="75" name="直線コネクタ 74"/>
        <xdr:cNvCxnSpPr/>
      </xdr:nvCxnSpPr>
      <xdr:spPr>
        <a:xfrm>
          <a:off x="1320800" y="656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9" name="円/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1" name="円/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物件費に係る経常収支比率は、類似団体及び全国平均、大阪府平均のいずれと比べても高い水準にある。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業務の委託化による人件費から物件費への移行は継続していくため、行政のスリム化により委託料以外の物件費の縮減に努めるとともに、委託料についても民間活力による効率化や競争に伴うコスト削減を図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44704</xdr:rowOff>
    </xdr:from>
    <xdr:to>
      <xdr:col>24</xdr:col>
      <xdr:colOff>31750</xdr:colOff>
      <xdr:row>18</xdr:row>
      <xdr:rowOff>72136</xdr:rowOff>
    </xdr:to>
    <xdr:cxnSp macro="">
      <xdr:nvCxnSpPr>
        <xdr:cNvPr id="125" name="直線コネクタ 124"/>
        <xdr:cNvCxnSpPr/>
      </xdr:nvCxnSpPr>
      <xdr:spPr>
        <a:xfrm>
          <a:off x="15671800" y="31308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44704</xdr:rowOff>
    </xdr:from>
    <xdr:to>
      <xdr:col>22</xdr:col>
      <xdr:colOff>565150</xdr:colOff>
      <xdr:row>18</xdr:row>
      <xdr:rowOff>99568</xdr:rowOff>
    </xdr:to>
    <xdr:cxnSp macro="">
      <xdr:nvCxnSpPr>
        <xdr:cNvPr id="128" name="直線コネクタ 127"/>
        <xdr:cNvCxnSpPr/>
      </xdr:nvCxnSpPr>
      <xdr:spPr>
        <a:xfrm flipV="1">
          <a:off x="14782800" y="3130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35560</xdr:rowOff>
    </xdr:from>
    <xdr:to>
      <xdr:col>21</xdr:col>
      <xdr:colOff>361950</xdr:colOff>
      <xdr:row>18</xdr:row>
      <xdr:rowOff>99568</xdr:rowOff>
    </xdr:to>
    <xdr:cxnSp macro="">
      <xdr:nvCxnSpPr>
        <xdr:cNvPr id="131" name="直線コネクタ 130"/>
        <xdr:cNvCxnSpPr/>
      </xdr:nvCxnSpPr>
      <xdr:spPr>
        <a:xfrm>
          <a:off x="13893800" y="31216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5842</xdr:rowOff>
    </xdr:from>
    <xdr:to>
      <xdr:col>20</xdr:col>
      <xdr:colOff>158750</xdr:colOff>
      <xdr:row>18</xdr:row>
      <xdr:rowOff>35560</xdr:rowOff>
    </xdr:to>
    <xdr:cxnSp macro="">
      <xdr:nvCxnSpPr>
        <xdr:cNvPr id="134" name="直線コネクタ 133"/>
        <xdr:cNvCxnSpPr/>
      </xdr:nvCxnSpPr>
      <xdr:spPr>
        <a:xfrm>
          <a:off x="13004800" y="292049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21336</xdr:rowOff>
    </xdr:from>
    <xdr:to>
      <xdr:col>24</xdr:col>
      <xdr:colOff>82550</xdr:colOff>
      <xdr:row>18</xdr:row>
      <xdr:rowOff>122936</xdr:rowOff>
    </xdr:to>
    <xdr:sp macro="" textlink="">
      <xdr:nvSpPr>
        <xdr:cNvPr id="144" name="円/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6" name="円/楕円 145"/>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7" name="テキスト ボックス 146"/>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48768</xdr:rowOff>
    </xdr:from>
    <xdr:to>
      <xdr:col>21</xdr:col>
      <xdr:colOff>412750</xdr:colOff>
      <xdr:row>18</xdr:row>
      <xdr:rowOff>150368</xdr:rowOff>
    </xdr:to>
    <xdr:sp macro="" textlink="">
      <xdr:nvSpPr>
        <xdr:cNvPr id="148" name="円/楕円 147"/>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135145</xdr:rowOff>
    </xdr:from>
    <xdr:ext cx="762000" cy="259045"/>
    <xdr:sp macro="" textlink="">
      <xdr:nvSpPr>
        <xdr:cNvPr id="149" name="テキスト ボックス 148"/>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156210</xdr:rowOff>
    </xdr:from>
    <xdr:to>
      <xdr:col>20</xdr:col>
      <xdr:colOff>209550</xdr:colOff>
      <xdr:row>18</xdr:row>
      <xdr:rowOff>86360</xdr:rowOff>
    </xdr:to>
    <xdr:sp macro="" textlink="">
      <xdr:nvSpPr>
        <xdr:cNvPr id="150" name="円/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126492</xdr:rowOff>
    </xdr:from>
    <xdr:to>
      <xdr:col>19</xdr:col>
      <xdr:colOff>6350</xdr:colOff>
      <xdr:row>17</xdr:row>
      <xdr:rowOff>56642</xdr:rowOff>
    </xdr:to>
    <xdr:sp macro="" textlink="">
      <xdr:nvSpPr>
        <xdr:cNvPr id="152" name="円/楕円 151"/>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41419</xdr:rowOff>
    </xdr:from>
    <xdr:ext cx="762000" cy="259045"/>
    <xdr:sp macro="" textlink="">
      <xdr:nvSpPr>
        <xdr:cNvPr id="153" name="テキスト ボックス 152"/>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年度は前年度より</a:t>
          </a:r>
          <a:r>
            <a:rPr kumimoji="1" lang="en-US" altLang="ja-JP" sz="1300">
              <a:solidFill>
                <a:sysClr val="windowText" lastClr="000000"/>
              </a:solidFill>
              <a:effectLst/>
              <a:latin typeface="+mn-lt"/>
              <a:ea typeface="+mn-ea"/>
              <a:cs typeface="+mn-cs"/>
            </a:rPr>
            <a:t>0.1</a:t>
          </a:r>
          <a:r>
            <a:rPr kumimoji="1" lang="ja-JP" altLang="ja-JP" sz="1300">
              <a:solidFill>
                <a:sysClr val="windowText" lastClr="000000"/>
              </a:solidFill>
              <a:effectLst/>
              <a:latin typeface="+mn-lt"/>
              <a:ea typeface="+mn-ea"/>
              <a:cs typeface="+mn-cs"/>
            </a:rPr>
            <a:t>ポイント増加したものの、引き続き類似団体平均を下回る水準となっている。その要因としては、生活保護率が類似団体平均と比べて低いことが挙げられる。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決算額については、生活保護関連経費は前年度</a:t>
          </a:r>
          <a:r>
            <a:rPr kumimoji="1" lang="ja-JP" altLang="en-US" sz="1300">
              <a:solidFill>
                <a:sysClr val="windowText" lastClr="000000"/>
              </a:solidFill>
              <a:effectLst/>
              <a:latin typeface="+mn-lt"/>
              <a:ea typeface="+mn-ea"/>
              <a:cs typeface="+mn-cs"/>
            </a:rPr>
            <a:t>と比較して</a:t>
          </a:r>
          <a:r>
            <a:rPr kumimoji="1" lang="ja-JP" altLang="ja-JP" sz="1300">
              <a:solidFill>
                <a:sysClr val="windowText" lastClr="000000"/>
              </a:solidFill>
              <a:effectLst/>
              <a:latin typeface="+mn-lt"/>
              <a:ea typeface="+mn-ea"/>
              <a:cs typeface="+mn-cs"/>
            </a:rPr>
            <a:t>減少となったものの、児童福祉関連経費</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大幅に増加</a:t>
          </a:r>
          <a:r>
            <a:rPr kumimoji="1" lang="ja-JP" altLang="en-US" sz="1300">
              <a:solidFill>
                <a:sysClr val="windowText" lastClr="000000"/>
              </a:solidFill>
              <a:effectLst/>
              <a:latin typeface="+mn-lt"/>
              <a:ea typeface="+mn-ea"/>
              <a:cs typeface="+mn-cs"/>
            </a:rPr>
            <a:t>するなど</a:t>
          </a:r>
          <a:r>
            <a:rPr kumimoji="1" lang="ja-JP" altLang="ja-JP" sz="1300">
              <a:solidFill>
                <a:sysClr val="windowText" lastClr="000000"/>
              </a:solidFill>
              <a:effectLst/>
              <a:latin typeface="+mn-lt"/>
              <a:ea typeface="+mn-ea"/>
              <a:cs typeface="+mn-cs"/>
            </a:rPr>
            <a:t>、今後も扶助費に係る経常収支比率は上昇が続くと見込まれる。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0</xdr:rowOff>
    </xdr:from>
    <xdr:to>
      <xdr:col>7</xdr:col>
      <xdr:colOff>15875</xdr:colOff>
      <xdr:row>54</xdr:row>
      <xdr:rowOff>12700</xdr:rowOff>
    </xdr:to>
    <xdr:cxnSp macro="">
      <xdr:nvCxnSpPr>
        <xdr:cNvPr id="186" name="直線コネクタ 185"/>
        <xdr:cNvCxnSpPr/>
      </xdr:nvCxnSpPr>
      <xdr:spPr>
        <a:xfrm>
          <a:off x="3987800" y="925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133350</xdr:rowOff>
    </xdr:from>
    <xdr:to>
      <xdr:col>5</xdr:col>
      <xdr:colOff>549275</xdr:colOff>
      <xdr:row>54</xdr:row>
      <xdr:rowOff>0</xdr:rowOff>
    </xdr:to>
    <xdr:cxnSp macro="">
      <xdr:nvCxnSpPr>
        <xdr:cNvPr id="189" name="直線コネクタ 188"/>
        <xdr:cNvCxnSpPr/>
      </xdr:nvCxnSpPr>
      <xdr:spPr>
        <a:xfrm>
          <a:off x="3098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95250</xdr:rowOff>
    </xdr:from>
    <xdr:to>
      <xdr:col>4</xdr:col>
      <xdr:colOff>346075</xdr:colOff>
      <xdr:row>53</xdr:row>
      <xdr:rowOff>133350</xdr:rowOff>
    </xdr:to>
    <xdr:cxnSp macro="">
      <xdr:nvCxnSpPr>
        <xdr:cNvPr id="192" name="直線コネクタ 191"/>
        <xdr:cNvCxnSpPr/>
      </xdr:nvCxnSpPr>
      <xdr:spPr>
        <a:xfrm>
          <a:off x="2209800" y="918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95250</xdr:rowOff>
    </xdr:to>
    <xdr:cxnSp macro="">
      <xdr:nvCxnSpPr>
        <xdr:cNvPr id="195" name="直線コネクタ 194"/>
        <xdr:cNvCxnSpPr/>
      </xdr:nvCxnSpPr>
      <xdr:spPr>
        <a:xfrm>
          <a:off x="1320800" y="908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120650</xdr:rowOff>
    </xdr:from>
    <xdr:to>
      <xdr:col>5</xdr:col>
      <xdr:colOff>600075</xdr:colOff>
      <xdr:row>54</xdr:row>
      <xdr:rowOff>50800</xdr:rowOff>
    </xdr:to>
    <xdr:sp macro="" textlink="">
      <xdr:nvSpPr>
        <xdr:cNvPr id="207" name="円/楕円 206"/>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60977</xdr:rowOff>
    </xdr:from>
    <xdr:ext cx="736600" cy="259045"/>
    <xdr:sp macro="" textlink="">
      <xdr:nvSpPr>
        <xdr:cNvPr id="208" name="テキスト ボックス 207"/>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82550</xdr:rowOff>
    </xdr:from>
    <xdr:to>
      <xdr:col>4</xdr:col>
      <xdr:colOff>396875</xdr:colOff>
      <xdr:row>54</xdr:row>
      <xdr:rowOff>12700</xdr:rowOff>
    </xdr:to>
    <xdr:sp macro="" textlink="">
      <xdr:nvSpPr>
        <xdr:cNvPr id="209" name="円/楕円 208"/>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22877</xdr:rowOff>
    </xdr:from>
    <xdr:ext cx="762000" cy="259045"/>
    <xdr:sp macro="" textlink="">
      <xdr:nvSpPr>
        <xdr:cNvPr id="210" name="テキスト ボックス 209"/>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44450</xdr:rowOff>
    </xdr:from>
    <xdr:to>
      <xdr:col>3</xdr:col>
      <xdr:colOff>193675</xdr:colOff>
      <xdr:row>53</xdr:row>
      <xdr:rowOff>146050</xdr:rowOff>
    </xdr:to>
    <xdr:sp macro="" textlink="">
      <xdr:nvSpPr>
        <xdr:cNvPr id="211" name="円/楕円 210"/>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156227</xdr:rowOff>
    </xdr:from>
    <xdr:ext cx="762000" cy="259045"/>
    <xdr:sp macro="" textlink="">
      <xdr:nvSpPr>
        <xdr:cNvPr id="212" name="テキスト ボックス 211"/>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3" name="円/楕円 212"/>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4" name="テキスト ボックス 213"/>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Ins="72000"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年度は前年度より</a:t>
          </a:r>
          <a:r>
            <a:rPr kumimoji="1" lang="en-US" altLang="ja-JP" sz="1300">
              <a:solidFill>
                <a:sysClr val="windowText" lastClr="000000"/>
              </a:solidFill>
              <a:effectLst/>
              <a:latin typeface="+mn-lt"/>
              <a:ea typeface="+mn-ea"/>
              <a:cs typeface="+mn-cs"/>
            </a:rPr>
            <a:t>0.2</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増加したものの</a:t>
          </a:r>
          <a:r>
            <a:rPr kumimoji="1" lang="ja-JP" altLang="ja-JP" sz="1300">
              <a:solidFill>
                <a:sysClr val="windowText" lastClr="000000"/>
              </a:solidFill>
              <a:effectLst/>
              <a:latin typeface="+mn-lt"/>
              <a:ea typeface="+mn-ea"/>
              <a:cs typeface="+mn-cs"/>
            </a:rPr>
            <a:t>、類似団体平均を下回る水準</a:t>
          </a:r>
          <a:r>
            <a:rPr kumimoji="1" lang="ja-JP" altLang="en-US" sz="1300">
              <a:solidFill>
                <a:sysClr val="windowText" lastClr="000000"/>
              </a:solidFill>
              <a:effectLst/>
              <a:latin typeface="+mn-lt"/>
              <a:ea typeface="+mn-ea"/>
              <a:cs typeface="+mn-cs"/>
            </a:rPr>
            <a:t>を維持している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しかしながら、高齢化の影響などにより、医療・介護関係の特別会計への繰出金が増加傾向にあるため、今後も特別会計の健全化を図り、繰出金の適正化に努める。</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38100</xdr:rowOff>
    </xdr:to>
    <xdr:cxnSp macro="">
      <xdr:nvCxnSpPr>
        <xdr:cNvPr id="247" name="直線コネクタ 246"/>
        <xdr:cNvCxnSpPr/>
      </xdr:nvCxnSpPr>
      <xdr:spPr>
        <a:xfrm>
          <a:off x="15671800" y="9613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63500</xdr:rowOff>
    </xdr:to>
    <xdr:cxnSp macro="">
      <xdr:nvCxnSpPr>
        <xdr:cNvPr id="250" name="直線コネクタ 249"/>
        <xdr:cNvCxnSpPr/>
      </xdr:nvCxnSpPr>
      <xdr:spPr>
        <a:xfrm flipV="1">
          <a:off x="14782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88900</xdr:rowOff>
    </xdr:to>
    <xdr:cxnSp macro="">
      <xdr:nvCxnSpPr>
        <xdr:cNvPr id="253" name="直線コネクタ 252"/>
        <xdr:cNvCxnSpPr/>
      </xdr:nvCxnSpPr>
      <xdr:spPr>
        <a:xfrm flipV="1">
          <a:off x="13893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56</xdr:row>
      <xdr:rowOff>88900</xdr:rowOff>
    </xdr:to>
    <xdr:cxnSp macro="">
      <xdr:nvCxnSpPr>
        <xdr:cNvPr id="256" name="直線コネクタ 255"/>
        <xdr:cNvCxnSpPr/>
      </xdr:nvCxnSpPr>
      <xdr:spPr>
        <a:xfrm>
          <a:off x="13004800" y="9448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66" name="円/楕円 265"/>
        <xdr:cNvSpPr/>
      </xdr:nvSpPr>
      <xdr:spPr>
        <a:xfrm>
          <a:off x="16459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3827</xdr:rowOff>
    </xdr:from>
    <xdr:ext cx="762000" cy="259045"/>
    <xdr:sp macro="" textlink="">
      <xdr:nvSpPr>
        <xdr:cNvPr id="267" name="その他該当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xdr:rowOff>
    </xdr:from>
    <xdr:to>
      <xdr:col>21</xdr:col>
      <xdr:colOff>412750</xdr:colOff>
      <xdr:row>56</xdr:row>
      <xdr:rowOff>114300</xdr:rowOff>
    </xdr:to>
    <xdr:sp macro="" textlink="">
      <xdr:nvSpPr>
        <xdr:cNvPr id="270" name="円/楕円 269"/>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71" name="テキスト ボックス 270"/>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2" name="円/楕円 27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3" name="テキスト ボックス 27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74" name="円/楕円 273"/>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75" name="テキスト ボックス 274"/>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公営企業への繰出金が減少したことなどにより、</a:t>
          </a:r>
          <a:r>
            <a:rPr kumimoji="1" lang="ja-JP" altLang="ja-JP" sz="1300">
              <a:solidFill>
                <a:sysClr val="windowText" lastClr="000000"/>
              </a:solidFill>
              <a:effectLst/>
              <a:latin typeface="+mn-lt"/>
              <a:ea typeface="+mn-ea"/>
              <a:cs typeface="+mn-cs"/>
            </a:rPr>
            <a:t>前年度より</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し、引き続き類似団体平均を下回る水準</a:t>
          </a:r>
          <a:r>
            <a:rPr kumimoji="1" lang="ja-JP" altLang="en-US" sz="1300">
              <a:solidFill>
                <a:sysClr val="windowText" lastClr="000000"/>
              </a:solidFill>
              <a:effectLst/>
              <a:latin typeface="+mn-lt"/>
              <a:ea typeface="+mn-ea"/>
              <a:cs typeface="+mn-cs"/>
            </a:rPr>
            <a:t>を維持している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今後も引き続き公営企業の健全化、また補助費全体の適正な管理に努める。</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36</xdr:row>
      <xdr:rowOff>152400</xdr:rowOff>
    </xdr:to>
    <xdr:cxnSp macro="">
      <xdr:nvCxnSpPr>
        <xdr:cNvPr id="308" name="直線コネクタ 307"/>
        <xdr:cNvCxnSpPr/>
      </xdr:nvCxnSpPr>
      <xdr:spPr>
        <a:xfrm flipV="1">
          <a:off x="15671800" y="627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565150</xdr:colOff>
      <xdr:row>36</xdr:row>
      <xdr:rowOff>152400</xdr:rowOff>
    </xdr:to>
    <xdr:cxnSp macro="">
      <xdr:nvCxnSpPr>
        <xdr:cNvPr id="311" name="直線コネクタ 310"/>
        <xdr:cNvCxnSpPr/>
      </xdr:nvCxnSpPr>
      <xdr:spPr>
        <a:xfrm>
          <a:off x="14782800" y="624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63500</xdr:rowOff>
    </xdr:from>
    <xdr:to>
      <xdr:col>21</xdr:col>
      <xdr:colOff>361950</xdr:colOff>
      <xdr:row>36</xdr:row>
      <xdr:rowOff>76200</xdr:rowOff>
    </xdr:to>
    <xdr:cxnSp macro="">
      <xdr:nvCxnSpPr>
        <xdr:cNvPr id="314" name="直線コネクタ 313"/>
        <xdr:cNvCxnSpPr/>
      </xdr:nvCxnSpPr>
      <xdr:spPr>
        <a:xfrm>
          <a:off x="138938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63500</xdr:rowOff>
    </xdr:from>
    <xdr:to>
      <xdr:col>20</xdr:col>
      <xdr:colOff>158750</xdr:colOff>
      <xdr:row>36</xdr:row>
      <xdr:rowOff>88900</xdr:rowOff>
    </xdr:to>
    <xdr:cxnSp macro="">
      <xdr:nvCxnSpPr>
        <xdr:cNvPr id="317" name="直線コネクタ 316"/>
        <xdr:cNvCxnSpPr/>
      </xdr:nvCxnSpPr>
      <xdr:spPr>
        <a:xfrm flipV="1">
          <a:off x="13004800" y="623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50800</xdr:rowOff>
    </xdr:from>
    <xdr:to>
      <xdr:col>24</xdr:col>
      <xdr:colOff>82550</xdr:colOff>
      <xdr:row>36</xdr:row>
      <xdr:rowOff>152400</xdr:rowOff>
    </xdr:to>
    <xdr:sp macro="" textlink="">
      <xdr:nvSpPr>
        <xdr:cNvPr id="327" name="円/楕円 326"/>
        <xdr:cNvSpPr/>
      </xdr:nvSpPr>
      <xdr:spPr>
        <a:xfrm>
          <a:off x="16459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67327</xdr:rowOff>
    </xdr:from>
    <xdr:ext cx="762000" cy="259045"/>
    <xdr:sp macro="" textlink="">
      <xdr:nvSpPr>
        <xdr:cNvPr id="328"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101600</xdr:rowOff>
    </xdr:from>
    <xdr:to>
      <xdr:col>22</xdr:col>
      <xdr:colOff>615950</xdr:colOff>
      <xdr:row>37</xdr:row>
      <xdr:rowOff>31750</xdr:rowOff>
    </xdr:to>
    <xdr:sp macro="" textlink="">
      <xdr:nvSpPr>
        <xdr:cNvPr id="329" name="円/楕円 328"/>
        <xdr:cNvSpPr/>
      </xdr:nvSpPr>
      <xdr:spPr>
        <a:xfrm>
          <a:off x="15621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30" name="テキスト ボックス 329"/>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25400</xdr:rowOff>
    </xdr:from>
    <xdr:to>
      <xdr:col>21</xdr:col>
      <xdr:colOff>412750</xdr:colOff>
      <xdr:row>36</xdr:row>
      <xdr:rowOff>127000</xdr:rowOff>
    </xdr:to>
    <xdr:sp macro="" textlink="">
      <xdr:nvSpPr>
        <xdr:cNvPr id="331" name="円/楕円 330"/>
        <xdr:cNvSpPr/>
      </xdr:nvSpPr>
      <xdr:spPr>
        <a:xfrm>
          <a:off x="14732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137177</xdr:rowOff>
    </xdr:from>
    <xdr:ext cx="762000" cy="259045"/>
    <xdr:sp macro="" textlink="">
      <xdr:nvSpPr>
        <xdr:cNvPr id="332" name="テキスト ボックス 331"/>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xdr:rowOff>
    </xdr:from>
    <xdr:to>
      <xdr:col>20</xdr:col>
      <xdr:colOff>209550</xdr:colOff>
      <xdr:row>36</xdr:row>
      <xdr:rowOff>114300</xdr:rowOff>
    </xdr:to>
    <xdr:sp macro="" textlink="">
      <xdr:nvSpPr>
        <xdr:cNvPr id="333" name="円/楕円 332"/>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34" name="テキスト ボックス 333"/>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5" name="円/楕円 334"/>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36" name="テキスト ボックス 33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年度は前年度より</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ポイント減少し、類似団体平均を</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回る水準となっ</a:t>
          </a:r>
          <a:r>
            <a:rPr kumimoji="1" lang="ja-JP" altLang="en-US" sz="1300">
              <a:solidFill>
                <a:sysClr val="windowText" lastClr="000000"/>
              </a:solidFill>
              <a:effectLst/>
              <a:latin typeface="+mn-lt"/>
              <a:ea typeface="+mn-ea"/>
              <a:cs typeface="+mn-cs"/>
            </a:rPr>
            <a:t>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近年は建設事業債の発行を抑制しており、その発行にあたっても精査しているため、地方債現在高は減少傾向にあるが、今後多くの公共施設が更新時期を迎えるため、引き続き適正な公債管理に努める。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120142</xdr:rowOff>
    </xdr:to>
    <xdr:cxnSp macro="">
      <xdr:nvCxnSpPr>
        <xdr:cNvPr id="366" name="直線コネクタ 365"/>
        <xdr:cNvCxnSpPr/>
      </xdr:nvCxnSpPr>
      <xdr:spPr>
        <a:xfrm flipV="1">
          <a:off x="3987800" y="132623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78</xdr:row>
      <xdr:rowOff>58420</xdr:rowOff>
    </xdr:to>
    <xdr:cxnSp macro="">
      <xdr:nvCxnSpPr>
        <xdr:cNvPr id="369" name="直線コネクタ 368"/>
        <xdr:cNvCxnSpPr/>
      </xdr:nvCxnSpPr>
      <xdr:spPr>
        <a:xfrm flipV="1">
          <a:off x="3098800" y="133217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58420</xdr:rowOff>
    </xdr:to>
    <xdr:cxnSp macro="">
      <xdr:nvCxnSpPr>
        <xdr:cNvPr id="372" name="直線コネクタ 371"/>
        <xdr:cNvCxnSpPr/>
      </xdr:nvCxnSpPr>
      <xdr:spPr>
        <a:xfrm>
          <a:off x="2209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53848</xdr:rowOff>
    </xdr:to>
    <xdr:cxnSp macro="">
      <xdr:nvCxnSpPr>
        <xdr:cNvPr id="375" name="直線コネクタ 374"/>
        <xdr:cNvCxnSpPr/>
      </xdr:nvCxnSpPr>
      <xdr:spPr>
        <a:xfrm>
          <a:off x="1320800" y="13340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5" name="円/楕円 384"/>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6"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7" name="円/楕円 386"/>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155719</xdr:rowOff>
    </xdr:from>
    <xdr:ext cx="736600" cy="259045"/>
    <xdr:sp macro="" textlink="">
      <xdr:nvSpPr>
        <xdr:cNvPr id="388" name="テキスト ボックス 38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9" name="円/楕円 388"/>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90" name="テキスト ボックス 389"/>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1" name="円/楕円 390"/>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2" name="テキスト ボックス 391"/>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3" name="円/楕円 392"/>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4" name="テキスト ボックス 39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年度は前年度より</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したものの</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類似団体平均を</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回る水準となっ</a:t>
          </a:r>
          <a:r>
            <a:rPr kumimoji="1" lang="ja-JP" altLang="en-US" sz="1300">
              <a:solidFill>
                <a:sysClr val="windowText" lastClr="000000"/>
              </a:solidFill>
              <a:effectLst/>
              <a:latin typeface="+mn-lt"/>
              <a:ea typeface="+mn-ea"/>
              <a:cs typeface="+mn-cs"/>
            </a:rPr>
            <a:t>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しかしながら、</a:t>
          </a:r>
          <a:r>
            <a:rPr kumimoji="1" lang="ja-JP" altLang="ja-JP" sz="1300">
              <a:solidFill>
                <a:sysClr val="windowText" lastClr="000000"/>
              </a:solidFill>
              <a:effectLst/>
              <a:latin typeface="+mn-lt"/>
              <a:ea typeface="+mn-ea"/>
              <a:cs typeface="+mn-cs"/>
            </a:rPr>
            <a:t>物件費や扶助費に係る経常収支比率は今後も上昇傾向が続くと見込まれるため、「行財政改革推進プラン</a:t>
          </a:r>
          <a:r>
            <a:rPr kumimoji="1" lang="en-US" altLang="ja-JP" sz="1300">
              <a:solidFill>
                <a:sysClr val="windowText" lastClr="000000"/>
              </a:solidFill>
              <a:effectLst/>
              <a:latin typeface="+mn-lt"/>
              <a:ea typeface="+mn-ea"/>
              <a:cs typeface="+mn-cs"/>
            </a:rPr>
            <a:t>Ⅱ</a:t>
          </a:r>
          <a:r>
            <a:rPr kumimoji="1" lang="ja-JP" altLang="ja-JP" sz="1300">
              <a:solidFill>
                <a:sysClr val="windowText" lastClr="000000"/>
              </a:solidFill>
              <a:effectLst/>
              <a:latin typeface="+mn-lt"/>
              <a:ea typeface="+mn-ea"/>
              <a:cs typeface="+mn-cs"/>
            </a:rPr>
            <a:t>」などに基づき、事務事業の見直しやコスト削減及び歳入の確保に努めることで、経常収支比率の上昇を</a:t>
          </a:r>
          <a:r>
            <a:rPr kumimoji="1" lang="ja-JP" altLang="en-US" sz="1300">
              <a:solidFill>
                <a:sysClr val="windowText" lastClr="000000"/>
              </a:solidFill>
              <a:effectLst/>
              <a:latin typeface="+mn-lt"/>
              <a:ea typeface="+mn-ea"/>
              <a:cs typeface="+mn-cs"/>
            </a:rPr>
            <a:t>抑制する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44704</xdr:rowOff>
    </xdr:to>
    <xdr:cxnSp macro="">
      <xdr:nvCxnSpPr>
        <xdr:cNvPr id="425" name="直線コネクタ 424"/>
        <xdr:cNvCxnSpPr/>
      </xdr:nvCxnSpPr>
      <xdr:spPr>
        <a:xfrm>
          <a:off x="15671800" y="133995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99568</xdr:rowOff>
    </xdr:to>
    <xdr:cxnSp macro="">
      <xdr:nvCxnSpPr>
        <xdr:cNvPr id="428" name="直線コネクタ 427"/>
        <xdr:cNvCxnSpPr/>
      </xdr:nvCxnSpPr>
      <xdr:spPr>
        <a:xfrm flipV="1">
          <a:off x="14782800" y="133995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90424</xdr:rowOff>
    </xdr:from>
    <xdr:to>
      <xdr:col>21</xdr:col>
      <xdr:colOff>361950</xdr:colOff>
      <xdr:row>78</xdr:row>
      <xdr:rowOff>99568</xdr:rowOff>
    </xdr:to>
    <xdr:cxnSp macro="">
      <xdr:nvCxnSpPr>
        <xdr:cNvPr id="431" name="直線コネクタ 430"/>
        <xdr:cNvCxnSpPr/>
      </xdr:nvCxnSpPr>
      <xdr:spPr>
        <a:xfrm>
          <a:off x="13893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78</xdr:row>
      <xdr:rowOff>90424</xdr:rowOff>
    </xdr:to>
    <xdr:cxnSp macro="">
      <xdr:nvCxnSpPr>
        <xdr:cNvPr id="434" name="直線コネクタ 433"/>
        <xdr:cNvCxnSpPr/>
      </xdr:nvCxnSpPr>
      <xdr:spPr>
        <a:xfrm>
          <a:off x="13004800" y="1315720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44" name="円/楕円 443"/>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10431</xdr:rowOff>
    </xdr:from>
    <xdr:ext cx="762000" cy="259045"/>
    <xdr:sp macro="" textlink="">
      <xdr:nvSpPr>
        <xdr:cNvPr id="445" name="公債費以外該当値テキスト"/>
        <xdr:cNvSpPr txBox="1"/>
      </xdr:nvSpPr>
      <xdr:spPr>
        <a:xfrm>
          <a:off x="16598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6" name="円/楕円 445"/>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7" name="テキスト ボックス 446"/>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48768</xdr:rowOff>
    </xdr:from>
    <xdr:to>
      <xdr:col>21</xdr:col>
      <xdr:colOff>412750</xdr:colOff>
      <xdr:row>78</xdr:row>
      <xdr:rowOff>150368</xdr:rowOff>
    </xdr:to>
    <xdr:sp macro="" textlink="">
      <xdr:nvSpPr>
        <xdr:cNvPr id="448" name="円/楕円 447"/>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135145</xdr:rowOff>
    </xdr:from>
    <xdr:ext cx="762000" cy="259045"/>
    <xdr:sp macro="" textlink="">
      <xdr:nvSpPr>
        <xdr:cNvPr id="449" name="テキスト ボックス 448"/>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0" name="円/楕円 449"/>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1" name="テキスト ボックス 450"/>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2" name="円/楕円 451"/>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3" name="テキスト ボックス 45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大阪府池田市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77405</xdr:rowOff>
    </xdr:from>
    <xdr:to>
      <xdr:col>4</xdr:col>
      <xdr:colOff>1117600</xdr:colOff>
      <xdr:row>15</xdr:row>
      <xdr:rowOff>116985</xdr:rowOff>
    </xdr:to>
    <xdr:cxnSp macro="">
      <xdr:nvCxnSpPr>
        <xdr:cNvPr id="52" name="直線コネクタ 51"/>
        <xdr:cNvCxnSpPr/>
      </xdr:nvCxnSpPr>
      <xdr:spPr bwMode="auto">
        <a:xfrm>
          <a:off x="5003800" y="2696780"/>
          <a:ext cx="647700" cy="3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77405</xdr:rowOff>
    </xdr:from>
    <xdr:to>
      <xdr:col>4</xdr:col>
      <xdr:colOff>469900</xdr:colOff>
      <xdr:row>15</xdr:row>
      <xdr:rowOff>107482</xdr:rowOff>
    </xdr:to>
    <xdr:cxnSp macro="">
      <xdr:nvCxnSpPr>
        <xdr:cNvPr id="55" name="直線コネクタ 54"/>
        <xdr:cNvCxnSpPr/>
      </xdr:nvCxnSpPr>
      <xdr:spPr bwMode="auto">
        <a:xfrm flipV="1">
          <a:off x="4305300" y="2696780"/>
          <a:ext cx="6985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107482</xdr:rowOff>
    </xdr:from>
    <xdr:to>
      <xdr:col>3</xdr:col>
      <xdr:colOff>904875</xdr:colOff>
      <xdr:row>16</xdr:row>
      <xdr:rowOff>48470</xdr:rowOff>
    </xdr:to>
    <xdr:cxnSp macro="">
      <xdr:nvCxnSpPr>
        <xdr:cNvPr id="58" name="直線コネクタ 57"/>
        <xdr:cNvCxnSpPr/>
      </xdr:nvCxnSpPr>
      <xdr:spPr bwMode="auto">
        <a:xfrm flipV="1">
          <a:off x="3606800" y="2726857"/>
          <a:ext cx="698500" cy="11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110519</xdr:rowOff>
    </xdr:from>
    <xdr:to>
      <xdr:col>3</xdr:col>
      <xdr:colOff>206375</xdr:colOff>
      <xdr:row>16</xdr:row>
      <xdr:rowOff>48470</xdr:rowOff>
    </xdr:to>
    <xdr:cxnSp macro="">
      <xdr:nvCxnSpPr>
        <xdr:cNvPr id="61" name="直線コネクタ 60"/>
        <xdr:cNvCxnSpPr/>
      </xdr:nvCxnSpPr>
      <xdr:spPr bwMode="auto">
        <a:xfrm>
          <a:off x="2908300" y="2729894"/>
          <a:ext cx="698500" cy="10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66185</xdr:rowOff>
    </xdr:from>
    <xdr:to>
      <xdr:col>5</xdr:col>
      <xdr:colOff>34925</xdr:colOff>
      <xdr:row>15</xdr:row>
      <xdr:rowOff>167785</xdr:rowOff>
    </xdr:to>
    <xdr:sp macro="" textlink="">
      <xdr:nvSpPr>
        <xdr:cNvPr id="71" name="円/楕円 70"/>
        <xdr:cNvSpPr/>
      </xdr:nvSpPr>
      <xdr:spPr bwMode="auto">
        <a:xfrm>
          <a:off x="5600700" y="26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82712</xdr:rowOff>
    </xdr:from>
    <xdr:ext cx="762000" cy="259045"/>
    <xdr:sp macro="" textlink="">
      <xdr:nvSpPr>
        <xdr:cNvPr id="72" name="人口1人当たり決算額の推移該当値テキスト130"/>
        <xdr:cNvSpPr txBox="1"/>
      </xdr:nvSpPr>
      <xdr:spPr>
        <a:xfrm>
          <a:off x="5740400" y="25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66,765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26605</xdr:rowOff>
    </xdr:from>
    <xdr:to>
      <xdr:col>4</xdr:col>
      <xdr:colOff>520700</xdr:colOff>
      <xdr:row>15</xdr:row>
      <xdr:rowOff>128205</xdr:rowOff>
    </xdr:to>
    <xdr:sp macro="" textlink="">
      <xdr:nvSpPr>
        <xdr:cNvPr id="73" name="円/楕円 72"/>
        <xdr:cNvSpPr/>
      </xdr:nvSpPr>
      <xdr:spPr bwMode="auto">
        <a:xfrm>
          <a:off x="4953000" y="26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138382</xdr:rowOff>
    </xdr:from>
    <xdr:ext cx="736600" cy="259045"/>
    <xdr:sp macro="" textlink="">
      <xdr:nvSpPr>
        <xdr:cNvPr id="74" name="テキスト ボックス 73"/>
        <xdr:cNvSpPr txBox="1"/>
      </xdr:nvSpPr>
      <xdr:spPr>
        <a:xfrm>
          <a:off x="4622800" y="24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67,977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56682</xdr:rowOff>
    </xdr:from>
    <xdr:to>
      <xdr:col>3</xdr:col>
      <xdr:colOff>955675</xdr:colOff>
      <xdr:row>15</xdr:row>
      <xdr:rowOff>158282</xdr:rowOff>
    </xdr:to>
    <xdr:sp macro="" textlink="">
      <xdr:nvSpPr>
        <xdr:cNvPr id="75" name="円/楕円 74"/>
        <xdr:cNvSpPr/>
      </xdr:nvSpPr>
      <xdr:spPr bwMode="auto">
        <a:xfrm>
          <a:off x="4254500" y="267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168459</xdr:rowOff>
    </xdr:from>
    <xdr:ext cx="762000" cy="259045"/>
    <xdr:sp macro="" textlink="">
      <xdr:nvSpPr>
        <xdr:cNvPr id="76" name="テキスト ボックス 75"/>
        <xdr:cNvSpPr txBox="1"/>
      </xdr:nvSpPr>
      <xdr:spPr>
        <a:xfrm>
          <a:off x="3924300" y="244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169120</xdr:rowOff>
    </xdr:from>
    <xdr:to>
      <xdr:col>3</xdr:col>
      <xdr:colOff>257175</xdr:colOff>
      <xdr:row>16</xdr:row>
      <xdr:rowOff>99270</xdr:rowOff>
    </xdr:to>
    <xdr:sp macro="" textlink="">
      <xdr:nvSpPr>
        <xdr:cNvPr id="77" name="円/楕円 76"/>
        <xdr:cNvSpPr/>
      </xdr:nvSpPr>
      <xdr:spPr bwMode="auto">
        <a:xfrm>
          <a:off x="3556000" y="27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84047</xdr:rowOff>
    </xdr:from>
    <xdr:ext cx="762000" cy="259045"/>
    <xdr:sp macro="" textlink="">
      <xdr:nvSpPr>
        <xdr:cNvPr id="78" name="テキスト ボックス 77"/>
        <xdr:cNvSpPr txBox="1"/>
      </xdr:nvSpPr>
      <xdr:spPr>
        <a:xfrm>
          <a:off x="3225800" y="287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63,613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59719</xdr:rowOff>
    </xdr:from>
    <xdr:to>
      <xdr:col>2</xdr:col>
      <xdr:colOff>692150</xdr:colOff>
      <xdr:row>15</xdr:row>
      <xdr:rowOff>161319</xdr:rowOff>
    </xdr:to>
    <xdr:sp macro="" textlink="">
      <xdr:nvSpPr>
        <xdr:cNvPr id="79" name="円/楕円 78"/>
        <xdr:cNvSpPr/>
      </xdr:nvSpPr>
      <xdr:spPr bwMode="auto">
        <a:xfrm>
          <a:off x="2857500" y="267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xdr:rowOff>
    </xdr:from>
    <xdr:ext cx="762000" cy="259045"/>
    <xdr:sp macro="" textlink="">
      <xdr:nvSpPr>
        <xdr:cNvPr id="80" name="テキスト ボックス 79"/>
        <xdr:cNvSpPr txBox="1"/>
      </xdr:nvSpPr>
      <xdr:spPr>
        <a:xfrm>
          <a:off x="2527300" y="24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39414</xdr:rowOff>
    </xdr:from>
    <xdr:to>
      <xdr:col>4</xdr:col>
      <xdr:colOff>1117600</xdr:colOff>
      <xdr:row>36</xdr:row>
      <xdr:rowOff>93461</xdr:rowOff>
    </xdr:to>
    <xdr:cxnSp macro="">
      <xdr:nvCxnSpPr>
        <xdr:cNvPr id="115" name="直線コネクタ 114"/>
        <xdr:cNvCxnSpPr/>
      </xdr:nvCxnSpPr>
      <xdr:spPr bwMode="auto">
        <a:xfrm>
          <a:off x="5003800" y="6992664"/>
          <a:ext cx="647700" cy="5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39414</xdr:rowOff>
    </xdr:from>
    <xdr:to>
      <xdr:col>4</xdr:col>
      <xdr:colOff>469900</xdr:colOff>
      <xdr:row>36</xdr:row>
      <xdr:rowOff>86407</xdr:rowOff>
    </xdr:to>
    <xdr:cxnSp macro="">
      <xdr:nvCxnSpPr>
        <xdr:cNvPr id="118" name="直線コネクタ 117"/>
        <xdr:cNvCxnSpPr/>
      </xdr:nvCxnSpPr>
      <xdr:spPr bwMode="auto">
        <a:xfrm flipV="1">
          <a:off x="4305300" y="6992664"/>
          <a:ext cx="698500" cy="4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79517</xdr:rowOff>
    </xdr:from>
    <xdr:to>
      <xdr:col>3</xdr:col>
      <xdr:colOff>904875</xdr:colOff>
      <xdr:row>36</xdr:row>
      <xdr:rowOff>86407</xdr:rowOff>
    </xdr:to>
    <xdr:cxnSp macro="">
      <xdr:nvCxnSpPr>
        <xdr:cNvPr id="121" name="直線コネクタ 120"/>
        <xdr:cNvCxnSpPr/>
      </xdr:nvCxnSpPr>
      <xdr:spPr bwMode="auto">
        <a:xfrm>
          <a:off x="3606800" y="7032767"/>
          <a:ext cx="698500" cy="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339500</xdr:rowOff>
    </xdr:from>
    <xdr:to>
      <xdr:col>3</xdr:col>
      <xdr:colOff>206375</xdr:colOff>
      <xdr:row>36</xdr:row>
      <xdr:rowOff>79517</xdr:rowOff>
    </xdr:to>
    <xdr:cxnSp macro="">
      <xdr:nvCxnSpPr>
        <xdr:cNvPr id="124" name="直線コネクタ 123"/>
        <xdr:cNvCxnSpPr/>
      </xdr:nvCxnSpPr>
      <xdr:spPr bwMode="auto">
        <a:xfrm>
          <a:off x="2908300" y="6949850"/>
          <a:ext cx="698500" cy="8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42661</xdr:rowOff>
    </xdr:from>
    <xdr:to>
      <xdr:col>5</xdr:col>
      <xdr:colOff>34925</xdr:colOff>
      <xdr:row>36</xdr:row>
      <xdr:rowOff>144261</xdr:rowOff>
    </xdr:to>
    <xdr:sp macro="" textlink="">
      <xdr:nvSpPr>
        <xdr:cNvPr id="134" name="円/楕円 133"/>
        <xdr:cNvSpPr/>
      </xdr:nvSpPr>
      <xdr:spPr bwMode="auto">
        <a:xfrm>
          <a:off x="5600700" y="699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14738</xdr:rowOff>
    </xdr:from>
    <xdr:ext cx="762000" cy="259045"/>
    <xdr:sp macro="" textlink="">
      <xdr:nvSpPr>
        <xdr:cNvPr id="135" name="人口1人当たり決算額の推移該当値テキスト445"/>
        <xdr:cNvSpPr txBox="1"/>
      </xdr:nvSpPr>
      <xdr:spPr>
        <a:xfrm>
          <a:off x="5740400" y="6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331514</xdr:rowOff>
    </xdr:from>
    <xdr:to>
      <xdr:col>4</xdr:col>
      <xdr:colOff>520700</xdr:colOff>
      <xdr:row>36</xdr:row>
      <xdr:rowOff>90214</xdr:rowOff>
    </xdr:to>
    <xdr:sp macro="" textlink="">
      <xdr:nvSpPr>
        <xdr:cNvPr id="136" name="円/楕円 135"/>
        <xdr:cNvSpPr/>
      </xdr:nvSpPr>
      <xdr:spPr bwMode="auto">
        <a:xfrm>
          <a:off x="4953000" y="694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100391</xdr:rowOff>
    </xdr:from>
    <xdr:ext cx="736600" cy="259045"/>
    <xdr:sp macro="" textlink="">
      <xdr:nvSpPr>
        <xdr:cNvPr id="137" name="テキスト ボックス 136"/>
        <xdr:cNvSpPr txBox="1"/>
      </xdr:nvSpPr>
      <xdr:spPr>
        <a:xfrm>
          <a:off x="4622800" y="671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35607</xdr:rowOff>
    </xdr:from>
    <xdr:to>
      <xdr:col>3</xdr:col>
      <xdr:colOff>955675</xdr:colOff>
      <xdr:row>36</xdr:row>
      <xdr:rowOff>137207</xdr:rowOff>
    </xdr:to>
    <xdr:sp macro="" textlink="">
      <xdr:nvSpPr>
        <xdr:cNvPr id="138" name="円/楕円 137"/>
        <xdr:cNvSpPr/>
      </xdr:nvSpPr>
      <xdr:spPr bwMode="auto">
        <a:xfrm>
          <a:off x="4254500" y="698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121984</xdr:rowOff>
    </xdr:from>
    <xdr:ext cx="762000" cy="259045"/>
    <xdr:sp macro="" textlink="">
      <xdr:nvSpPr>
        <xdr:cNvPr id="139" name="テキスト ボックス 138"/>
        <xdr:cNvSpPr txBox="1"/>
      </xdr:nvSpPr>
      <xdr:spPr>
        <a:xfrm>
          <a:off x="3924300" y="70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28717</xdr:rowOff>
    </xdr:from>
    <xdr:to>
      <xdr:col>3</xdr:col>
      <xdr:colOff>257175</xdr:colOff>
      <xdr:row>36</xdr:row>
      <xdr:rowOff>130317</xdr:rowOff>
    </xdr:to>
    <xdr:sp macro="" textlink="">
      <xdr:nvSpPr>
        <xdr:cNvPr id="140" name="円/楕円 139"/>
        <xdr:cNvSpPr/>
      </xdr:nvSpPr>
      <xdr:spPr bwMode="auto">
        <a:xfrm>
          <a:off x="3556000" y="698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115094</xdr:rowOff>
    </xdr:from>
    <xdr:ext cx="762000" cy="259045"/>
    <xdr:sp macro="" textlink="">
      <xdr:nvSpPr>
        <xdr:cNvPr id="141" name="テキスト ボックス 140"/>
        <xdr:cNvSpPr txBox="1"/>
      </xdr:nvSpPr>
      <xdr:spPr>
        <a:xfrm>
          <a:off x="3225800" y="706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288700</xdr:rowOff>
    </xdr:from>
    <xdr:to>
      <xdr:col>2</xdr:col>
      <xdr:colOff>692150</xdr:colOff>
      <xdr:row>36</xdr:row>
      <xdr:rowOff>47400</xdr:rowOff>
    </xdr:to>
    <xdr:sp macro="" textlink="">
      <xdr:nvSpPr>
        <xdr:cNvPr id="142" name="円/楕円 141"/>
        <xdr:cNvSpPr/>
      </xdr:nvSpPr>
      <xdr:spPr bwMode="auto">
        <a:xfrm>
          <a:off x="2857500" y="689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32177</xdr:rowOff>
    </xdr:from>
    <xdr:ext cx="762000" cy="259045"/>
    <xdr:sp macro="" textlink="">
      <xdr:nvSpPr>
        <xdr:cNvPr id="143" name="テキスト ボックス 142"/>
        <xdr:cNvSpPr txBox="1"/>
      </xdr:nvSpPr>
      <xdr:spPr>
        <a:xfrm>
          <a:off x="2527300" y="698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103,077
101,570
22.14
34,861,483
33,836,989
948,508
20,474,663
33,795,732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51297</xdr:rowOff>
    </xdr:from>
    <xdr:to>
      <xdr:col>6</xdr:col>
      <xdr:colOff>511175</xdr:colOff>
      <xdr:row>33</xdr:row>
      <xdr:rowOff>87057</xdr:rowOff>
    </xdr:to>
    <xdr:cxnSp macro="">
      <xdr:nvCxnSpPr>
        <xdr:cNvPr id="63" name="直線コネクタ 62"/>
        <xdr:cNvCxnSpPr/>
      </xdr:nvCxnSpPr>
      <xdr:spPr>
        <a:xfrm>
          <a:off x="3797300" y="5709147"/>
          <a:ext cx="8382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33074</xdr:rowOff>
    </xdr:from>
    <xdr:to>
      <xdr:col>5</xdr:col>
      <xdr:colOff>358775</xdr:colOff>
      <xdr:row>33</xdr:row>
      <xdr:rowOff>51297</xdr:rowOff>
    </xdr:to>
    <xdr:cxnSp macro="">
      <xdr:nvCxnSpPr>
        <xdr:cNvPr id="66" name="直線コネクタ 65"/>
        <xdr:cNvCxnSpPr/>
      </xdr:nvCxnSpPr>
      <xdr:spPr>
        <a:xfrm>
          <a:off x="2908300" y="569092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33074</xdr:rowOff>
    </xdr:from>
    <xdr:to>
      <xdr:col>4</xdr:col>
      <xdr:colOff>155575</xdr:colOff>
      <xdr:row>33</xdr:row>
      <xdr:rowOff>42643</xdr:rowOff>
    </xdr:to>
    <xdr:cxnSp macro="">
      <xdr:nvCxnSpPr>
        <xdr:cNvPr id="69" name="直線コネクタ 68"/>
        <xdr:cNvCxnSpPr/>
      </xdr:nvCxnSpPr>
      <xdr:spPr>
        <a:xfrm flipV="1">
          <a:off x="2019300" y="5690924"/>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108153</xdr:rowOff>
    </xdr:from>
    <xdr:to>
      <xdr:col>2</xdr:col>
      <xdr:colOff>638175</xdr:colOff>
      <xdr:row>33</xdr:row>
      <xdr:rowOff>42643</xdr:rowOff>
    </xdr:to>
    <xdr:cxnSp macro="">
      <xdr:nvCxnSpPr>
        <xdr:cNvPr id="72" name="直線コネクタ 71"/>
        <xdr:cNvCxnSpPr/>
      </xdr:nvCxnSpPr>
      <xdr:spPr>
        <a:xfrm>
          <a:off x="1130300" y="5594553"/>
          <a:ext cx="889000" cy="1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36257</xdr:rowOff>
    </xdr:from>
    <xdr:to>
      <xdr:col>6</xdr:col>
      <xdr:colOff>561975</xdr:colOff>
      <xdr:row>33</xdr:row>
      <xdr:rowOff>137857</xdr:rowOff>
    </xdr:to>
    <xdr:sp macro="" textlink="">
      <xdr:nvSpPr>
        <xdr:cNvPr id="82" name="円/楕円 81"/>
        <xdr:cNvSpPr/>
      </xdr:nvSpPr>
      <xdr:spPr>
        <a:xfrm>
          <a:off x="4584700" y="5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59134</xdr:rowOff>
    </xdr:from>
    <xdr:ext cx="534377" cy="259045"/>
    <xdr:sp macro="" textlink="">
      <xdr:nvSpPr>
        <xdr:cNvPr id="83" name="人件費該当値テキスト"/>
        <xdr:cNvSpPr txBox="1"/>
      </xdr:nvSpPr>
      <xdr:spPr>
        <a:xfrm>
          <a:off x="4686300" y="554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61,862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497</xdr:rowOff>
    </xdr:from>
    <xdr:to>
      <xdr:col>5</xdr:col>
      <xdr:colOff>409575</xdr:colOff>
      <xdr:row>33</xdr:row>
      <xdr:rowOff>102097</xdr:rowOff>
    </xdr:to>
    <xdr:sp macro="" textlink="">
      <xdr:nvSpPr>
        <xdr:cNvPr id="84" name="円/楕円 83"/>
        <xdr:cNvSpPr/>
      </xdr:nvSpPr>
      <xdr:spPr>
        <a:xfrm>
          <a:off x="3746500" y="56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118624</xdr:rowOff>
    </xdr:from>
    <xdr:ext cx="534377" cy="259045"/>
    <xdr:sp macro="" textlink="">
      <xdr:nvSpPr>
        <xdr:cNvPr id="85" name="テキスト ボックス 84"/>
        <xdr:cNvSpPr txBox="1"/>
      </xdr:nvSpPr>
      <xdr:spPr>
        <a:xfrm>
          <a:off x="3530111" y="54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153724</xdr:rowOff>
    </xdr:from>
    <xdr:to>
      <xdr:col>4</xdr:col>
      <xdr:colOff>206375</xdr:colOff>
      <xdr:row>33</xdr:row>
      <xdr:rowOff>83874</xdr:rowOff>
    </xdr:to>
    <xdr:sp macro="" textlink="">
      <xdr:nvSpPr>
        <xdr:cNvPr id="86" name="円/楕円 85"/>
        <xdr:cNvSpPr/>
      </xdr:nvSpPr>
      <xdr:spPr>
        <a:xfrm>
          <a:off x="2857500" y="56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100401</xdr:rowOff>
    </xdr:from>
    <xdr:ext cx="534377" cy="259045"/>
    <xdr:sp macro="" textlink="">
      <xdr:nvSpPr>
        <xdr:cNvPr id="87" name="テキスト ボックス 86"/>
        <xdr:cNvSpPr txBox="1"/>
      </xdr:nvSpPr>
      <xdr:spPr>
        <a:xfrm>
          <a:off x="2641111" y="54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163293</xdr:rowOff>
    </xdr:from>
    <xdr:to>
      <xdr:col>3</xdr:col>
      <xdr:colOff>3175</xdr:colOff>
      <xdr:row>33</xdr:row>
      <xdr:rowOff>93443</xdr:rowOff>
    </xdr:to>
    <xdr:sp macro="" textlink="">
      <xdr:nvSpPr>
        <xdr:cNvPr id="88" name="円/楕円 87"/>
        <xdr:cNvSpPr/>
      </xdr:nvSpPr>
      <xdr:spPr>
        <a:xfrm>
          <a:off x="1968500" y="564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109970</xdr:rowOff>
    </xdr:from>
    <xdr:ext cx="534377" cy="259045"/>
    <xdr:sp macro="" textlink="">
      <xdr:nvSpPr>
        <xdr:cNvPr id="89" name="テキスト ボックス 88"/>
        <xdr:cNvSpPr txBox="1"/>
      </xdr:nvSpPr>
      <xdr:spPr>
        <a:xfrm>
          <a:off x="1752111" y="54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57353</xdr:rowOff>
    </xdr:from>
    <xdr:to>
      <xdr:col>1</xdr:col>
      <xdr:colOff>485775</xdr:colOff>
      <xdr:row>32</xdr:row>
      <xdr:rowOff>158953</xdr:rowOff>
    </xdr:to>
    <xdr:sp macro="" textlink="">
      <xdr:nvSpPr>
        <xdr:cNvPr id="90" name="円/楕円 89"/>
        <xdr:cNvSpPr/>
      </xdr:nvSpPr>
      <xdr:spPr>
        <a:xfrm>
          <a:off x="1079500" y="55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4030</xdr:rowOff>
    </xdr:from>
    <xdr:ext cx="534377" cy="259045"/>
    <xdr:sp macro="" textlink="">
      <xdr:nvSpPr>
        <xdr:cNvPr id="91" name="テキスト ボックス 90"/>
        <xdr:cNvSpPr txBox="1"/>
      </xdr:nvSpPr>
      <xdr:spPr>
        <a:xfrm>
          <a:off x="863111" y="531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81521</xdr:rowOff>
    </xdr:from>
    <xdr:to>
      <xdr:col>6</xdr:col>
      <xdr:colOff>511175</xdr:colOff>
      <xdr:row>56</xdr:row>
      <xdr:rowOff>109799</xdr:rowOff>
    </xdr:to>
    <xdr:cxnSp macro="">
      <xdr:nvCxnSpPr>
        <xdr:cNvPr id="119" name="直線コネクタ 118"/>
        <xdr:cNvCxnSpPr/>
      </xdr:nvCxnSpPr>
      <xdr:spPr>
        <a:xfrm flipV="1">
          <a:off x="3797300" y="9682721"/>
          <a:ext cx="8382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109799</xdr:rowOff>
    </xdr:from>
    <xdr:to>
      <xdr:col>5</xdr:col>
      <xdr:colOff>358775</xdr:colOff>
      <xdr:row>56</xdr:row>
      <xdr:rowOff>133573</xdr:rowOff>
    </xdr:to>
    <xdr:cxnSp macro="">
      <xdr:nvCxnSpPr>
        <xdr:cNvPr id="122" name="直線コネクタ 121"/>
        <xdr:cNvCxnSpPr/>
      </xdr:nvCxnSpPr>
      <xdr:spPr>
        <a:xfrm flipV="1">
          <a:off x="2908300" y="9710999"/>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133573</xdr:rowOff>
    </xdr:from>
    <xdr:to>
      <xdr:col>4</xdr:col>
      <xdr:colOff>155575</xdr:colOff>
      <xdr:row>57</xdr:row>
      <xdr:rowOff>45311</xdr:rowOff>
    </xdr:to>
    <xdr:cxnSp macro="">
      <xdr:nvCxnSpPr>
        <xdr:cNvPr id="125" name="直線コネクタ 124"/>
        <xdr:cNvCxnSpPr/>
      </xdr:nvCxnSpPr>
      <xdr:spPr>
        <a:xfrm flipV="1">
          <a:off x="2019300" y="9734773"/>
          <a:ext cx="889000" cy="8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45311</xdr:rowOff>
    </xdr:from>
    <xdr:to>
      <xdr:col>2</xdr:col>
      <xdr:colOff>638175</xdr:colOff>
      <xdr:row>57</xdr:row>
      <xdr:rowOff>55895</xdr:rowOff>
    </xdr:to>
    <xdr:cxnSp macro="">
      <xdr:nvCxnSpPr>
        <xdr:cNvPr id="128" name="直線コネクタ 127"/>
        <xdr:cNvCxnSpPr/>
      </xdr:nvCxnSpPr>
      <xdr:spPr>
        <a:xfrm flipV="1">
          <a:off x="1130300" y="9817961"/>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30721</xdr:rowOff>
    </xdr:from>
    <xdr:to>
      <xdr:col>6</xdr:col>
      <xdr:colOff>561975</xdr:colOff>
      <xdr:row>56</xdr:row>
      <xdr:rowOff>132321</xdr:rowOff>
    </xdr:to>
    <xdr:sp macro="" textlink="">
      <xdr:nvSpPr>
        <xdr:cNvPr id="138" name="円/楕円 137"/>
        <xdr:cNvSpPr/>
      </xdr:nvSpPr>
      <xdr:spPr>
        <a:xfrm>
          <a:off x="4584700" y="96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53598</xdr:rowOff>
    </xdr:from>
    <xdr:ext cx="534377" cy="259045"/>
    <xdr:sp macro="" textlink="">
      <xdr:nvSpPr>
        <xdr:cNvPr id="139" name="物件費該当値テキスト"/>
        <xdr:cNvSpPr txBox="1"/>
      </xdr:nvSpPr>
      <xdr:spPr>
        <a:xfrm>
          <a:off x="4686300" y="94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58999</xdr:rowOff>
    </xdr:from>
    <xdr:to>
      <xdr:col>5</xdr:col>
      <xdr:colOff>409575</xdr:colOff>
      <xdr:row>56</xdr:row>
      <xdr:rowOff>160599</xdr:rowOff>
    </xdr:to>
    <xdr:sp macro="" textlink="">
      <xdr:nvSpPr>
        <xdr:cNvPr id="140" name="円/楕円 139"/>
        <xdr:cNvSpPr/>
      </xdr:nvSpPr>
      <xdr:spPr>
        <a:xfrm>
          <a:off x="3746500" y="96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5676</xdr:rowOff>
    </xdr:from>
    <xdr:ext cx="534377" cy="259045"/>
    <xdr:sp macro="" textlink="">
      <xdr:nvSpPr>
        <xdr:cNvPr id="141" name="テキスト ボックス 140"/>
        <xdr:cNvSpPr txBox="1"/>
      </xdr:nvSpPr>
      <xdr:spPr>
        <a:xfrm>
          <a:off x="3530111" y="94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82773</xdr:rowOff>
    </xdr:from>
    <xdr:to>
      <xdr:col>4</xdr:col>
      <xdr:colOff>206375</xdr:colOff>
      <xdr:row>57</xdr:row>
      <xdr:rowOff>12923</xdr:rowOff>
    </xdr:to>
    <xdr:sp macro="" textlink="">
      <xdr:nvSpPr>
        <xdr:cNvPr id="142" name="円/楕円 141"/>
        <xdr:cNvSpPr/>
      </xdr:nvSpPr>
      <xdr:spPr>
        <a:xfrm>
          <a:off x="2857500" y="96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29450</xdr:rowOff>
    </xdr:from>
    <xdr:ext cx="534377" cy="259045"/>
    <xdr:sp macro="" textlink="">
      <xdr:nvSpPr>
        <xdr:cNvPr id="143" name="テキスト ボックス 142"/>
        <xdr:cNvSpPr txBox="1"/>
      </xdr:nvSpPr>
      <xdr:spPr>
        <a:xfrm>
          <a:off x="2641111" y="94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165961</xdr:rowOff>
    </xdr:from>
    <xdr:to>
      <xdr:col>3</xdr:col>
      <xdr:colOff>3175</xdr:colOff>
      <xdr:row>57</xdr:row>
      <xdr:rowOff>96111</xdr:rowOff>
    </xdr:to>
    <xdr:sp macro="" textlink="">
      <xdr:nvSpPr>
        <xdr:cNvPr id="144" name="円/楕円 143"/>
        <xdr:cNvSpPr/>
      </xdr:nvSpPr>
      <xdr:spPr>
        <a:xfrm>
          <a:off x="1968500" y="97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112638</xdr:rowOff>
    </xdr:from>
    <xdr:ext cx="534377" cy="259045"/>
    <xdr:sp macro="" textlink="">
      <xdr:nvSpPr>
        <xdr:cNvPr id="145" name="テキスト ボックス 144"/>
        <xdr:cNvSpPr txBox="1"/>
      </xdr:nvSpPr>
      <xdr:spPr>
        <a:xfrm>
          <a:off x="1752111" y="95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5095</xdr:rowOff>
    </xdr:from>
    <xdr:to>
      <xdr:col>1</xdr:col>
      <xdr:colOff>485775</xdr:colOff>
      <xdr:row>57</xdr:row>
      <xdr:rowOff>106695</xdr:rowOff>
    </xdr:to>
    <xdr:sp macro="" textlink="">
      <xdr:nvSpPr>
        <xdr:cNvPr id="146" name="円/楕円 145"/>
        <xdr:cNvSpPr/>
      </xdr:nvSpPr>
      <xdr:spPr>
        <a:xfrm>
          <a:off x="1079500" y="977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123222</xdr:rowOff>
    </xdr:from>
    <xdr:ext cx="534377" cy="259045"/>
    <xdr:sp macro="" textlink="">
      <xdr:nvSpPr>
        <xdr:cNvPr id="147" name="テキスト ボックス 146"/>
        <xdr:cNvSpPr txBox="1"/>
      </xdr:nvSpPr>
      <xdr:spPr>
        <a:xfrm>
          <a:off x="863111" y="95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81535</xdr:rowOff>
    </xdr:from>
    <xdr:to>
      <xdr:col>6</xdr:col>
      <xdr:colOff>511175</xdr:colOff>
      <xdr:row>76</xdr:row>
      <xdr:rowOff>116460</xdr:rowOff>
    </xdr:to>
    <xdr:cxnSp macro="">
      <xdr:nvCxnSpPr>
        <xdr:cNvPr id="176" name="直線コネクタ 175"/>
        <xdr:cNvCxnSpPr/>
      </xdr:nvCxnSpPr>
      <xdr:spPr>
        <a:xfrm>
          <a:off x="3797300" y="13111735"/>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148717</xdr:rowOff>
    </xdr:from>
    <xdr:to>
      <xdr:col>5</xdr:col>
      <xdr:colOff>358775</xdr:colOff>
      <xdr:row>76</xdr:row>
      <xdr:rowOff>81535</xdr:rowOff>
    </xdr:to>
    <xdr:cxnSp macro="">
      <xdr:nvCxnSpPr>
        <xdr:cNvPr id="179" name="直線コネクタ 178"/>
        <xdr:cNvCxnSpPr/>
      </xdr:nvCxnSpPr>
      <xdr:spPr>
        <a:xfrm>
          <a:off x="2908300" y="13007467"/>
          <a:ext cx="889000" cy="10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125222</xdr:rowOff>
    </xdr:from>
    <xdr:to>
      <xdr:col>4</xdr:col>
      <xdr:colOff>155575</xdr:colOff>
      <xdr:row>75</xdr:row>
      <xdr:rowOff>148717</xdr:rowOff>
    </xdr:to>
    <xdr:cxnSp macro="">
      <xdr:nvCxnSpPr>
        <xdr:cNvPr id="182" name="直線コネクタ 181"/>
        <xdr:cNvCxnSpPr/>
      </xdr:nvCxnSpPr>
      <xdr:spPr>
        <a:xfrm>
          <a:off x="2019300" y="12983972"/>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4" name="テキスト ボックス 183"/>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121285</xdr:rowOff>
    </xdr:from>
    <xdr:to>
      <xdr:col>2</xdr:col>
      <xdr:colOff>638175</xdr:colOff>
      <xdr:row>75</xdr:row>
      <xdr:rowOff>125222</xdr:rowOff>
    </xdr:to>
    <xdr:cxnSp macro="">
      <xdr:nvCxnSpPr>
        <xdr:cNvPr id="185" name="直線コネクタ 184"/>
        <xdr:cNvCxnSpPr/>
      </xdr:nvCxnSpPr>
      <xdr:spPr>
        <a:xfrm>
          <a:off x="1130300" y="12980035"/>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89" name="テキスト ボックス 188"/>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65660</xdr:rowOff>
    </xdr:from>
    <xdr:to>
      <xdr:col>6</xdr:col>
      <xdr:colOff>561975</xdr:colOff>
      <xdr:row>76</xdr:row>
      <xdr:rowOff>167260</xdr:rowOff>
    </xdr:to>
    <xdr:sp macro="" textlink="">
      <xdr:nvSpPr>
        <xdr:cNvPr id="195" name="円/楕円 194"/>
        <xdr:cNvSpPr/>
      </xdr:nvSpPr>
      <xdr:spPr>
        <a:xfrm>
          <a:off x="4584700" y="13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88536</xdr:rowOff>
    </xdr:from>
    <xdr:ext cx="469744" cy="259045"/>
    <xdr:sp macro="" textlink="">
      <xdr:nvSpPr>
        <xdr:cNvPr id="196" name="維持補修費該当値テキスト"/>
        <xdr:cNvSpPr txBox="1"/>
      </xdr:nvSpPr>
      <xdr:spPr>
        <a:xfrm>
          <a:off x="4686300" y="1294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30735</xdr:rowOff>
    </xdr:from>
    <xdr:to>
      <xdr:col>5</xdr:col>
      <xdr:colOff>409575</xdr:colOff>
      <xdr:row>76</xdr:row>
      <xdr:rowOff>132335</xdr:rowOff>
    </xdr:to>
    <xdr:sp macro="" textlink="">
      <xdr:nvSpPr>
        <xdr:cNvPr id="197" name="円/楕円 196"/>
        <xdr:cNvSpPr/>
      </xdr:nvSpPr>
      <xdr:spPr>
        <a:xfrm>
          <a:off x="3746500" y="130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148861</xdr:rowOff>
    </xdr:from>
    <xdr:ext cx="469744" cy="259045"/>
    <xdr:sp macro="" textlink="">
      <xdr:nvSpPr>
        <xdr:cNvPr id="198" name="テキスト ボックス 197"/>
        <xdr:cNvSpPr txBox="1"/>
      </xdr:nvSpPr>
      <xdr:spPr>
        <a:xfrm>
          <a:off x="3562427" y="1283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97917</xdr:rowOff>
    </xdr:from>
    <xdr:to>
      <xdr:col>4</xdr:col>
      <xdr:colOff>206375</xdr:colOff>
      <xdr:row>76</xdr:row>
      <xdr:rowOff>28067</xdr:rowOff>
    </xdr:to>
    <xdr:sp macro="" textlink="">
      <xdr:nvSpPr>
        <xdr:cNvPr id="199" name="円/楕円 198"/>
        <xdr:cNvSpPr/>
      </xdr:nvSpPr>
      <xdr:spPr>
        <a:xfrm>
          <a:off x="2857500" y="129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44594</xdr:rowOff>
    </xdr:from>
    <xdr:ext cx="469744" cy="259045"/>
    <xdr:sp macro="" textlink="">
      <xdr:nvSpPr>
        <xdr:cNvPr id="200" name="テキスト ボックス 199"/>
        <xdr:cNvSpPr txBox="1"/>
      </xdr:nvSpPr>
      <xdr:spPr>
        <a:xfrm>
          <a:off x="2673427" y="1273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74422</xdr:rowOff>
    </xdr:from>
    <xdr:to>
      <xdr:col>3</xdr:col>
      <xdr:colOff>3175</xdr:colOff>
      <xdr:row>76</xdr:row>
      <xdr:rowOff>4572</xdr:rowOff>
    </xdr:to>
    <xdr:sp macro="" textlink="">
      <xdr:nvSpPr>
        <xdr:cNvPr id="201" name="円/楕円 200"/>
        <xdr:cNvSpPr/>
      </xdr:nvSpPr>
      <xdr:spPr>
        <a:xfrm>
          <a:off x="1968500" y="129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21099</xdr:rowOff>
    </xdr:from>
    <xdr:ext cx="469744" cy="259045"/>
    <xdr:sp macro="" textlink="">
      <xdr:nvSpPr>
        <xdr:cNvPr id="202" name="テキスト ボックス 201"/>
        <xdr:cNvSpPr txBox="1"/>
      </xdr:nvSpPr>
      <xdr:spPr>
        <a:xfrm>
          <a:off x="1784427" y="127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70485</xdr:rowOff>
    </xdr:from>
    <xdr:to>
      <xdr:col>1</xdr:col>
      <xdr:colOff>485775</xdr:colOff>
      <xdr:row>76</xdr:row>
      <xdr:rowOff>636</xdr:rowOff>
    </xdr:to>
    <xdr:sp macro="" textlink="">
      <xdr:nvSpPr>
        <xdr:cNvPr id="203" name="円/楕円 202"/>
        <xdr:cNvSpPr/>
      </xdr:nvSpPr>
      <xdr:spPr>
        <a:xfrm>
          <a:off x="10795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17162</xdr:rowOff>
    </xdr:from>
    <xdr:ext cx="469744" cy="259045"/>
    <xdr:sp macro="" textlink="">
      <xdr:nvSpPr>
        <xdr:cNvPr id="204" name="テキスト ボックス 203"/>
        <xdr:cNvSpPr txBox="1"/>
      </xdr:nvSpPr>
      <xdr:spPr>
        <a:xfrm>
          <a:off x="895427" y="1270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153836</xdr:rowOff>
    </xdr:from>
    <xdr:to>
      <xdr:col>6</xdr:col>
      <xdr:colOff>511175</xdr:colOff>
      <xdr:row>98</xdr:row>
      <xdr:rowOff>11849</xdr:rowOff>
    </xdr:to>
    <xdr:cxnSp macro="">
      <xdr:nvCxnSpPr>
        <xdr:cNvPr id="234" name="直線コネクタ 233"/>
        <xdr:cNvCxnSpPr/>
      </xdr:nvCxnSpPr>
      <xdr:spPr>
        <a:xfrm flipV="1">
          <a:off x="3797300" y="16784486"/>
          <a:ext cx="8382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11849</xdr:rowOff>
    </xdr:from>
    <xdr:to>
      <xdr:col>5</xdr:col>
      <xdr:colOff>358775</xdr:colOff>
      <xdr:row>98</xdr:row>
      <xdr:rowOff>56071</xdr:rowOff>
    </xdr:to>
    <xdr:cxnSp macro="">
      <xdr:nvCxnSpPr>
        <xdr:cNvPr id="237" name="直線コネクタ 236"/>
        <xdr:cNvCxnSpPr/>
      </xdr:nvCxnSpPr>
      <xdr:spPr>
        <a:xfrm flipV="1">
          <a:off x="2908300" y="16813949"/>
          <a:ext cx="889000" cy="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56071</xdr:rowOff>
    </xdr:from>
    <xdr:to>
      <xdr:col>4</xdr:col>
      <xdr:colOff>155575</xdr:colOff>
      <xdr:row>98</xdr:row>
      <xdr:rowOff>106998</xdr:rowOff>
    </xdr:to>
    <xdr:cxnSp macro="">
      <xdr:nvCxnSpPr>
        <xdr:cNvPr id="240" name="直線コネクタ 239"/>
        <xdr:cNvCxnSpPr/>
      </xdr:nvCxnSpPr>
      <xdr:spPr>
        <a:xfrm flipV="1">
          <a:off x="2019300" y="16858171"/>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106998</xdr:rowOff>
    </xdr:from>
    <xdr:to>
      <xdr:col>2</xdr:col>
      <xdr:colOff>638175</xdr:colOff>
      <xdr:row>98</xdr:row>
      <xdr:rowOff>109716</xdr:rowOff>
    </xdr:to>
    <xdr:cxnSp macro="">
      <xdr:nvCxnSpPr>
        <xdr:cNvPr id="243" name="直線コネクタ 242"/>
        <xdr:cNvCxnSpPr/>
      </xdr:nvCxnSpPr>
      <xdr:spPr>
        <a:xfrm flipV="1">
          <a:off x="1130300" y="16909098"/>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103036</xdr:rowOff>
    </xdr:from>
    <xdr:to>
      <xdr:col>6</xdr:col>
      <xdr:colOff>561975</xdr:colOff>
      <xdr:row>98</xdr:row>
      <xdr:rowOff>33186</xdr:rowOff>
    </xdr:to>
    <xdr:sp macro="" textlink="">
      <xdr:nvSpPr>
        <xdr:cNvPr id="253" name="円/楕円 252"/>
        <xdr:cNvSpPr/>
      </xdr:nvSpPr>
      <xdr:spPr>
        <a:xfrm>
          <a:off x="45847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81463</xdr:rowOff>
    </xdr:from>
    <xdr:ext cx="534377" cy="259045"/>
    <xdr:sp macro="" textlink="">
      <xdr:nvSpPr>
        <xdr:cNvPr id="254" name="扶助費該当値テキスト"/>
        <xdr:cNvSpPr txBox="1"/>
      </xdr:nvSpPr>
      <xdr:spPr>
        <a:xfrm>
          <a:off x="4686300" y="167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132499</xdr:rowOff>
    </xdr:from>
    <xdr:to>
      <xdr:col>5</xdr:col>
      <xdr:colOff>409575</xdr:colOff>
      <xdr:row>98</xdr:row>
      <xdr:rowOff>62649</xdr:rowOff>
    </xdr:to>
    <xdr:sp macro="" textlink="">
      <xdr:nvSpPr>
        <xdr:cNvPr id="255" name="円/楕円 254"/>
        <xdr:cNvSpPr/>
      </xdr:nvSpPr>
      <xdr:spPr>
        <a:xfrm>
          <a:off x="3746500" y="16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53776</xdr:rowOff>
    </xdr:from>
    <xdr:ext cx="534377" cy="259045"/>
    <xdr:sp macro="" textlink="">
      <xdr:nvSpPr>
        <xdr:cNvPr id="256" name="テキスト ボックス 255"/>
        <xdr:cNvSpPr txBox="1"/>
      </xdr:nvSpPr>
      <xdr:spPr>
        <a:xfrm>
          <a:off x="3530111" y="168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5271</xdr:rowOff>
    </xdr:from>
    <xdr:to>
      <xdr:col>4</xdr:col>
      <xdr:colOff>206375</xdr:colOff>
      <xdr:row>98</xdr:row>
      <xdr:rowOff>106871</xdr:rowOff>
    </xdr:to>
    <xdr:sp macro="" textlink="">
      <xdr:nvSpPr>
        <xdr:cNvPr id="257" name="円/楕円 256"/>
        <xdr:cNvSpPr/>
      </xdr:nvSpPr>
      <xdr:spPr>
        <a:xfrm>
          <a:off x="2857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97998</xdr:rowOff>
    </xdr:from>
    <xdr:ext cx="534377" cy="259045"/>
    <xdr:sp macro="" textlink="">
      <xdr:nvSpPr>
        <xdr:cNvPr id="258" name="テキスト ボックス 257"/>
        <xdr:cNvSpPr txBox="1"/>
      </xdr:nvSpPr>
      <xdr:spPr>
        <a:xfrm>
          <a:off x="2641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56198</xdr:rowOff>
    </xdr:from>
    <xdr:to>
      <xdr:col>3</xdr:col>
      <xdr:colOff>3175</xdr:colOff>
      <xdr:row>98</xdr:row>
      <xdr:rowOff>157798</xdr:rowOff>
    </xdr:to>
    <xdr:sp macro="" textlink="">
      <xdr:nvSpPr>
        <xdr:cNvPr id="259" name="円/楕円 258"/>
        <xdr:cNvSpPr/>
      </xdr:nvSpPr>
      <xdr:spPr>
        <a:xfrm>
          <a:off x="1968500" y="168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148925</xdr:rowOff>
    </xdr:from>
    <xdr:ext cx="534377" cy="259045"/>
    <xdr:sp macro="" textlink="">
      <xdr:nvSpPr>
        <xdr:cNvPr id="260" name="テキスト ボックス 259"/>
        <xdr:cNvSpPr txBox="1"/>
      </xdr:nvSpPr>
      <xdr:spPr>
        <a:xfrm>
          <a:off x="1752111" y="169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58916</xdr:rowOff>
    </xdr:from>
    <xdr:to>
      <xdr:col>1</xdr:col>
      <xdr:colOff>485775</xdr:colOff>
      <xdr:row>98</xdr:row>
      <xdr:rowOff>160516</xdr:rowOff>
    </xdr:to>
    <xdr:sp macro="" textlink="">
      <xdr:nvSpPr>
        <xdr:cNvPr id="261" name="円/楕円 260"/>
        <xdr:cNvSpPr/>
      </xdr:nvSpPr>
      <xdr:spPr>
        <a:xfrm>
          <a:off x="1079500" y="168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151643</xdr:rowOff>
    </xdr:from>
    <xdr:ext cx="534377" cy="259045"/>
    <xdr:sp macro="" textlink="">
      <xdr:nvSpPr>
        <xdr:cNvPr id="262" name="テキスト ボックス 261"/>
        <xdr:cNvSpPr txBox="1"/>
      </xdr:nvSpPr>
      <xdr:spPr>
        <a:xfrm>
          <a:off x="863111" y="1695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115423</xdr:rowOff>
    </xdr:from>
    <xdr:to>
      <xdr:col>15</xdr:col>
      <xdr:colOff>180975</xdr:colOff>
      <xdr:row>35</xdr:row>
      <xdr:rowOff>96769</xdr:rowOff>
    </xdr:to>
    <xdr:cxnSp macro="">
      <xdr:nvCxnSpPr>
        <xdr:cNvPr id="289" name="直線コネクタ 288"/>
        <xdr:cNvCxnSpPr/>
      </xdr:nvCxnSpPr>
      <xdr:spPr>
        <a:xfrm>
          <a:off x="9639300" y="5944723"/>
          <a:ext cx="838200" cy="15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115423</xdr:rowOff>
    </xdr:from>
    <xdr:to>
      <xdr:col>14</xdr:col>
      <xdr:colOff>28575</xdr:colOff>
      <xdr:row>35</xdr:row>
      <xdr:rowOff>129642</xdr:rowOff>
    </xdr:to>
    <xdr:cxnSp macro="">
      <xdr:nvCxnSpPr>
        <xdr:cNvPr id="292" name="直線コネクタ 291"/>
        <xdr:cNvCxnSpPr/>
      </xdr:nvCxnSpPr>
      <xdr:spPr>
        <a:xfrm flipV="1">
          <a:off x="8750300" y="5944723"/>
          <a:ext cx="889000" cy="18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56764</xdr:rowOff>
    </xdr:from>
    <xdr:to>
      <xdr:col>12</xdr:col>
      <xdr:colOff>511175</xdr:colOff>
      <xdr:row>35</xdr:row>
      <xdr:rowOff>129642</xdr:rowOff>
    </xdr:to>
    <xdr:cxnSp macro="">
      <xdr:nvCxnSpPr>
        <xdr:cNvPr id="295" name="直線コネクタ 294"/>
        <xdr:cNvCxnSpPr/>
      </xdr:nvCxnSpPr>
      <xdr:spPr>
        <a:xfrm>
          <a:off x="7861300" y="5371714"/>
          <a:ext cx="889000" cy="75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56764</xdr:rowOff>
    </xdr:from>
    <xdr:to>
      <xdr:col>11</xdr:col>
      <xdr:colOff>307975</xdr:colOff>
      <xdr:row>35</xdr:row>
      <xdr:rowOff>147198</xdr:rowOff>
    </xdr:to>
    <xdr:cxnSp macro="">
      <xdr:nvCxnSpPr>
        <xdr:cNvPr id="298" name="直線コネクタ 297"/>
        <xdr:cNvCxnSpPr/>
      </xdr:nvCxnSpPr>
      <xdr:spPr>
        <a:xfrm flipV="1">
          <a:off x="6972300" y="5371714"/>
          <a:ext cx="889000" cy="77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45969</xdr:rowOff>
    </xdr:from>
    <xdr:to>
      <xdr:col>15</xdr:col>
      <xdr:colOff>231775</xdr:colOff>
      <xdr:row>35</xdr:row>
      <xdr:rowOff>147569</xdr:rowOff>
    </xdr:to>
    <xdr:sp macro="" textlink="">
      <xdr:nvSpPr>
        <xdr:cNvPr id="308" name="円/楕円 307"/>
        <xdr:cNvSpPr/>
      </xdr:nvSpPr>
      <xdr:spPr>
        <a:xfrm>
          <a:off x="10426700" y="60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24396</xdr:rowOff>
    </xdr:from>
    <xdr:ext cx="534377" cy="259045"/>
    <xdr:sp macro="" textlink="">
      <xdr:nvSpPr>
        <xdr:cNvPr id="309" name="補助費等該当値テキスト"/>
        <xdr:cNvSpPr txBox="1"/>
      </xdr:nvSpPr>
      <xdr:spPr>
        <a:xfrm>
          <a:off x="10528300" y="602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64623</xdr:rowOff>
    </xdr:from>
    <xdr:to>
      <xdr:col>14</xdr:col>
      <xdr:colOff>79375</xdr:colOff>
      <xdr:row>34</xdr:row>
      <xdr:rowOff>166223</xdr:rowOff>
    </xdr:to>
    <xdr:sp macro="" textlink="">
      <xdr:nvSpPr>
        <xdr:cNvPr id="310" name="円/楕円 309"/>
        <xdr:cNvSpPr/>
      </xdr:nvSpPr>
      <xdr:spPr>
        <a:xfrm>
          <a:off x="9588500" y="58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11300</xdr:rowOff>
    </xdr:from>
    <xdr:ext cx="534377" cy="259045"/>
    <xdr:sp macro="" textlink="">
      <xdr:nvSpPr>
        <xdr:cNvPr id="311" name="テキスト ボックス 310"/>
        <xdr:cNvSpPr txBox="1"/>
      </xdr:nvSpPr>
      <xdr:spPr>
        <a:xfrm>
          <a:off x="9372111" y="566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78842</xdr:rowOff>
    </xdr:from>
    <xdr:to>
      <xdr:col>12</xdr:col>
      <xdr:colOff>561975</xdr:colOff>
      <xdr:row>36</xdr:row>
      <xdr:rowOff>8992</xdr:rowOff>
    </xdr:to>
    <xdr:sp macro="" textlink="">
      <xdr:nvSpPr>
        <xdr:cNvPr id="312" name="円/楕円 311"/>
        <xdr:cNvSpPr/>
      </xdr:nvSpPr>
      <xdr:spPr>
        <a:xfrm>
          <a:off x="8699500" y="60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xdr:rowOff>
    </xdr:from>
    <xdr:ext cx="534377" cy="259045"/>
    <xdr:sp macro="" textlink="">
      <xdr:nvSpPr>
        <xdr:cNvPr id="313" name="テキスト ボックス 312"/>
        <xdr:cNvSpPr txBox="1"/>
      </xdr:nvSpPr>
      <xdr:spPr>
        <a:xfrm>
          <a:off x="8483111" y="61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5964</xdr:rowOff>
    </xdr:from>
    <xdr:to>
      <xdr:col>11</xdr:col>
      <xdr:colOff>358775</xdr:colOff>
      <xdr:row>31</xdr:row>
      <xdr:rowOff>107564</xdr:rowOff>
    </xdr:to>
    <xdr:sp macro="" textlink="">
      <xdr:nvSpPr>
        <xdr:cNvPr id="314" name="円/楕円 313"/>
        <xdr:cNvSpPr/>
      </xdr:nvSpPr>
      <xdr:spPr>
        <a:xfrm>
          <a:off x="7810500" y="53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124091</xdr:rowOff>
    </xdr:from>
    <xdr:ext cx="534377" cy="259045"/>
    <xdr:sp macro="" textlink="">
      <xdr:nvSpPr>
        <xdr:cNvPr id="315" name="テキスト ボックス 314"/>
        <xdr:cNvSpPr txBox="1"/>
      </xdr:nvSpPr>
      <xdr:spPr>
        <a:xfrm>
          <a:off x="7594111" y="50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96398</xdr:rowOff>
    </xdr:from>
    <xdr:to>
      <xdr:col>10</xdr:col>
      <xdr:colOff>155575</xdr:colOff>
      <xdr:row>36</xdr:row>
      <xdr:rowOff>26548</xdr:rowOff>
    </xdr:to>
    <xdr:sp macro="" textlink="">
      <xdr:nvSpPr>
        <xdr:cNvPr id="316" name="円/楕円 315"/>
        <xdr:cNvSpPr/>
      </xdr:nvSpPr>
      <xdr:spPr>
        <a:xfrm>
          <a:off x="6921500" y="60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17675</xdr:rowOff>
    </xdr:from>
    <xdr:ext cx="534377" cy="259045"/>
    <xdr:sp macro="" textlink="">
      <xdr:nvSpPr>
        <xdr:cNvPr id="317" name="テキスト ボックス 316"/>
        <xdr:cNvSpPr txBox="1"/>
      </xdr:nvSpPr>
      <xdr:spPr>
        <a:xfrm>
          <a:off x="6705111" y="61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132145</xdr:rowOff>
    </xdr:from>
    <xdr:to>
      <xdr:col>15</xdr:col>
      <xdr:colOff>180975</xdr:colOff>
      <xdr:row>58</xdr:row>
      <xdr:rowOff>12065</xdr:rowOff>
    </xdr:to>
    <xdr:cxnSp macro="">
      <xdr:nvCxnSpPr>
        <xdr:cNvPr id="348" name="直線コネクタ 347"/>
        <xdr:cNvCxnSpPr/>
      </xdr:nvCxnSpPr>
      <xdr:spPr>
        <a:xfrm>
          <a:off x="9639300" y="9904795"/>
          <a:ext cx="8382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63500</xdr:rowOff>
    </xdr:from>
    <xdr:to>
      <xdr:col>14</xdr:col>
      <xdr:colOff>28575</xdr:colOff>
      <xdr:row>57</xdr:row>
      <xdr:rowOff>132145</xdr:rowOff>
    </xdr:to>
    <xdr:cxnSp macro="">
      <xdr:nvCxnSpPr>
        <xdr:cNvPr id="351" name="直線コネクタ 350"/>
        <xdr:cNvCxnSpPr/>
      </xdr:nvCxnSpPr>
      <xdr:spPr>
        <a:xfrm>
          <a:off x="8750300" y="9836150"/>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63500</xdr:rowOff>
    </xdr:from>
    <xdr:to>
      <xdr:col>12</xdr:col>
      <xdr:colOff>511175</xdr:colOff>
      <xdr:row>57</xdr:row>
      <xdr:rowOff>78881</xdr:rowOff>
    </xdr:to>
    <xdr:cxnSp macro="">
      <xdr:nvCxnSpPr>
        <xdr:cNvPr id="354" name="直線コネクタ 353"/>
        <xdr:cNvCxnSpPr/>
      </xdr:nvCxnSpPr>
      <xdr:spPr>
        <a:xfrm flipV="1">
          <a:off x="7861300" y="9836150"/>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78881</xdr:rowOff>
    </xdr:from>
    <xdr:to>
      <xdr:col>11</xdr:col>
      <xdr:colOff>307975</xdr:colOff>
      <xdr:row>58</xdr:row>
      <xdr:rowOff>89593</xdr:rowOff>
    </xdr:to>
    <xdr:cxnSp macro="">
      <xdr:nvCxnSpPr>
        <xdr:cNvPr id="357" name="直線コネクタ 356"/>
        <xdr:cNvCxnSpPr/>
      </xdr:nvCxnSpPr>
      <xdr:spPr>
        <a:xfrm flipV="1">
          <a:off x="6972300" y="9851531"/>
          <a:ext cx="889000" cy="18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132715</xdr:rowOff>
    </xdr:from>
    <xdr:to>
      <xdr:col>15</xdr:col>
      <xdr:colOff>231775</xdr:colOff>
      <xdr:row>58</xdr:row>
      <xdr:rowOff>62865</xdr:rowOff>
    </xdr:to>
    <xdr:sp macro="" textlink="">
      <xdr:nvSpPr>
        <xdr:cNvPr id="367" name="円/楕円 366"/>
        <xdr:cNvSpPr/>
      </xdr:nvSpPr>
      <xdr:spPr>
        <a:xfrm>
          <a:off x="10426700" y="99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111142</xdr:rowOff>
    </xdr:from>
    <xdr:ext cx="534377" cy="259045"/>
    <xdr:sp macro="" textlink="">
      <xdr:nvSpPr>
        <xdr:cNvPr id="368" name="普通建設事業費該当値テキスト"/>
        <xdr:cNvSpPr txBox="1"/>
      </xdr:nvSpPr>
      <xdr:spPr>
        <a:xfrm>
          <a:off x="10528300" y="98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81345</xdr:rowOff>
    </xdr:from>
    <xdr:to>
      <xdr:col>14</xdr:col>
      <xdr:colOff>79375</xdr:colOff>
      <xdr:row>58</xdr:row>
      <xdr:rowOff>11495</xdr:rowOff>
    </xdr:to>
    <xdr:sp macro="" textlink="">
      <xdr:nvSpPr>
        <xdr:cNvPr id="369" name="円/楕円 368"/>
        <xdr:cNvSpPr/>
      </xdr:nvSpPr>
      <xdr:spPr>
        <a:xfrm>
          <a:off x="9588500" y="9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2622</xdr:rowOff>
    </xdr:from>
    <xdr:ext cx="534377" cy="259045"/>
    <xdr:sp macro="" textlink="">
      <xdr:nvSpPr>
        <xdr:cNvPr id="370" name="テキスト ボックス 369"/>
        <xdr:cNvSpPr txBox="1"/>
      </xdr:nvSpPr>
      <xdr:spPr>
        <a:xfrm>
          <a:off x="9372111" y="99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12700</xdr:rowOff>
    </xdr:from>
    <xdr:to>
      <xdr:col>12</xdr:col>
      <xdr:colOff>561975</xdr:colOff>
      <xdr:row>57</xdr:row>
      <xdr:rowOff>114300</xdr:rowOff>
    </xdr:to>
    <xdr:sp macro="" textlink="">
      <xdr:nvSpPr>
        <xdr:cNvPr id="371" name="円/楕円 370"/>
        <xdr:cNvSpPr/>
      </xdr:nvSpPr>
      <xdr:spPr>
        <a:xfrm>
          <a:off x="8699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105427</xdr:rowOff>
    </xdr:from>
    <xdr:ext cx="534377" cy="259045"/>
    <xdr:sp macro="" textlink="">
      <xdr:nvSpPr>
        <xdr:cNvPr id="372" name="テキスト ボックス 371"/>
        <xdr:cNvSpPr txBox="1"/>
      </xdr:nvSpPr>
      <xdr:spPr>
        <a:xfrm>
          <a:off x="8483111" y="98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28081</xdr:rowOff>
    </xdr:from>
    <xdr:to>
      <xdr:col>11</xdr:col>
      <xdr:colOff>358775</xdr:colOff>
      <xdr:row>57</xdr:row>
      <xdr:rowOff>129681</xdr:rowOff>
    </xdr:to>
    <xdr:sp macro="" textlink="">
      <xdr:nvSpPr>
        <xdr:cNvPr id="373" name="円/楕円 372"/>
        <xdr:cNvSpPr/>
      </xdr:nvSpPr>
      <xdr:spPr>
        <a:xfrm>
          <a:off x="7810500" y="98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120808</xdr:rowOff>
    </xdr:from>
    <xdr:ext cx="534377" cy="259045"/>
    <xdr:sp macro="" textlink="">
      <xdr:nvSpPr>
        <xdr:cNvPr id="374" name="テキスト ボックス 373"/>
        <xdr:cNvSpPr txBox="1"/>
      </xdr:nvSpPr>
      <xdr:spPr>
        <a:xfrm>
          <a:off x="7594111" y="98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38793</xdr:rowOff>
    </xdr:from>
    <xdr:to>
      <xdr:col>10</xdr:col>
      <xdr:colOff>155575</xdr:colOff>
      <xdr:row>58</xdr:row>
      <xdr:rowOff>140393</xdr:rowOff>
    </xdr:to>
    <xdr:sp macro="" textlink="">
      <xdr:nvSpPr>
        <xdr:cNvPr id="375" name="円/楕円 374"/>
        <xdr:cNvSpPr/>
      </xdr:nvSpPr>
      <xdr:spPr>
        <a:xfrm>
          <a:off x="6921500" y="99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131520</xdr:rowOff>
    </xdr:from>
    <xdr:ext cx="534377" cy="259045"/>
    <xdr:sp macro="" textlink="">
      <xdr:nvSpPr>
        <xdr:cNvPr id="376" name="テキスト ボックス 375"/>
        <xdr:cNvSpPr txBox="1"/>
      </xdr:nvSpPr>
      <xdr:spPr>
        <a:xfrm>
          <a:off x="6705111" y="100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161341</xdr:rowOff>
    </xdr:from>
    <xdr:to>
      <xdr:col>15</xdr:col>
      <xdr:colOff>180975</xdr:colOff>
      <xdr:row>79</xdr:row>
      <xdr:rowOff>31496</xdr:rowOff>
    </xdr:to>
    <xdr:cxnSp macro="">
      <xdr:nvCxnSpPr>
        <xdr:cNvPr id="405" name="直線コネクタ 404"/>
        <xdr:cNvCxnSpPr/>
      </xdr:nvCxnSpPr>
      <xdr:spPr>
        <a:xfrm>
          <a:off x="9639300" y="13534441"/>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142215</xdr:rowOff>
    </xdr:from>
    <xdr:to>
      <xdr:col>14</xdr:col>
      <xdr:colOff>28575</xdr:colOff>
      <xdr:row>78</xdr:row>
      <xdr:rowOff>161341</xdr:rowOff>
    </xdr:to>
    <xdr:cxnSp macro="">
      <xdr:nvCxnSpPr>
        <xdr:cNvPr id="408" name="直線コネクタ 407"/>
        <xdr:cNvCxnSpPr/>
      </xdr:nvCxnSpPr>
      <xdr:spPr>
        <a:xfrm>
          <a:off x="8750300" y="13000965"/>
          <a:ext cx="889000" cy="5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152146</xdr:rowOff>
    </xdr:from>
    <xdr:to>
      <xdr:col>15</xdr:col>
      <xdr:colOff>231775</xdr:colOff>
      <xdr:row>79</xdr:row>
      <xdr:rowOff>82296</xdr:rowOff>
    </xdr:to>
    <xdr:sp macro="" textlink="">
      <xdr:nvSpPr>
        <xdr:cNvPr id="418" name="円/楕円 417"/>
        <xdr:cNvSpPr/>
      </xdr:nvSpPr>
      <xdr:spPr>
        <a:xfrm>
          <a:off x="104267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67073</xdr:rowOff>
    </xdr:from>
    <xdr:ext cx="378565" cy="259045"/>
    <xdr:sp macro="" textlink="">
      <xdr:nvSpPr>
        <xdr:cNvPr id="419" name="普通建設事業費 （ うち新規整備　）該当値テキスト"/>
        <xdr:cNvSpPr txBox="1"/>
      </xdr:nvSpPr>
      <xdr:spPr>
        <a:xfrm>
          <a:off x="10528300" y="13440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110541</xdr:rowOff>
    </xdr:from>
    <xdr:to>
      <xdr:col>14</xdr:col>
      <xdr:colOff>79375</xdr:colOff>
      <xdr:row>79</xdr:row>
      <xdr:rowOff>40691</xdr:rowOff>
    </xdr:to>
    <xdr:sp macro="" textlink="">
      <xdr:nvSpPr>
        <xdr:cNvPr id="420" name="円/楕円 419"/>
        <xdr:cNvSpPr/>
      </xdr:nvSpPr>
      <xdr:spPr>
        <a:xfrm>
          <a:off x="9588500" y="134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31818</xdr:rowOff>
    </xdr:from>
    <xdr:ext cx="469744" cy="259045"/>
    <xdr:sp macro="" textlink="">
      <xdr:nvSpPr>
        <xdr:cNvPr id="421" name="テキスト ボックス 420"/>
        <xdr:cNvSpPr txBox="1"/>
      </xdr:nvSpPr>
      <xdr:spPr>
        <a:xfrm>
          <a:off x="9404427" y="1357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91415</xdr:rowOff>
    </xdr:from>
    <xdr:to>
      <xdr:col>12</xdr:col>
      <xdr:colOff>561975</xdr:colOff>
      <xdr:row>76</xdr:row>
      <xdr:rowOff>21565</xdr:rowOff>
    </xdr:to>
    <xdr:sp macro="" textlink="">
      <xdr:nvSpPr>
        <xdr:cNvPr id="422" name="円/楕円 421"/>
        <xdr:cNvSpPr/>
      </xdr:nvSpPr>
      <xdr:spPr>
        <a:xfrm>
          <a:off x="8699500" y="129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12692</xdr:rowOff>
    </xdr:from>
    <xdr:ext cx="534377" cy="259045"/>
    <xdr:sp macro="" textlink="">
      <xdr:nvSpPr>
        <xdr:cNvPr id="423" name="テキスト ボックス 422"/>
        <xdr:cNvSpPr txBox="1"/>
      </xdr:nvSpPr>
      <xdr:spPr>
        <a:xfrm>
          <a:off x="8483111" y="130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57238</xdr:rowOff>
    </xdr:from>
    <xdr:to>
      <xdr:col>15</xdr:col>
      <xdr:colOff>180975</xdr:colOff>
      <xdr:row>98</xdr:row>
      <xdr:rowOff>6832</xdr:rowOff>
    </xdr:to>
    <xdr:cxnSp macro="">
      <xdr:nvCxnSpPr>
        <xdr:cNvPr id="452" name="直線コネクタ 451"/>
        <xdr:cNvCxnSpPr/>
      </xdr:nvCxnSpPr>
      <xdr:spPr>
        <a:xfrm>
          <a:off x="9639300" y="16687888"/>
          <a:ext cx="8382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57238</xdr:rowOff>
    </xdr:from>
    <xdr:to>
      <xdr:col>14</xdr:col>
      <xdr:colOff>28575</xdr:colOff>
      <xdr:row>98</xdr:row>
      <xdr:rowOff>11671</xdr:rowOff>
    </xdr:to>
    <xdr:cxnSp macro="">
      <xdr:nvCxnSpPr>
        <xdr:cNvPr id="455" name="直線コネクタ 454"/>
        <xdr:cNvCxnSpPr/>
      </xdr:nvCxnSpPr>
      <xdr:spPr>
        <a:xfrm flipV="1">
          <a:off x="8750300" y="16687888"/>
          <a:ext cx="8890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127482</xdr:rowOff>
    </xdr:from>
    <xdr:to>
      <xdr:col>15</xdr:col>
      <xdr:colOff>231775</xdr:colOff>
      <xdr:row>98</xdr:row>
      <xdr:rowOff>57632</xdr:rowOff>
    </xdr:to>
    <xdr:sp macro="" textlink="">
      <xdr:nvSpPr>
        <xdr:cNvPr id="465" name="円/楕円 464"/>
        <xdr:cNvSpPr/>
      </xdr:nvSpPr>
      <xdr:spPr>
        <a:xfrm>
          <a:off x="10426700" y="167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105909</xdr:rowOff>
    </xdr:from>
    <xdr:ext cx="534377" cy="259045"/>
    <xdr:sp macro="" textlink="">
      <xdr:nvSpPr>
        <xdr:cNvPr id="466" name="普通建設事業費 （ うち更新整備　）該当値テキスト"/>
        <xdr:cNvSpPr txBox="1"/>
      </xdr:nvSpPr>
      <xdr:spPr>
        <a:xfrm>
          <a:off x="10528300" y="1673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6438</xdr:rowOff>
    </xdr:from>
    <xdr:to>
      <xdr:col>14</xdr:col>
      <xdr:colOff>79375</xdr:colOff>
      <xdr:row>97</xdr:row>
      <xdr:rowOff>108038</xdr:rowOff>
    </xdr:to>
    <xdr:sp macro="" textlink="">
      <xdr:nvSpPr>
        <xdr:cNvPr id="467" name="円/楕円 466"/>
        <xdr:cNvSpPr/>
      </xdr:nvSpPr>
      <xdr:spPr>
        <a:xfrm>
          <a:off x="9588500" y="166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124565</xdr:rowOff>
    </xdr:from>
    <xdr:ext cx="534377" cy="259045"/>
    <xdr:sp macro="" textlink="">
      <xdr:nvSpPr>
        <xdr:cNvPr id="468" name="テキスト ボックス 467"/>
        <xdr:cNvSpPr txBox="1"/>
      </xdr:nvSpPr>
      <xdr:spPr>
        <a:xfrm>
          <a:off x="9372111" y="164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132321</xdr:rowOff>
    </xdr:from>
    <xdr:to>
      <xdr:col>12</xdr:col>
      <xdr:colOff>561975</xdr:colOff>
      <xdr:row>98</xdr:row>
      <xdr:rowOff>62471</xdr:rowOff>
    </xdr:to>
    <xdr:sp macro="" textlink="">
      <xdr:nvSpPr>
        <xdr:cNvPr id="469" name="円/楕円 468"/>
        <xdr:cNvSpPr/>
      </xdr:nvSpPr>
      <xdr:spPr>
        <a:xfrm>
          <a:off x="8699500" y="167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53598</xdr:rowOff>
    </xdr:from>
    <xdr:ext cx="534377" cy="259045"/>
    <xdr:sp macro="" textlink="">
      <xdr:nvSpPr>
        <xdr:cNvPr id="470" name="テキスト ボックス 469"/>
        <xdr:cNvSpPr txBox="1"/>
      </xdr:nvSpPr>
      <xdr:spPr>
        <a:xfrm>
          <a:off x="8483111" y="1685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81244</xdr:rowOff>
    </xdr:from>
    <xdr:to>
      <xdr:col>23</xdr:col>
      <xdr:colOff>517525</xdr:colOff>
      <xdr:row>39</xdr:row>
      <xdr:rowOff>98878</xdr:rowOff>
    </xdr:to>
    <xdr:cxnSp macro="">
      <xdr:nvCxnSpPr>
        <xdr:cNvPr id="501" name="直線コネクタ 500"/>
        <xdr:cNvCxnSpPr/>
      </xdr:nvCxnSpPr>
      <xdr:spPr>
        <a:xfrm flipV="1">
          <a:off x="15481300" y="6767794"/>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5152</xdr:rowOff>
    </xdr:from>
    <xdr:to>
      <xdr:col>22</xdr:col>
      <xdr:colOff>365125</xdr:colOff>
      <xdr:row>39</xdr:row>
      <xdr:rowOff>98878</xdr:rowOff>
    </xdr:to>
    <xdr:cxnSp macro="">
      <xdr:nvCxnSpPr>
        <xdr:cNvPr id="504" name="直線コネクタ 503"/>
        <xdr:cNvCxnSpPr/>
      </xdr:nvCxnSpPr>
      <xdr:spPr>
        <a:xfrm>
          <a:off x="14592300" y="669170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5152</xdr:rowOff>
    </xdr:from>
    <xdr:to>
      <xdr:col>21</xdr:col>
      <xdr:colOff>161925</xdr:colOff>
      <xdr:row>39</xdr:row>
      <xdr:rowOff>23278</xdr:rowOff>
    </xdr:to>
    <xdr:cxnSp macro="">
      <xdr:nvCxnSpPr>
        <xdr:cNvPr id="507" name="直線コネクタ 506"/>
        <xdr:cNvCxnSpPr/>
      </xdr:nvCxnSpPr>
      <xdr:spPr>
        <a:xfrm flipV="1">
          <a:off x="13703300" y="6691702"/>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23278</xdr:rowOff>
    </xdr:from>
    <xdr:to>
      <xdr:col>19</xdr:col>
      <xdr:colOff>644525</xdr:colOff>
      <xdr:row>39</xdr:row>
      <xdr:rowOff>98878</xdr:rowOff>
    </xdr:to>
    <xdr:cxnSp macro="">
      <xdr:nvCxnSpPr>
        <xdr:cNvPr id="510" name="直線コネクタ 509"/>
        <xdr:cNvCxnSpPr/>
      </xdr:nvCxnSpPr>
      <xdr:spPr>
        <a:xfrm flipV="1">
          <a:off x="12814300" y="6709828"/>
          <a:ext cx="889000" cy="7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30444</xdr:rowOff>
    </xdr:from>
    <xdr:to>
      <xdr:col>23</xdr:col>
      <xdr:colOff>568325</xdr:colOff>
      <xdr:row>39</xdr:row>
      <xdr:rowOff>132044</xdr:rowOff>
    </xdr:to>
    <xdr:sp macro="" textlink="">
      <xdr:nvSpPr>
        <xdr:cNvPr id="520" name="円/楕円 519"/>
        <xdr:cNvSpPr/>
      </xdr:nvSpPr>
      <xdr:spPr>
        <a:xfrm>
          <a:off x="162687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116821</xdr:rowOff>
    </xdr:from>
    <xdr:ext cx="378565" cy="259045"/>
    <xdr:sp macro="" textlink="">
      <xdr:nvSpPr>
        <xdr:cNvPr id="521" name="災害復旧事業費該当値テキスト"/>
        <xdr:cNvSpPr txBox="1"/>
      </xdr:nvSpPr>
      <xdr:spPr>
        <a:xfrm>
          <a:off x="16370300" y="663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125802</xdr:rowOff>
    </xdr:from>
    <xdr:to>
      <xdr:col>21</xdr:col>
      <xdr:colOff>212725</xdr:colOff>
      <xdr:row>39</xdr:row>
      <xdr:rowOff>55952</xdr:rowOff>
    </xdr:to>
    <xdr:sp macro="" textlink="">
      <xdr:nvSpPr>
        <xdr:cNvPr id="524" name="円/楕円 523"/>
        <xdr:cNvSpPr/>
      </xdr:nvSpPr>
      <xdr:spPr>
        <a:xfrm>
          <a:off x="14541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47079</xdr:rowOff>
    </xdr:from>
    <xdr:ext cx="378565" cy="259045"/>
    <xdr:sp macro="" textlink="">
      <xdr:nvSpPr>
        <xdr:cNvPr id="525" name="テキスト ボックス 524"/>
        <xdr:cNvSpPr txBox="1"/>
      </xdr:nvSpPr>
      <xdr:spPr>
        <a:xfrm>
          <a:off x="14403017" y="673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143928</xdr:rowOff>
    </xdr:from>
    <xdr:to>
      <xdr:col>20</xdr:col>
      <xdr:colOff>9525</xdr:colOff>
      <xdr:row>39</xdr:row>
      <xdr:rowOff>74078</xdr:rowOff>
    </xdr:to>
    <xdr:sp macro="" textlink="">
      <xdr:nvSpPr>
        <xdr:cNvPr id="526" name="円/楕円 525"/>
        <xdr:cNvSpPr/>
      </xdr:nvSpPr>
      <xdr:spPr>
        <a:xfrm>
          <a:off x="13652500" y="66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65205</xdr:rowOff>
    </xdr:from>
    <xdr:ext cx="378565" cy="259045"/>
    <xdr:sp macro="" textlink="">
      <xdr:nvSpPr>
        <xdr:cNvPr id="527" name="テキスト ボックス 526"/>
        <xdr:cNvSpPr txBox="1"/>
      </xdr:nvSpPr>
      <xdr:spPr>
        <a:xfrm>
          <a:off x="13514017" y="675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126905</xdr:rowOff>
    </xdr:from>
    <xdr:to>
      <xdr:col>23</xdr:col>
      <xdr:colOff>517525</xdr:colOff>
      <xdr:row>77</xdr:row>
      <xdr:rowOff>129428</xdr:rowOff>
    </xdr:to>
    <xdr:cxnSp macro="">
      <xdr:nvCxnSpPr>
        <xdr:cNvPr id="607" name="直線コネクタ 606"/>
        <xdr:cNvCxnSpPr/>
      </xdr:nvCxnSpPr>
      <xdr:spPr>
        <a:xfrm flipV="1">
          <a:off x="15481300" y="13328555"/>
          <a:ext cx="8382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98194</xdr:rowOff>
    </xdr:from>
    <xdr:to>
      <xdr:col>22</xdr:col>
      <xdr:colOff>365125</xdr:colOff>
      <xdr:row>77</xdr:row>
      <xdr:rowOff>129428</xdr:rowOff>
    </xdr:to>
    <xdr:cxnSp macro="">
      <xdr:nvCxnSpPr>
        <xdr:cNvPr id="610" name="直線コネクタ 609"/>
        <xdr:cNvCxnSpPr/>
      </xdr:nvCxnSpPr>
      <xdr:spPr>
        <a:xfrm>
          <a:off x="14592300" y="13299844"/>
          <a:ext cx="889000" cy="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98194</xdr:rowOff>
    </xdr:from>
    <xdr:to>
      <xdr:col>21</xdr:col>
      <xdr:colOff>161925</xdr:colOff>
      <xdr:row>77</xdr:row>
      <xdr:rowOff>107055</xdr:rowOff>
    </xdr:to>
    <xdr:cxnSp macro="">
      <xdr:nvCxnSpPr>
        <xdr:cNvPr id="613" name="直線コネクタ 612"/>
        <xdr:cNvCxnSpPr/>
      </xdr:nvCxnSpPr>
      <xdr:spPr>
        <a:xfrm flipV="1">
          <a:off x="13703300" y="13299844"/>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107055</xdr:rowOff>
    </xdr:from>
    <xdr:to>
      <xdr:col>19</xdr:col>
      <xdr:colOff>644525</xdr:colOff>
      <xdr:row>77</xdr:row>
      <xdr:rowOff>108686</xdr:rowOff>
    </xdr:to>
    <xdr:cxnSp macro="">
      <xdr:nvCxnSpPr>
        <xdr:cNvPr id="616" name="直線コネクタ 615"/>
        <xdr:cNvCxnSpPr/>
      </xdr:nvCxnSpPr>
      <xdr:spPr>
        <a:xfrm flipV="1">
          <a:off x="12814300" y="13308705"/>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76105</xdr:rowOff>
    </xdr:from>
    <xdr:to>
      <xdr:col>23</xdr:col>
      <xdr:colOff>568325</xdr:colOff>
      <xdr:row>78</xdr:row>
      <xdr:rowOff>6255</xdr:rowOff>
    </xdr:to>
    <xdr:sp macro="" textlink="">
      <xdr:nvSpPr>
        <xdr:cNvPr id="626" name="円/楕円 625"/>
        <xdr:cNvSpPr/>
      </xdr:nvSpPr>
      <xdr:spPr>
        <a:xfrm>
          <a:off x="16268700" y="132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54532</xdr:rowOff>
    </xdr:from>
    <xdr:ext cx="534377" cy="259045"/>
    <xdr:sp macro="" textlink="">
      <xdr:nvSpPr>
        <xdr:cNvPr id="627" name="公債費該当値テキスト"/>
        <xdr:cNvSpPr txBox="1"/>
      </xdr:nvSpPr>
      <xdr:spPr>
        <a:xfrm>
          <a:off x="16370300" y="132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78628</xdr:rowOff>
    </xdr:from>
    <xdr:to>
      <xdr:col>22</xdr:col>
      <xdr:colOff>415925</xdr:colOff>
      <xdr:row>78</xdr:row>
      <xdr:rowOff>8778</xdr:rowOff>
    </xdr:to>
    <xdr:sp macro="" textlink="">
      <xdr:nvSpPr>
        <xdr:cNvPr id="628" name="円/楕円 627"/>
        <xdr:cNvSpPr/>
      </xdr:nvSpPr>
      <xdr:spPr>
        <a:xfrm>
          <a:off x="15430500" y="132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25305</xdr:rowOff>
    </xdr:from>
    <xdr:ext cx="534377" cy="259045"/>
    <xdr:sp macro="" textlink="">
      <xdr:nvSpPr>
        <xdr:cNvPr id="629" name="テキスト ボックス 628"/>
        <xdr:cNvSpPr txBox="1"/>
      </xdr:nvSpPr>
      <xdr:spPr>
        <a:xfrm>
          <a:off x="15214111" y="130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47394</xdr:rowOff>
    </xdr:from>
    <xdr:to>
      <xdr:col>21</xdr:col>
      <xdr:colOff>212725</xdr:colOff>
      <xdr:row>77</xdr:row>
      <xdr:rowOff>148994</xdr:rowOff>
    </xdr:to>
    <xdr:sp macro="" textlink="">
      <xdr:nvSpPr>
        <xdr:cNvPr id="630" name="円/楕円 629"/>
        <xdr:cNvSpPr/>
      </xdr:nvSpPr>
      <xdr:spPr>
        <a:xfrm>
          <a:off x="14541500" y="132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140121</xdr:rowOff>
    </xdr:from>
    <xdr:ext cx="534377" cy="259045"/>
    <xdr:sp macro="" textlink="">
      <xdr:nvSpPr>
        <xdr:cNvPr id="631" name="テキスト ボックス 630"/>
        <xdr:cNvSpPr txBox="1"/>
      </xdr:nvSpPr>
      <xdr:spPr>
        <a:xfrm>
          <a:off x="14325111" y="1334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56255</xdr:rowOff>
    </xdr:from>
    <xdr:to>
      <xdr:col>20</xdr:col>
      <xdr:colOff>9525</xdr:colOff>
      <xdr:row>77</xdr:row>
      <xdr:rowOff>157855</xdr:rowOff>
    </xdr:to>
    <xdr:sp macro="" textlink="">
      <xdr:nvSpPr>
        <xdr:cNvPr id="632" name="円/楕円 631"/>
        <xdr:cNvSpPr/>
      </xdr:nvSpPr>
      <xdr:spPr>
        <a:xfrm>
          <a:off x="13652500" y="13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148982</xdr:rowOff>
    </xdr:from>
    <xdr:ext cx="534377" cy="259045"/>
    <xdr:sp macro="" textlink="">
      <xdr:nvSpPr>
        <xdr:cNvPr id="633" name="テキスト ボックス 632"/>
        <xdr:cNvSpPr txBox="1"/>
      </xdr:nvSpPr>
      <xdr:spPr>
        <a:xfrm>
          <a:off x="13436111" y="133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57886</xdr:rowOff>
    </xdr:from>
    <xdr:to>
      <xdr:col>18</xdr:col>
      <xdr:colOff>492125</xdr:colOff>
      <xdr:row>77</xdr:row>
      <xdr:rowOff>159486</xdr:rowOff>
    </xdr:to>
    <xdr:sp macro="" textlink="">
      <xdr:nvSpPr>
        <xdr:cNvPr id="634" name="円/楕円 633"/>
        <xdr:cNvSpPr/>
      </xdr:nvSpPr>
      <xdr:spPr>
        <a:xfrm>
          <a:off x="12763500" y="13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150613</xdr:rowOff>
    </xdr:from>
    <xdr:ext cx="534377" cy="259045"/>
    <xdr:sp macro="" textlink="">
      <xdr:nvSpPr>
        <xdr:cNvPr id="635" name="テキスト ボックス 634"/>
        <xdr:cNvSpPr txBox="1"/>
      </xdr:nvSpPr>
      <xdr:spPr>
        <a:xfrm>
          <a:off x="12547111" y="133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137491</xdr:rowOff>
    </xdr:from>
    <xdr:to>
      <xdr:col>23</xdr:col>
      <xdr:colOff>517525</xdr:colOff>
      <xdr:row>99</xdr:row>
      <xdr:rowOff>22389</xdr:rowOff>
    </xdr:to>
    <xdr:cxnSp macro="">
      <xdr:nvCxnSpPr>
        <xdr:cNvPr id="664" name="直線コネクタ 663"/>
        <xdr:cNvCxnSpPr/>
      </xdr:nvCxnSpPr>
      <xdr:spPr>
        <a:xfrm flipV="1">
          <a:off x="15481300" y="16939591"/>
          <a:ext cx="838200" cy="5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18123</xdr:rowOff>
    </xdr:from>
    <xdr:to>
      <xdr:col>22</xdr:col>
      <xdr:colOff>365125</xdr:colOff>
      <xdr:row>99</xdr:row>
      <xdr:rowOff>22389</xdr:rowOff>
    </xdr:to>
    <xdr:cxnSp macro="">
      <xdr:nvCxnSpPr>
        <xdr:cNvPr id="667" name="直線コネクタ 666"/>
        <xdr:cNvCxnSpPr/>
      </xdr:nvCxnSpPr>
      <xdr:spPr>
        <a:xfrm>
          <a:off x="14592300" y="16991673"/>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11037</xdr:rowOff>
    </xdr:from>
    <xdr:to>
      <xdr:col>21</xdr:col>
      <xdr:colOff>161925</xdr:colOff>
      <xdr:row>99</xdr:row>
      <xdr:rowOff>18123</xdr:rowOff>
    </xdr:to>
    <xdr:cxnSp macro="">
      <xdr:nvCxnSpPr>
        <xdr:cNvPr id="670" name="直線コネクタ 669"/>
        <xdr:cNvCxnSpPr/>
      </xdr:nvCxnSpPr>
      <xdr:spPr>
        <a:xfrm>
          <a:off x="13703300" y="1698458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79197</xdr:rowOff>
    </xdr:from>
    <xdr:to>
      <xdr:col>19</xdr:col>
      <xdr:colOff>644525</xdr:colOff>
      <xdr:row>99</xdr:row>
      <xdr:rowOff>11037</xdr:rowOff>
    </xdr:to>
    <xdr:cxnSp macro="">
      <xdr:nvCxnSpPr>
        <xdr:cNvPr id="673" name="直線コネクタ 672"/>
        <xdr:cNvCxnSpPr/>
      </xdr:nvCxnSpPr>
      <xdr:spPr>
        <a:xfrm>
          <a:off x="12814300" y="16366947"/>
          <a:ext cx="889000" cy="6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86691</xdr:rowOff>
    </xdr:from>
    <xdr:to>
      <xdr:col>23</xdr:col>
      <xdr:colOff>568325</xdr:colOff>
      <xdr:row>99</xdr:row>
      <xdr:rowOff>16841</xdr:rowOff>
    </xdr:to>
    <xdr:sp macro="" textlink="">
      <xdr:nvSpPr>
        <xdr:cNvPr id="683" name="円/楕円 682"/>
        <xdr:cNvSpPr/>
      </xdr:nvSpPr>
      <xdr:spPr>
        <a:xfrm>
          <a:off x="16268700" y="168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1618</xdr:rowOff>
    </xdr:from>
    <xdr:ext cx="469744" cy="259045"/>
    <xdr:sp macro="" textlink="">
      <xdr:nvSpPr>
        <xdr:cNvPr id="684" name="積立金該当値テキスト"/>
        <xdr:cNvSpPr txBox="1"/>
      </xdr:nvSpPr>
      <xdr:spPr>
        <a:xfrm>
          <a:off x="16370300" y="1680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143039</xdr:rowOff>
    </xdr:from>
    <xdr:to>
      <xdr:col>22</xdr:col>
      <xdr:colOff>415925</xdr:colOff>
      <xdr:row>99</xdr:row>
      <xdr:rowOff>73189</xdr:rowOff>
    </xdr:to>
    <xdr:sp macro="" textlink="">
      <xdr:nvSpPr>
        <xdr:cNvPr id="685" name="円/楕円 684"/>
        <xdr:cNvSpPr/>
      </xdr:nvSpPr>
      <xdr:spPr>
        <a:xfrm>
          <a:off x="15430500" y="169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64316</xdr:rowOff>
    </xdr:from>
    <xdr:ext cx="378565" cy="259045"/>
    <xdr:sp macro="" textlink="">
      <xdr:nvSpPr>
        <xdr:cNvPr id="686" name="テキスト ボックス 685"/>
        <xdr:cNvSpPr txBox="1"/>
      </xdr:nvSpPr>
      <xdr:spPr>
        <a:xfrm>
          <a:off x="15292017" y="1703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138773</xdr:rowOff>
    </xdr:from>
    <xdr:to>
      <xdr:col>21</xdr:col>
      <xdr:colOff>212725</xdr:colOff>
      <xdr:row>99</xdr:row>
      <xdr:rowOff>68923</xdr:rowOff>
    </xdr:to>
    <xdr:sp macro="" textlink="">
      <xdr:nvSpPr>
        <xdr:cNvPr id="687" name="円/楕円 686"/>
        <xdr:cNvSpPr/>
      </xdr:nvSpPr>
      <xdr:spPr>
        <a:xfrm>
          <a:off x="14541500" y="1694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60050</xdr:rowOff>
    </xdr:from>
    <xdr:ext cx="378565" cy="259045"/>
    <xdr:sp macro="" textlink="">
      <xdr:nvSpPr>
        <xdr:cNvPr id="688" name="テキスト ボックス 687"/>
        <xdr:cNvSpPr txBox="1"/>
      </xdr:nvSpPr>
      <xdr:spPr>
        <a:xfrm>
          <a:off x="14403017" y="1703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131687</xdr:rowOff>
    </xdr:from>
    <xdr:to>
      <xdr:col>20</xdr:col>
      <xdr:colOff>9525</xdr:colOff>
      <xdr:row>99</xdr:row>
      <xdr:rowOff>61837</xdr:rowOff>
    </xdr:to>
    <xdr:sp macro="" textlink="">
      <xdr:nvSpPr>
        <xdr:cNvPr id="689" name="円/楕円 688"/>
        <xdr:cNvSpPr/>
      </xdr:nvSpPr>
      <xdr:spPr>
        <a:xfrm>
          <a:off x="13652500" y="169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52964</xdr:rowOff>
    </xdr:from>
    <xdr:ext cx="378565" cy="259045"/>
    <xdr:sp macro="" textlink="">
      <xdr:nvSpPr>
        <xdr:cNvPr id="690" name="テキスト ボックス 689"/>
        <xdr:cNvSpPr txBox="1"/>
      </xdr:nvSpPr>
      <xdr:spPr>
        <a:xfrm>
          <a:off x="13514017" y="1702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28397</xdr:rowOff>
    </xdr:from>
    <xdr:to>
      <xdr:col>18</xdr:col>
      <xdr:colOff>492125</xdr:colOff>
      <xdr:row>95</xdr:row>
      <xdr:rowOff>129997</xdr:rowOff>
    </xdr:to>
    <xdr:sp macro="" textlink="">
      <xdr:nvSpPr>
        <xdr:cNvPr id="691" name="円/楕円 690"/>
        <xdr:cNvSpPr/>
      </xdr:nvSpPr>
      <xdr:spPr>
        <a:xfrm>
          <a:off x="12763500" y="163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146524</xdr:rowOff>
    </xdr:from>
    <xdr:ext cx="534377" cy="259045"/>
    <xdr:sp macro="" textlink="">
      <xdr:nvSpPr>
        <xdr:cNvPr id="692" name="テキスト ボックス 691"/>
        <xdr:cNvSpPr txBox="1"/>
      </xdr:nvSpPr>
      <xdr:spPr>
        <a:xfrm>
          <a:off x="12547111" y="160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68148</xdr:rowOff>
    </xdr:from>
    <xdr:to>
      <xdr:col>32</xdr:col>
      <xdr:colOff>187325</xdr:colOff>
      <xdr:row>31</xdr:row>
      <xdr:rowOff>49860</xdr:rowOff>
    </xdr:to>
    <xdr:cxnSp macro="">
      <xdr:nvCxnSpPr>
        <xdr:cNvPr id="719" name="直線コネクタ 718"/>
        <xdr:cNvCxnSpPr/>
      </xdr:nvCxnSpPr>
      <xdr:spPr>
        <a:xfrm>
          <a:off x="21323300" y="5211648"/>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96359</xdr:rowOff>
    </xdr:from>
    <xdr:ext cx="378565" cy="259045"/>
    <xdr:sp macro="" textlink="">
      <xdr:nvSpPr>
        <xdr:cNvPr id="720" name="投資及び出資金平均値テキスト"/>
        <xdr:cNvSpPr txBox="1"/>
      </xdr:nvSpPr>
      <xdr:spPr>
        <a:xfrm>
          <a:off x="22212300" y="64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48946</xdr:rowOff>
    </xdr:from>
    <xdr:to>
      <xdr:col>31</xdr:col>
      <xdr:colOff>34925</xdr:colOff>
      <xdr:row>30</xdr:row>
      <xdr:rowOff>68148</xdr:rowOff>
    </xdr:to>
    <xdr:cxnSp macro="">
      <xdr:nvCxnSpPr>
        <xdr:cNvPr id="722" name="直線コネクタ 721"/>
        <xdr:cNvCxnSpPr/>
      </xdr:nvCxnSpPr>
      <xdr:spPr>
        <a:xfrm>
          <a:off x="20434300" y="519244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7205</xdr:rowOff>
    </xdr:from>
    <xdr:ext cx="378565" cy="259045"/>
    <xdr:sp macro="" textlink="">
      <xdr:nvSpPr>
        <xdr:cNvPr id="724" name="テキスト ボックス 723"/>
        <xdr:cNvSpPr txBox="1"/>
      </xdr:nvSpPr>
      <xdr:spPr>
        <a:xfrm>
          <a:off x="21134017" y="6522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48946</xdr:rowOff>
    </xdr:from>
    <xdr:to>
      <xdr:col>29</xdr:col>
      <xdr:colOff>517525</xdr:colOff>
      <xdr:row>30</xdr:row>
      <xdr:rowOff>109525</xdr:rowOff>
    </xdr:to>
    <xdr:cxnSp macro="">
      <xdr:nvCxnSpPr>
        <xdr:cNvPr id="725" name="直線コネクタ 724"/>
        <xdr:cNvCxnSpPr/>
      </xdr:nvCxnSpPr>
      <xdr:spPr>
        <a:xfrm flipV="1">
          <a:off x="19545300" y="519244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115790</xdr:rowOff>
    </xdr:from>
    <xdr:ext cx="469744" cy="259045"/>
    <xdr:sp macro="" textlink="">
      <xdr:nvSpPr>
        <xdr:cNvPr id="727" name="テキスト ボックス 726"/>
        <xdr:cNvSpPr txBox="1"/>
      </xdr:nvSpPr>
      <xdr:spPr>
        <a:xfrm>
          <a:off x="20199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109525</xdr:rowOff>
    </xdr:from>
    <xdr:to>
      <xdr:col>28</xdr:col>
      <xdr:colOff>314325</xdr:colOff>
      <xdr:row>30</xdr:row>
      <xdr:rowOff>137643</xdr:rowOff>
    </xdr:to>
    <xdr:cxnSp macro="">
      <xdr:nvCxnSpPr>
        <xdr:cNvPr id="728" name="直線コネクタ 727"/>
        <xdr:cNvCxnSpPr/>
      </xdr:nvCxnSpPr>
      <xdr:spPr>
        <a:xfrm flipV="1">
          <a:off x="18656300" y="5253025"/>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11091</xdr:rowOff>
    </xdr:from>
    <xdr:ext cx="469744" cy="259045"/>
    <xdr:sp macro="" textlink="">
      <xdr:nvSpPr>
        <xdr:cNvPr id="730" name="テキスト ボックス 729"/>
        <xdr:cNvSpPr txBox="1"/>
      </xdr:nvSpPr>
      <xdr:spPr>
        <a:xfrm>
          <a:off x="19310427"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69156</xdr:rowOff>
    </xdr:from>
    <xdr:ext cx="469744" cy="259045"/>
    <xdr:sp macro="" textlink="">
      <xdr:nvSpPr>
        <xdr:cNvPr id="732" name="テキスト ボックス 731"/>
        <xdr:cNvSpPr txBox="1"/>
      </xdr:nvSpPr>
      <xdr:spPr>
        <a:xfrm>
          <a:off x="18421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170510</xdr:rowOff>
    </xdr:from>
    <xdr:to>
      <xdr:col>32</xdr:col>
      <xdr:colOff>238125</xdr:colOff>
      <xdr:row>31</xdr:row>
      <xdr:rowOff>100660</xdr:rowOff>
    </xdr:to>
    <xdr:sp macro="" textlink="">
      <xdr:nvSpPr>
        <xdr:cNvPr id="738" name="円/楕円 737"/>
        <xdr:cNvSpPr/>
      </xdr:nvSpPr>
      <xdr:spPr>
        <a:xfrm>
          <a:off x="22110700" y="53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85437</xdr:rowOff>
    </xdr:from>
    <xdr:ext cx="469744" cy="259045"/>
    <xdr:sp macro="" textlink="">
      <xdr:nvSpPr>
        <xdr:cNvPr id="739" name="投資及び出資金該当値テキスト"/>
        <xdr:cNvSpPr txBox="1"/>
      </xdr:nvSpPr>
      <xdr:spPr>
        <a:xfrm>
          <a:off x="22212300" y="52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17348</xdr:rowOff>
    </xdr:from>
    <xdr:to>
      <xdr:col>31</xdr:col>
      <xdr:colOff>85725</xdr:colOff>
      <xdr:row>30</xdr:row>
      <xdr:rowOff>118948</xdr:rowOff>
    </xdr:to>
    <xdr:sp macro="" textlink="">
      <xdr:nvSpPr>
        <xdr:cNvPr id="740" name="円/楕円 739"/>
        <xdr:cNvSpPr/>
      </xdr:nvSpPr>
      <xdr:spPr>
        <a:xfrm>
          <a:off x="21272500" y="51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135475</xdr:rowOff>
    </xdr:from>
    <xdr:ext cx="469744" cy="259045"/>
    <xdr:sp macro="" textlink="">
      <xdr:nvSpPr>
        <xdr:cNvPr id="741" name="テキスト ボックス 740"/>
        <xdr:cNvSpPr txBox="1"/>
      </xdr:nvSpPr>
      <xdr:spPr>
        <a:xfrm>
          <a:off x="21088427" y="493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169596</xdr:rowOff>
    </xdr:from>
    <xdr:to>
      <xdr:col>29</xdr:col>
      <xdr:colOff>568325</xdr:colOff>
      <xdr:row>30</xdr:row>
      <xdr:rowOff>99746</xdr:rowOff>
    </xdr:to>
    <xdr:sp macro="" textlink="">
      <xdr:nvSpPr>
        <xdr:cNvPr id="742" name="円/楕円 741"/>
        <xdr:cNvSpPr/>
      </xdr:nvSpPr>
      <xdr:spPr>
        <a:xfrm>
          <a:off x="20383500" y="5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116273</xdr:rowOff>
    </xdr:from>
    <xdr:ext cx="469744" cy="259045"/>
    <xdr:sp macro="" textlink="">
      <xdr:nvSpPr>
        <xdr:cNvPr id="743" name="テキスト ボックス 742"/>
        <xdr:cNvSpPr txBox="1"/>
      </xdr:nvSpPr>
      <xdr:spPr>
        <a:xfrm>
          <a:off x="20199427" y="491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58725</xdr:rowOff>
    </xdr:from>
    <xdr:to>
      <xdr:col>28</xdr:col>
      <xdr:colOff>365125</xdr:colOff>
      <xdr:row>30</xdr:row>
      <xdr:rowOff>160325</xdr:rowOff>
    </xdr:to>
    <xdr:sp macro="" textlink="">
      <xdr:nvSpPr>
        <xdr:cNvPr id="744" name="円/楕円 743"/>
        <xdr:cNvSpPr/>
      </xdr:nvSpPr>
      <xdr:spPr>
        <a:xfrm>
          <a:off x="19494500" y="52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5402</xdr:rowOff>
    </xdr:from>
    <xdr:ext cx="469744" cy="259045"/>
    <xdr:sp macro="" textlink="">
      <xdr:nvSpPr>
        <xdr:cNvPr id="745" name="テキスト ボックス 744"/>
        <xdr:cNvSpPr txBox="1"/>
      </xdr:nvSpPr>
      <xdr:spPr>
        <a:xfrm>
          <a:off x="19310427" y="497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86843</xdr:rowOff>
    </xdr:from>
    <xdr:to>
      <xdr:col>27</xdr:col>
      <xdr:colOff>161925</xdr:colOff>
      <xdr:row>31</xdr:row>
      <xdr:rowOff>16993</xdr:rowOff>
    </xdr:to>
    <xdr:sp macro="" textlink="">
      <xdr:nvSpPr>
        <xdr:cNvPr id="746" name="円/楕円 745"/>
        <xdr:cNvSpPr/>
      </xdr:nvSpPr>
      <xdr:spPr>
        <a:xfrm>
          <a:off x="18605500" y="52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33520</xdr:rowOff>
    </xdr:from>
    <xdr:ext cx="469744" cy="259045"/>
    <xdr:sp macro="" textlink="">
      <xdr:nvSpPr>
        <xdr:cNvPr id="747" name="テキスト ボックス 746"/>
        <xdr:cNvSpPr txBox="1"/>
      </xdr:nvSpPr>
      <xdr:spPr>
        <a:xfrm>
          <a:off x="18421427" y="500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56555</xdr:rowOff>
    </xdr:from>
    <xdr:to>
      <xdr:col>32</xdr:col>
      <xdr:colOff>187325</xdr:colOff>
      <xdr:row>59</xdr:row>
      <xdr:rowOff>60278</xdr:rowOff>
    </xdr:to>
    <xdr:cxnSp macro="">
      <xdr:nvCxnSpPr>
        <xdr:cNvPr id="778" name="直線コネクタ 777"/>
        <xdr:cNvCxnSpPr/>
      </xdr:nvCxnSpPr>
      <xdr:spPr>
        <a:xfrm>
          <a:off x="21323300" y="10172105"/>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52669</xdr:rowOff>
    </xdr:from>
    <xdr:to>
      <xdr:col>31</xdr:col>
      <xdr:colOff>34925</xdr:colOff>
      <xdr:row>59</xdr:row>
      <xdr:rowOff>56555</xdr:rowOff>
    </xdr:to>
    <xdr:cxnSp macro="">
      <xdr:nvCxnSpPr>
        <xdr:cNvPr id="781" name="直線コネクタ 780"/>
        <xdr:cNvCxnSpPr/>
      </xdr:nvCxnSpPr>
      <xdr:spPr>
        <a:xfrm>
          <a:off x="20434300" y="1016821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47836</xdr:rowOff>
    </xdr:from>
    <xdr:to>
      <xdr:col>29</xdr:col>
      <xdr:colOff>517525</xdr:colOff>
      <xdr:row>59</xdr:row>
      <xdr:rowOff>52669</xdr:rowOff>
    </xdr:to>
    <xdr:cxnSp macro="">
      <xdr:nvCxnSpPr>
        <xdr:cNvPr id="784" name="直線コネクタ 783"/>
        <xdr:cNvCxnSpPr/>
      </xdr:nvCxnSpPr>
      <xdr:spPr>
        <a:xfrm>
          <a:off x="19545300" y="10163386"/>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7406</xdr:rowOff>
    </xdr:from>
    <xdr:to>
      <xdr:col>28</xdr:col>
      <xdr:colOff>314325</xdr:colOff>
      <xdr:row>59</xdr:row>
      <xdr:rowOff>47836</xdr:rowOff>
    </xdr:to>
    <xdr:cxnSp macro="">
      <xdr:nvCxnSpPr>
        <xdr:cNvPr id="787" name="直線コネクタ 786"/>
        <xdr:cNvCxnSpPr/>
      </xdr:nvCxnSpPr>
      <xdr:spPr>
        <a:xfrm>
          <a:off x="18656300" y="9094256"/>
          <a:ext cx="889000" cy="106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1" name="テキスト ボックス 790"/>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9478</xdr:rowOff>
    </xdr:from>
    <xdr:to>
      <xdr:col>32</xdr:col>
      <xdr:colOff>238125</xdr:colOff>
      <xdr:row>59</xdr:row>
      <xdr:rowOff>111078</xdr:rowOff>
    </xdr:to>
    <xdr:sp macro="" textlink="">
      <xdr:nvSpPr>
        <xdr:cNvPr id="797" name="円/楕円 796"/>
        <xdr:cNvSpPr/>
      </xdr:nvSpPr>
      <xdr:spPr>
        <a:xfrm>
          <a:off x="22110700" y="10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95855</xdr:rowOff>
    </xdr:from>
    <xdr:ext cx="469744" cy="259045"/>
    <xdr:sp macro="" textlink="">
      <xdr:nvSpPr>
        <xdr:cNvPr id="798" name="貸付金該当値テキスト"/>
        <xdr:cNvSpPr txBox="1"/>
      </xdr:nvSpPr>
      <xdr:spPr>
        <a:xfrm>
          <a:off x="22212300" y="1003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5755</xdr:rowOff>
    </xdr:from>
    <xdr:to>
      <xdr:col>31</xdr:col>
      <xdr:colOff>85725</xdr:colOff>
      <xdr:row>59</xdr:row>
      <xdr:rowOff>107355</xdr:rowOff>
    </xdr:to>
    <xdr:sp macro="" textlink="">
      <xdr:nvSpPr>
        <xdr:cNvPr id="799" name="円/楕円 798"/>
        <xdr:cNvSpPr/>
      </xdr:nvSpPr>
      <xdr:spPr>
        <a:xfrm>
          <a:off x="212725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98482</xdr:rowOff>
    </xdr:from>
    <xdr:ext cx="469744" cy="259045"/>
    <xdr:sp macro="" textlink="">
      <xdr:nvSpPr>
        <xdr:cNvPr id="800" name="テキスト ボックス 799"/>
        <xdr:cNvSpPr txBox="1"/>
      </xdr:nvSpPr>
      <xdr:spPr>
        <a:xfrm>
          <a:off x="21088427" y="102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1869</xdr:rowOff>
    </xdr:from>
    <xdr:to>
      <xdr:col>29</xdr:col>
      <xdr:colOff>568325</xdr:colOff>
      <xdr:row>59</xdr:row>
      <xdr:rowOff>103469</xdr:rowOff>
    </xdr:to>
    <xdr:sp macro="" textlink="">
      <xdr:nvSpPr>
        <xdr:cNvPr id="801" name="円/楕円 800"/>
        <xdr:cNvSpPr/>
      </xdr:nvSpPr>
      <xdr:spPr>
        <a:xfrm>
          <a:off x="20383500" y="101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94596</xdr:rowOff>
    </xdr:from>
    <xdr:ext cx="469744" cy="259045"/>
    <xdr:sp macro="" textlink="">
      <xdr:nvSpPr>
        <xdr:cNvPr id="802" name="テキスト ボックス 801"/>
        <xdr:cNvSpPr txBox="1"/>
      </xdr:nvSpPr>
      <xdr:spPr>
        <a:xfrm>
          <a:off x="20199427" y="102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168486</xdr:rowOff>
    </xdr:from>
    <xdr:to>
      <xdr:col>28</xdr:col>
      <xdr:colOff>365125</xdr:colOff>
      <xdr:row>59</xdr:row>
      <xdr:rowOff>98636</xdr:rowOff>
    </xdr:to>
    <xdr:sp macro="" textlink="">
      <xdr:nvSpPr>
        <xdr:cNvPr id="803" name="円/楕円 802"/>
        <xdr:cNvSpPr/>
      </xdr:nvSpPr>
      <xdr:spPr>
        <a:xfrm>
          <a:off x="19494500" y="101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89763</xdr:rowOff>
    </xdr:from>
    <xdr:ext cx="469744" cy="259045"/>
    <xdr:sp macro="" textlink="">
      <xdr:nvSpPr>
        <xdr:cNvPr id="804" name="テキスト ボックス 803"/>
        <xdr:cNvSpPr txBox="1"/>
      </xdr:nvSpPr>
      <xdr:spPr>
        <a:xfrm>
          <a:off x="19310427" y="102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128056</xdr:rowOff>
    </xdr:from>
    <xdr:to>
      <xdr:col>27</xdr:col>
      <xdr:colOff>161925</xdr:colOff>
      <xdr:row>53</xdr:row>
      <xdr:rowOff>58206</xdr:rowOff>
    </xdr:to>
    <xdr:sp macro="" textlink="">
      <xdr:nvSpPr>
        <xdr:cNvPr id="805" name="円/楕円 804"/>
        <xdr:cNvSpPr/>
      </xdr:nvSpPr>
      <xdr:spPr>
        <a:xfrm>
          <a:off x="18605500" y="90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74733</xdr:rowOff>
    </xdr:from>
    <xdr:ext cx="534377" cy="259045"/>
    <xdr:sp macro="" textlink="">
      <xdr:nvSpPr>
        <xdr:cNvPr id="806" name="テキスト ボックス 805"/>
        <xdr:cNvSpPr txBox="1"/>
      </xdr:nvSpPr>
      <xdr:spPr>
        <a:xfrm>
          <a:off x="18389111" y="88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99892</xdr:rowOff>
    </xdr:from>
    <xdr:to>
      <xdr:col>32</xdr:col>
      <xdr:colOff>187325</xdr:colOff>
      <xdr:row>76</xdr:row>
      <xdr:rowOff>135356</xdr:rowOff>
    </xdr:to>
    <xdr:cxnSp macro="">
      <xdr:nvCxnSpPr>
        <xdr:cNvPr id="838" name="直線コネクタ 837"/>
        <xdr:cNvCxnSpPr/>
      </xdr:nvCxnSpPr>
      <xdr:spPr>
        <a:xfrm flipV="1">
          <a:off x="21323300" y="13130092"/>
          <a:ext cx="8382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135356</xdr:rowOff>
    </xdr:from>
    <xdr:to>
      <xdr:col>31</xdr:col>
      <xdr:colOff>34925</xdr:colOff>
      <xdr:row>77</xdr:row>
      <xdr:rowOff>16191</xdr:rowOff>
    </xdr:to>
    <xdr:cxnSp macro="">
      <xdr:nvCxnSpPr>
        <xdr:cNvPr id="841" name="直線コネクタ 840"/>
        <xdr:cNvCxnSpPr/>
      </xdr:nvCxnSpPr>
      <xdr:spPr>
        <a:xfrm flipV="1">
          <a:off x="20434300" y="13165556"/>
          <a:ext cx="889000" cy="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16191</xdr:rowOff>
    </xdr:from>
    <xdr:to>
      <xdr:col>29</xdr:col>
      <xdr:colOff>517525</xdr:colOff>
      <xdr:row>77</xdr:row>
      <xdr:rowOff>89636</xdr:rowOff>
    </xdr:to>
    <xdr:cxnSp macro="">
      <xdr:nvCxnSpPr>
        <xdr:cNvPr id="844" name="直線コネクタ 843"/>
        <xdr:cNvCxnSpPr/>
      </xdr:nvCxnSpPr>
      <xdr:spPr>
        <a:xfrm flipV="1">
          <a:off x="19545300" y="13217841"/>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89636</xdr:rowOff>
    </xdr:from>
    <xdr:to>
      <xdr:col>28</xdr:col>
      <xdr:colOff>314325</xdr:colOff>
      <xdr:row>77</xdr:row>
      <xdr:rowOff>139667</xdr:rowOff>
    </xdr:to>
    <xdr:cxnSp macro="">
      <xdr:nvCxnSpPr>
        <xdr:cNvPr id="847" name="直線コネクタ 846"/>
        <xdr:cNvCxnSpPr/>
      </xdr:nvCxnSpPr>
      <xdr:spPr>
        <a:xfrm flipV="1">
          <a:off x="18656300" y="13291286"/>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49092</xdr:rowOff>
    </xdr:from>
    <xdr:to>
      <xdr:col>32</xdr:col>
      <xdr:colOff>238125</xdr:colOff>
      <xdr:row>76</xdr:row>
      <xdr:rowOff>150692</xdr:rowOff>
    </xdr:to>
    <xdr:sp macro="" textlink="">
      <xdr:nvSpPr>
        <xdr:cNvPr id="857" name="円/楕円 856"/>
        <xdr:cNvSpPr/>
      </xdr:nvSpPr>
      <xdr:spPr>
        <a:xfrm>
          <a:off x="22110700" y="130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27519</xdr:rowOff>
    </xdr:from>
    <xdr:ext cx="534377" cy="259045"/>
    <xdr:sp macro="" textlink="">
      <xdr:nvSpPr>
        <xdr:cNvPr id="858" name="繰出金該当値テキスト"/>
        <xdr:cNvSpPr txBox="1"/>
      </xdr:nvSpPr>
      <xdr:spPr>
        <a:xfrm>
          <a:off x="22212300" y="130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84556</xdr:rowOff>
    </xdr:from>
    <xdr:to>
      <xdr:col>31</xdr:col>
      <xdr:colOff>85725</xdr:colOff>
      <xdr:row>77</xdr:row>
      <xdr:rowOff>14706</xdr:rowOff>
    </xdr:to>
    <xdr:sp macro="" textlink="">
      <xdr:nvSpPr>
        <xdr:cNvPr id="859" name="円/楕円 858"/>
        <xdr:cNvSpPr/>
      </xdr:nvSpPr>
      <xdr:spPr>
        <a:xfrm>
          <a:off x="21272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5833</xdr:rowOff>
    </xdr:from>
    <xdr:ext cx="534377" cy="259045"/>
    <xdr:sp macro="" textlink="">
      <xdr:nvSpPr>
        <xdr:cNvPr id="860" name="テキスト ボックス 859"/>
        <xdr:cNvSpPr txBox="1"/>
      </xdr:nvSpPr>
      <xdr:spPr>
        <a:xfrm>
          <a:off x="21056111" y="132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136841</xdr:rowOff>
    </xdr:from>
    <xdr:to>
      <xdr:col>29</xdr:col>
      <xdr:colOff>568325</xdr:colOff>
      <xdr:row>77</xdr:row>
      <xdr:rowOff>66991</xdr:rowOff>
    </xdr:to>
    <xdr:sp macro="" textlink="">
      <xdr:nvSpPr>
        <xdr:cNvPr id="861" name="円/楕円 860"/>
        <xdr:cNvSpPr/>
      </xdr:nvSpPr>
      <xdr:spPr>
        <a:xfrm>
          <a:off x="20383500" y="1316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58118</xdr:rowOff>
    </xdr:from>
    <xdr:ext cx="534377" cy="259045"/>
    <xdr:sp macro="" textlink="">
      <xdr:nvSpPr>
        <xdr:cNvPr id="862" name="テキスト ボックス 861"/>
        <xdr:cNvSpPr txBox="1"/>
      </xdr:nvSpPr>
      <xdr:spPr>
        <a:xfrm>
          <a:off x="20167111" y="132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38836</xdr:rowOff>
    </xdr:from>
    <xdr:to>
      <xdr:col>28</xdr:col>
      <xdr:colOff>365125</xdr:colOff>
      <xdr:row>77</xdr:row>
      <xdr:rowOff>140436</xdr:rowOff>
    </xdr:to>
    <xdr:sp macro="" textlink="">
      <xdr:nvSpPr>
        <xdr:cNvPr id="863" name="円/楕円 862"/>
        <xdr:cNvSpPr/>
      </xdr:nvSpPr>
      <xdr:spPr>
        <a:xfrm>
          <a:off x="19494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131563</xdr:rowOff>
    </xdr:from>
    <xdr:ext cx="534377" cy="259045"/>
    <xdr:sp macro="" textlink="">
      <xdr:nvSpPr>
        <xdr:cNvPr id="864" name="テキスト ボックス 863"/>
        <xdr:cNvSpPr txBox="1"/>
      </xdr:nvSpPr>
      <xdr:spPr>
        <a:xfrm>
          <a:off x="19278111" y="13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88867</xdr:rowOff>
    </xdr:from>
    <xdr:to>
      <xdr:col>27</xdr:col>
      <xdr:colOff>161925</xdr:colOff>
      <xdr:row>78</xdr:row>
      <xdr:rowOff>19017</xdr:rowOff>
    </xdr:to>
    <xdr:sp macro="" textlink="">
      <xdr:nvSpPr>
        <xdr:cNvPr id="865" name="円/楕円 864"/>
        <xdr:cNvSpPr/>
      </xdr:nvSpPr>
      <xdr:spPr>
        <a:xfrm>
          <a:off x="18605500" y="132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10144</xdr:rowOff>
    </xdr:from>
    <xdr:ext cx="534377" cy="259045"/>
    <xdr:sp macro="" textlink="">
      <xdr:nvSpPr>
        <xdr:cNvPr id="866" name="テキスト ボックス 865"/>
        <xdr:cNvSpPr txBox="1"/>
      </xdr:nvSpPr>
      <xdr:spPr>
        <a:xfrm>
          <a:off x="18389111" y="1338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ysClr val="windowText" lastClr="000000"/>
              </a:solidFill>
              <a:effectLst/>
              <a:latin typeface="+mn-lt"/>
              <a:ea typeface="+mn-ea"/>
              <a:cs typeface="+mn-cs"/>
            </a:rPr>
            <a:t>普通建設事業費のうち新規整備は、</a:t>
          </a:r>
          <a:r>
            <a:rPr kumimoji="1" lang="ja-JP" altLang="en-US" sz="1800">
              <a:solidFill>
                <a:sysClr val="windowText" lastClr="000000"/>
              </a:solidFill>
              <a:effectLst/>
              <a:latin typeface="+mn-lt"/>
              <a:ea typeface="+mn-ea"/>
              <a:cs typeface="+mn-cs"/>
            </a:rPr>
            <a:t>情報セキュリティ環境整備事業費が減少したことなどにより、昨年度よりも大幅に減少し、</a:t>
          </a:r>
          <a:r>
            <a:rPr kumimoji="1" lang="ja-JP" altLang="ja-JP" sz="1800">
              <a:solidFill>
                <a:sysClr val="windowText" lastClr="000000"/>
              </a:solidFill>
              <a:effectLst/>
              <a:latin typeface="+mn-lt"/>
              <a:ea typeface="+mn-ea"/>
              <a:cs typeface="+mn-cs"/>
            </a:rPr>
            <a:t>類似団体</a:t>
          </a:r>
          <a:r>
            <a:rPr kumimoji="1" lang="ja-JP" altLang="en-US" sz="1800">
              <a:solidFill>
                <a:sysClr val="windowText" lastClr="000000"/>
              </a:solidFill>
              <a:effectLst/>
              <a:latin typeface="+mn-lt"/>
              <a:ea typeface="+mn-ea"/>
              <a:cs typeface="+mn-cs"/>
            </a:rPr>
            <a:t>平均</a:t>
          </a:r>
          <a:r>
            <a:rPr kumimoji="1" lang="ja-JP" altLang="ja-JP" sz="1800">
              <a:solidFill>
                <a:sysClr val="windowText" lastClr="000000"/>
              </a:solidFill>
              <a:effectLst/>
              <a:latin typeface="+mn-lt"/>
              <a:ea typeface="+mn-ea"/>
              <a:cs typeface="+mn-cs"/>
            </a:rPr>
            <a:t>を</a:t>
          </a:r>
          <a:r>
            <a:rPr kumimoji="1" lang="ja-JP" altLang="en-US" sz="1800">
              <a:solidFill>
                <a:sysClr val="windowText" lastClr="000000"/>
              </a:solidFill>
              <a:effectLst/>
              <a:latin typeface="+mn-lt"/>
              <a:ea typeface="+mn-ea"/>
              <a:cs typeface="+mn-cs"/>
            </a:rPr>
            <a:t>大きく</a:t>
          </a:r>
          <a:r>
            <a:rPr kumimoji="1" lang="ja-JP" altLang="ja-JP" sz="1800">
              <a:solidFill>
                <a:sysClr val="windowText" lastClr="000000"/>
              </a:solidFill>
              <a:effectLst/>
              <a:latin typeface="+mn-lt"/>
              <a:ea typeface="+mn-ea"/>
              <a:cs typeface="+mn-cs"/>
            </a:rPr>
            <a:t>下回</a:t>
          </a:r>
          <a:r>
            <a:rPr kumimoji="1" lang="ja-JP" altLang="en-US" sz="1800">
              <a:solidFill>
                <a:sysClr val="windowText" lastClr="000000"/>
              </a:solidFill>
              <a:effectLst/>
              <a:latin typeface="+mn-lt"/>
              <a:ea typeface="+mn-ea"/>
              <a:cs typeface="+mn-cs"/>
            </a:rPr>
            <a:t>った。</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普通建設事業費のうち更新整備は、学校</a:t>
          </a:r>
          <a:r>
            <a:rPr kumimoji="1" lang="ja-JP" altLang="en-US" sz="1800">
              <a:solidFill>
                <a:sysClr val="windowText" lastClr="000000"/>
              </a:solidFill>
              <a:effectLst/>
              <a:latin typeface="+mn-lt"/>
              <a:ea typeface="+mn-ea"/>
              <a:cs typeface="+mn-cs"/>
            </a:rPr>
            <a:t>施設</a:t>
          </a:r>
          <a:r>
            <a:rPr kumimoji="1" lang="ja-JP" altLang="ja-JP" sz="1800">
              <a:solidFill>
                <a:sysClr val="windowText" lastClr="000000"/>
              </a:solidFill>
              <a:effectLst/>
              <a:latin typeface="+mn-lt"/>
              <a:ea typeface="+mn-ea"/>
              <a:cs typeface="+mn-cs"/>
            </a:rPr>
            <a:t>の耐震補強</a:t>
          </a:r>
          <a:r>
            <a:rPr kumimoji="1" lang="ja-JP" altLang="en-US" sz="1800">
              <a:solidFill>
                <a:sysClr val="windowText" lastClr="000000"/>
              </a:solidFill>
              <a:effectLst/>
              <a:latin typeface="+mn-lt"/>
              <a:ea typeface="+mn-ea"/>
              <a:cs typeface="+mn-cs"/>
            </a:rPr>
            <a:t>事業費が大幅に減少したことなどにより、</a:t>
          </a:r>
          <a:r>
            <a:rPr kumimoji="1" lang="ja-JP" altLang="ja-JP" sz="1800">
              <a:solidFill>
                <a:sysClr val="windowText" lastClr="000000"/>
              </a:solidFill>
              <a:effectLst/>
              <a:latin typeface="+mn-lt"/>
              <a:ea typeface="+mn-ea"/>
              <a:cs typeface="+mn-cs"/>
            </a:rPr>
            <a:t>類似団</a:t>
          </a:r>
          <a:r>
            <a:rPr kumimoji="1" lang="ja-JP" altLang="en-US" sz="1800">
              <a:solidFill>
                <a:sysClr val="windowText" lastClr="000000"/>
              </a:solidFill>
              <a:effectLst/>
              <a:latin typeface="+mn-lt"/>
              <a:ea typeface="+mn-ea"/>
              <a:cs typeface="+mn-cs"/>
            </a:rPr>
            <a:t>体平均</a:t>
          </a:r>
          <a:r>
            <a:rPr kumimoji="1" lang="ja-JP" altLang="ja-JP" sz="1800">
              <a:solidFill>
                <a:sysClr val="windowText" lastClr="000000"/>
              </a:solidFill>
              <a:effectLst/>
              <a:latin typeface="+mn-lt"/>
              <a:ea typeface="+mn-ea"/>
              <a:cs typeface="+mn-cs"/>
            </a:rPr>
            <a:t>を</a:t>
          </a:r>
          <a:r>
            <a:rPr kumimoji="1" lang="ja-JP" altLang="en-US" sz="1800">
              <a:solidFill>
                <a:sysClr val="windowText" lastClr="000000"/>
              </a:solidFill>
              <a:effectLst/>
              <a:latin typeface="+mn-lt"/>
              <a:ea typeface="+mn-ea"/>
              <a:cs typeface="+mn-cs"/>
            </a:rPr>
            <a:t>下回った</a:t>
          </a:r>
          <a:r>
            <a:rPr kumimoji="1" lang="ja-JP" altLang="ja-JP" sz="1800">
              <a:solidFill>
                <a:sysClr val="windowText" lastClr="000000"/>
              </a:solidFill>
              <a:effectLst/>
              <a:latin typeface="+mn-lt"/>
              <a:ea typeface="+mn-ea"/>
              <a:cs typeface="+mn-cs"/>
            </a:rPr>
            <a:t>。</a:t>
          </a:r>
          <a:endParaRPr kumimoji="1" lang="en-US" altLang="ja-JP" sz="1800">
            <a:solidFill>
              <a:sysClr val="windowText" lastClr="000000"/>
            </a:solidFill>
            <a:effectLst/>
            <a:latin typeface="+mn-lt"/>
            <a:ea typeface="+mn-ea"/>
            <a:cs typeface="+mn-cs"/>
          </a:endParaRPr>
        </a:p>
        <a:p>
          <a:r>
            <a:rPr kumimoji="1" lang="ja-JP" altLang="en-US" sz="1800">
              <a:solidFill>
                <a:sysClr val="windowText" lastClr="000000"/>
              </a:solidFill>
              <a:effectLst/>
              <a:latin typeface="+mn-lt"/>
              <a:ea typeface="+mn-ea"/>
              <a:cs typeface="+mn-cs"/>
            </a:rPr>
            <a:t>普通建設事業費全体では、平成</a:t>
          </a:r>
          <a:r>
            <a:rPr kumimoji="1" lang="en-US" altLang="ja-JP" sz="1800">
              <a:solidFill>
                <a:sysClr val="windowText" lastClr="000000"/>
              </a:solidFill>
              <a:effectLst/>
              <a:latin typeface="+mn-lt"/>
              <a:ea typeface="+mn-ea"/>
              <a:cs typeface="+mn-cs"/>
            </a:rPr>
            <a:t>28</a:t>
          </a:r>
          <a:r>
            <a:rPr kumimoji="1" lang="ja-JP" altLang="en-US" sz="1800">
              <a:solidFill>
                <a:sysClr val="windowText" lastClr="000000"/>
              </a:solidFill>
              <a:effectLst/>
              <a:latin typeface="+mn-lt"/>
              <a:ea typeface="+mn-ea"/>
              <a:cs typeface="+mn-cs"/>
            </a:rPr>
            <a:t>年度も類似団体平均を下回る水準となったが、クリーンセンターの基幹改良や新学校給食センターの建設など、大規模な事業が控えており、事業費の増加が見込まれる。</a:t>
          </a:r>
          <a:endParaRPr kumimoji="1" lang="en-US" altLang="ja-JP" sz="1800">
            <a:solidFill>
              <a:sysClr val="windowText" lastClr="000000"/>
            </a:solidFill>
            <a:effectLst/>
            <a:latin typeface="+mn-lt"/>
            <a:ea typeface="+mn-ea"/>
            <a:cs typeface="+mn-cs"/>
          </a:endParaRPr>
        </a:p>
        <a:p>
          <a:r>
            <a:rPr kumimoji="1" lang="ja-JP" altLang="en-US" sz="1800">
              <a:solidFill>
                <a:sysClr val="windowText" lastClr="000000"/>
              </a:solidFill>
              <a:effectLst/>
              <a:latin typeface="+mn-lt"/>
              <a:ea typeface="+mn-ea"/>
              <a:cs typeface="+mn-cs"/>
            </a:rPr>
            <a:t>投資及び出資金は市立病院の企業債償還金の負担により、類似団体平均を大きく上回る水準となっている。</a:t>
          </a:r>
          <a:endParaRPr kumimoji="1" lang="ja-JP" altLang="en-US" sz="18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大阪府池田市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103,077
101,570
22.14
34,861,483
33,836,989
948,508
20,474,663
33,795,732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34</xdr:row>
      <xdr:rowOff>5283</xdr:rowOff>
    </xdr:from>
    <xdr:to>
      <xdr:col>6</xdr:col>
      <xdr:colOff>510540</xdr:colOff>
      <xdr:row>39</xdr:row>
      <xdr:rowOff>20828</xdr:rowOff>
    </xdr:to>
    <xdr:cxnSp macro="">
      <xdr:nvCxnSpPr>
        <xdr:cNvPr id="54" name="直線コネクタ 53"/>
        <xdr:cNvCxnSpPr/>
      </xdr:nvCxnSpPr>
      <xdr:spPr>
        <a:xfrm flipV="1">
          <a:off x="4633595" y="5834583"/>
          <a:ext cx="1270" cy="872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24655</xdr:rowOff>
    </xdr:from>
    <xdr:ext cx="469744" cy="259045"/>
    <xdr:sp macro="" textlink="">
      <xdr:nvSpPr>
        <xdr:cNvPr id="55" name="議会費最小値テキスト"/>
        <xdr:cNvSpPr txBox="1"/>
      </xdr:nvSpPr>
      <xdr:spPr>
        <a:xfrm>
          <a:off x="4686300"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20828</xdr:rowOff>
    </xdr:from>
    <xdr:to>
      <xdr:col>6</xdr:col>
      <xdr:colOff>600075</xdr:colOff>
      <xdr:row>39</xdr:row>
      <xdr:rowOff>20828</xdr:rowOff>
    </xdr:to>
    <xdr:cxnSp macro="">
      <xdr:nvCxnSpPr>
        <xdr:cNvPr id="56" name="直線コネクタ 55"/>
        <xdr:cNvCxnSpPr/>
      </xdr:nvCxnSpPr>
      <xdr:spPr>
        <a:xfrm>
          <a:off x="4546600" y="670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123410</xdr:rowOff>
    </xdr:from>
    <xdr:ext cx="469744" cy="259045"/>
    <xdr:sp macro="" textlink="">
      <xdr:nvSpPr>
        <xdr:cNvPr id="57" name="議会費最大値テキスト"/>
        <xdr:cNvSpPr txBox="1"/>
      </xdr:nvSpPr>
      <xdr:spPr>
        <a:xfrm>
          <a:off x="4686300" y="56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34</xdr:row>
      <xdr:rowOff>5283</xdr:rowOff>
    </xdr:from>
    <xdr:to>
      <xdr:col>6</xdr:col>
      <xdr:colOff>600075</xdr:colOff>
      <xdr:row>34</xdr:row>
      <xdr:rowOff>5283</xdr:rowOff>
    </xdr:to>
    <xdr:cxnSp macro="">
      <xdr:nvCxnSpPr>
        <xdr:cNvPr id="58" name="直線コネクタ 57"/>
        <xdr:cNvCxnSpPr/>
      </xdr:nvCxnSpPr>
      <xdr:spPr>
        <a:xfrm>
          <a:off x="4546600" y="5834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29972</xdr:rowOff>
    </xdr:from>
    <xdr:to>
      <xdr:col>6</xdr:col>
      <xdr:colOff>511175</xdr:colOff>
      <xdr:row>34</xdr:row>
      <xdr:rowOff>5283</xdr:rowOff>
    </xdr:to>
    <xdr:cxnSp macro="">
      <xdr:nvCxnSpPr>
        <xdr:cNvPr id="59" name="直線コネクタ 58"/>
        <xdr:cNvCxnSpPr/>
      </xdr:nvCxnSpPr>
      <xdr:spPr>
        <a:xfrm>
          <a:off x="3797300" y="5687822"/>
          <a:ext cx="838200" cy="14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104817</xdr:rowOff>
    </xdr:from>
    <xdr:ext cx="469744" cy="259045"/>
    <xdr:sp macro="" textlink="">
      <xdr:nvSpPr>
        <xdr:cNvPr id="60" name="議会費平均値テキスト"/>
        <xdr:cNvSpPr txBox="1"/>
      </xdr:nvSpPr>
      <xdr:spPr>
        <a:xfrm>
          <a:off x="4686300" y="627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126390</xdr:rowOff>
    </xdr:from>
    <xdr:to>
      <xdr:col>6</xdr:col>
      <xdr:colOff>561975</xdr:colOff>
      <xdr:row>37</xdr:row>
      <xdr:rowOff>56540</xdr:rowOff>
    </xdr:to>
    <xdr:sp macro="" textlink="">
      <xdr:nvSpPr>
        <xdr:cNvPr id="61" name="フローチャート : 判断 60"/>
        <xdr:cNvSpPr/>
      </xdr:nvSpPr>
      <xdr:spPr>
        <a:xfrm>
          <a:off x="45847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100838</xdr:rowOff>
    </xdr:from>
    <xdr:to>
      <xdr:col>5</xdr:col>
      <xdr:colOff>358775</xdr:colOff>
      <xdr:row>33</xdr:row>
      <xdr:rowOff>29972</xdr:rowOff>
    </xdr:to>
    <xdr:cxnSp macro="">
      <xdr:nvCxnSpPr>
        <xdr:cNvPr id="62" name="直線コネクタ 61"/>
        <xdr:cNvCxnSpPr/>
      </xdr:nvCxnSpPr>
      <xdr:spPr>
        <a:xfrm>
          <a:off x="2908300" y="558723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28549</xdr:rowOff>
    </xdr:from>
    <xdr:to>
      <xdr:col>5</xdr:col>
      <xdr:colOff>409575</xdr:colOff>
      <xdr:row>36</xdr:row>
      <xdr:rowOff>130149</xdr:rowOff>
    </xdr:to>
    <xdr:sp macro="" textlink="">
      <xdr:nvSpPr>
        <xdr:cNvPr id="63" name="フローチャート : 判断 62"/>
        <xdr:cNvSpPr/>
      </xdr:nvSpPr>
      <xdr:spPr>
        <a:xfrm>
          <a:off x="3746500" y="62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121276</xdr:rowOff>
    </xdr:from>
    <xdr:ext cx="469744" cy="259045"/>
    <xdr:sp macro="" textlink="">
      <xdr:nvSpPr>
        <xdr:cNvPr id="64" name="テキスト ボックス 63"/>
        <xdr:cNvSpPr txBox="1"/>
      </xdr:nvSpPr>
      <xdr:spPr>
        <a:xfrm>
          <a:off x="3562427" y="62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100838</xdr:rowOff>
    </xdr:from>
    <xdr:to>
      <xdr:col>4</xdr:col>
      <xdr:colOff>155575</xdr:colOff>
      <xdr:row>34</xdr:row>
      <xdr:rowOff>54661</xdr:rowOff>
    </xdr:to>
    <xdr:cxnSp macro="">
      <xdr:nvCxnSpPr>
        <xdr:cNvPr id="65" name="直線コネクタ 64"/>
        <xdr:cNvCxnSpPr/>
      </xdr:nvCxnSpPr>
      <xdr:spPr>
        <a:xfrm flipV="1">
          <a:off x="2019300" y="5587238"/>
          <a:ext cx="889000" cy="2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43180</xdr:rowOff>
    </xdr:from>
    <xdr:to>
      <xdr:col>4</xdr:col>
      <xdr:colOff>206375</xdr:colOff>
      <xdr:row>36</xdr:row>
      <xdr:rowOff>144780</xdr:rowOff>
    </xdr:to>
    <xdr:sp macro="" textlink="">
      <xdr:nvSpPr>
        <xdr:cNvPr id="66" name="フローチャート : 判断 65"/>
        <xdr:cNvSpPr/>
      </xdr:nvSpPr>
      <xdr:spPr>
        <a:xfrm>
          <a:off x="2857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135907</xdr:rowOff>
    </xdr:from>
    <xdr:ext cx="469744" cy="259045"/>
    <xdr:sp macro="" textlink="">
      <xdr:nvSpPr>
        <xdr:cNvPr id="67" name="テキスト ボックス 66"/>
        <xdr:cNvSpPr txBox="1"/>
      </xdr:nvSpPr>
      <xdr:spPr>
        <a:xfrm>
          <a:off x="2673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125984</xdr:rowOff>
    </xdr:from>
    <xdr:to>
      <xdr:col>2</xdr:col>
      <xdr:colOff>638175</xdr:colOff>
      <xdr:row>34</xdr:row>
      <xdr:rowOff>54661</xdr:rowOff>
    </xdr:to>
    <xdr:cxnSp macro="">
      <xdr:nvCxnSpPr>
        <xdr:cNvPr id="68" name="直線コネクタ 67"/>
        <xdr:cNvCxnSpPr/>
      </xdr:nvCxnSpPr>
      <xdr:spPr>
        <a:xfrm>
          <a:off x="1130300" y="578383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66040</xdr:rowOff>
    </xdr:from>
    <xdr:to>
      <xdr:col>3</xdr:col>
      <xdr:colOff>3175</xdr:colOff>
      <xdr:row>36</xdr:row>
      <xdr:rowOff>167640</xdr:rowOff>
    </xdr:to>
    <xdr:sp macro="" textlink="">
      <xdr:nvSpPr>
        <xdr:cNvPr id="69" name="フローチャート : 判断 68"/>
        <xdr:cNvSpPr/>
      </xdr:nvSpPr>
      <xdr:spPr>
        <a:xfrm>
          <a:off x="196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158767</xdr:rowOff>
    </xdr:from>
    <xdr:ext cx="469744" cy="259045"/>
    <xdr:sp macro="" textlink="">
      <xdr:nvSpPr>
        <xdr:cNvPr id="70" name="テキスト ボックス 69"/>
        <xdr:cNvSpPr txBox="1"/>
      </xdr:nvSpPr>
      <xdr:spPr>
        <a:xfrm>
          <a:off x="1784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14376</xdr:rowOff>
    </xdr:from>
    <xdr:to>
      <xdr:col>1</xdr:col>
      <xdr:colOff>485775</xdr:colOff>
      <xdr:row>36</xdr:row>
      <xdr:rowOff>115976</xdr:rowOff>
    </xdr:to>
    <xdr:sp macro="" textlink="">
      <xdr:nvSpPr>
        <xdr:cNvPr id="71" name="フローチャート : 判断 70"/>
        <xdr:cNvSpPr/>
      </xdr:nvSpPr>
      <xdr:spPr>
        <a:xfrm>
          <a:off x="1079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107103</xdr:rowOff>
    </xdr:from>
    <xdr:ext cx="469744" cy="259045"/>
    <xdr:sp macro="" textlink="">
      <xdr:nvSpPr>
        <xdr:cNvPr id="72" name="テキスト ボックス 71"/>
        <xdr:cNvSpPr txBox="1"/>
      </xdr:nvSpPr>
      <xdr:spPr>
        <a:xfrm>
          <a:off x="895427" y="62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125933</xdr:rowOff>
    </xdr:from>
    <xdr:to>
      <xdr:col>6</xdr:col>
      <xdr:colOff>561975</xdr:colOff>
      <xdr:row>34</xdr:row>
      <xdr:rowOff>56083</xdr:rowOff>
    </xdr:to>
    <xdr:sp macro="" textlink="">
      <xdr:nvSpPr>
        <xdr:cNvPr id="78" name="円/楕円 77"/>
        <xdr:cNvSpPr/>
      </xdr:nvSpPr>
      <xdr:spPr>
        <a:xfrm>
          <a:off x="45847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78960</xdr:rowOff>
    </xdr:from>
    <xdr:ext cx="469744" cy="259045"/>
    <xdr:sp macro="" textlink="">
      <xdr:nvSpPr>
        <xdr:cNvPr id="79" name="議会費該当値テキスト"/>
        <xdr:cNvSpPr txBox="1"/>
      </xdr:nvSpPr>
      <xdr:spPr>
        <a:xfrm>
          <a:off x="4686300" y="57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150622</xdr:rowOff>
    </xdr:from>
    <xdr:to>
      <xdr:col>5</xdr:col>
      <xdr:colOff>409575</xdr:colOff>
      <xdr:row>33</xdr:row>
      <xdr:rowOff>80772</xdr:rowOff>
    </xdr:to>
    <xdr:sp macro="" textlink="">
      <xdr:nvSpPr>
        <xdr:cNvPr id="80" name="円/楕円 79"/>
        <xdr:cNvSpPr/>
      </xdr:nvSpPr>
      <xdr:spPr>
        <a:xfrm>
          <a:off x="3746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97299</xdr:rowOff>
    </xdr:from>
    <xdr:ext cx="469744" cy="259045"/>
    <xdr:sp macro="" textlink="">
      <xdr:nvSpPr>
        <xdr:cNvPr id="81" name="テキスト ボックス 80"/>
        <xdr:cNvSpPr txBox="1"/>
      </xdr:nvSpPr>
      <xdr:spPr>
        <a:xfrm>
          <a:off x="3562427"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50038</xdr:rowOff>
    </xdr:from>
    <xdr:to>
      <xdr:col>4</xdr:col>
      <xdr:colOff>206375</xdr:colOff>
      <xdr:row>32</xdr:row>
      <xdr:rowOff>151638</xdr:rowOff>
    </xdr:to>
    <xdr:sp macro="" textlink="">
      <xdr:nvSpPr>
        <xdr:cNvPr id="82" name="円/楕円 81"/>
        <xdr:cNvSpPr/>
      </xdr:nvSpPr>
      <xdr:spPr>
        <a:xfrm>
          <a:off x="2857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168165</xdr:rowOff>
    </xdr:from>
    <xdr:ext cx="469744" cy="259045"/>
    <xdr:sp macro="" textlink="">
      <xdr:nvSpPr>
        <xdr:cNvPr id="83" name="テキスト ボックス 82"/>
        <xdr:cNvSpPr txBox="1"/>
      </xdr:nvSpPr>
      <xdr:spPr>
        <a:xfrm>
          <a:off x="2673427"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3861</xdr:rowOff>
    </xdr:from>
    <xdr:to>
      <xdr:col>3</xdr:col>
      <xdr:colOff>3175</xdr:colOff>
      <xdr:row>34</xdr:row>
      <xdr:rowOff>105461</xdr:rowOff>
    </xdr:to>
    <xdr:sp macro="" textlink="">
      <xdr:nvSpPr>
        <xdr:cNvPr id="84" name="円/楕円 83"/>
        <xdr:cNvSpPr/>
      </xdr:nvSpPr>
      <xdr:spPr>
        <a:xfrm>
          <a:off x="1968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121988</xdr:rowOff>
    </xdr:from>
    <xdr:ext cx="469744" cy="259045"/>
    <xdr:sp macro="" textlink="">
      <xdr:nvSpPr>
        <xdr:cNvPr id="85" name="テキスト ボックス 84"/>
        <xdr:cNvSpPr txBox="1"/>
      </xdr:nvSpPr>
      <xdr:spPr>
        <a:xfrm>
          <a:off x="1784427"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75184</xdr:rowOff>
    </xdr:from>
    <xdr:to>
      <xdr:col>1</xdr:col>
      <xdr:colOff>485775</xdr:colOff>
      <xdr:row>34</xdr:row>
      <xdr:rowOff>5334</xdr:rowOff>
    </xdr:to>
    <xdr:sp macro="" textlink="">
      <xdr:nvSpPr>
        <xdr:cNvPr id="86" name="円/楕円 85"/>
        <xdr:cNvSpPr/>
      </xdr:nvSpPr>
      <xdr:spPr>
        <a:xfrm>
          <a:off x="1079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21861</xdr:rowOff>
    </xdr:from>
    <xdr:ext cx="469744" cy="259045"/>
    <xdr:sp macro="" textlink="">
      <xdr:nvSpPr>
        <xdr:cNvPr id="87" name="テキスト ボックス 86"/>
        <xdr:cNvSpPr txBox="1"/>
      </xdr:nvSpPr>
      <xdr:spPr>
        <a:xfrm>
          <a:off x="895427" y="55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2" name="直線コネクタ 111"/>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3"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4" name="直線コネクタ 113"/>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5"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6" name="直線コネクタ 115"/>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92628</xdr:rowOff>
    </xdr:from>
    <xdr:to>
      <xdr:col>6</xdr:col>
      <xdr:colOff>511175</xdr:colOff>
      <xdr:row>57</xdr:row>
      <xdr:rowOff>109334</xdr:rowOff>
    </xdr:to>
    <xdr:cxnSp macro="">
      <xdr:nvCxnSpPr>
        <xdr:cNvPr id="117" name="直線コネクタ 116"/>
        <xdr:cNvCxnSpPr/>
      </xdr:nvCxnSpPr>
      <xdr:spPr>
        <a:xfrm>
          <a:off x="3797300" y="9865278"/>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18"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19" name="フローチャート : 判断 118"/>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92628</xdr:rowOff>
    </xdr:from>
    <xdr:to>
      <xdr:col>5</xdr:col>
      <xdr:colOff>358775</xdr:colOff>
      <xdr:row>57</xdr:row>
      <xdr:rowOff>135224</xdr:rowOff>
    </xdr:to>
    <xdr:cxnSp macro="">
      <xdr:nvCxnSpPr>
        <xdr:cNvPr id="120" name="直線コネクタ 119"/>
        <xdr:cNvCxnSpPr/>
      </xdr:nvCxnSpPr>
      <xdr:spPr>
        <a:xfrm flipV="1">
          <a:off x="2908300" y="9865278"/>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1" name="フローチャート : 判断 120"/>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2" name="テキスト ボックス 121"/>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50470</xdr:rowOff>
    </xdr:from>
    <xdr:to>
      <xdr:col>4</xdr:col>
      <xdr:colOff>155575</xdr:colOff>
      <xdr:row>57</xdr:row>
      <xdr:rowOff>135224</xdr:rowOff>
    </xdr:to>
    <xdr:cxnSp macro="">
      <xdr:nvCxnSpPr>
        <xdr:cNvPr id="123" name="直線コネクタ 122"/>
        <xdr:cNvCxnSpPr/>
      </xdr:nvCxnSpPr>
      <xdr:spPr>
        <a:xfrm>
          <a:off x="2019300" y="9137320"/>
          <a:ext cx="889000" cy="7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4" name="フローチャート : 判断 123"/>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5" name="テキスト ボックス 124"/>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50470</xdr:rowOff>
    </xdr:from>
    <xdr:to>
      <xdr:col>2</xdr:col>
      <xdr:colOff>638175</xdr:colOff>
      <xdr:row>55</xdr:row>
      <xdr:rowOff>122269</xdr:rowOff>
    </xdr:to>
    <xdr:cxnSp macro="">
      <xdr:nvCxnSpPr>
        <xdr:cNvPr id="126" name="直線コネクタ 125"/>
        <xdr:cNvCxnSpPr/>
      </xdr:nvCxnSpPr>
      <xdr:spPr>
        <a:xfrm flipV="1">
          <a:off x="1130300" y="9137320"/>
          <a:ext cx="889000" cy="4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7" name="フローチャート : 判断 126"/>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28" name="テキスト ボックス 127"/>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29" name="フローチャート : 判断 128"/>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0" name="テキスト ボックス 129"/>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58534</xdr:rowOff>
    </xdr:from>
    <xdr:to>
      <xdr:col>6</xdr:col>
      <xdr:colOff>561975</xdr:colOff>
      <xdr:row>57</xdr:row>
      <xdr:rowOff>160134</xdr:rowOff>
    </xdr:to>
    <xdr:sp macro="" textlink="">
      <xdr:nvSpPr>
        <xdr:cNvPr id="136" name="円/楕円 135"/>
        <xdr:cNvSpPr/>
      </xdr:nvSpPr>
      <xdr:spPr>
        <a:xfrm>
          <a:off x="4584700" y="98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144911</xdr:rowOff>
    </xdr:from>
    <xdr:ext cx="534377" cy="259045"/>
    <xdr:sp macro="" textlink="">
      <xdr:nvSpPr>
        <xdr:cNvPr id="137" name="総務費該当値テキスト"/>
        <xdr:cNvSpPr txBox="1"/>
      </xdr:nvSpPr>
      <xdr:spPr>
        <a:xfrm>
          <a:off x="4686300" y="97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41828</xdr:rowOff>
    </xdr:from>
    <xdr:to>
      <xdr:col>5</xdr:col>
      <xdr:colOff>409575</xdr:colOff>
      <xdr:row>57</xdr:row>
      <xdr:rowOff>143428</xdr:rowOff>
    </xdr:to>
    <xdr:sp macro="" textlink="">
      <xdr:nvSpPr>
        <xdr:cNvPr id="138" name="円/楕円 137"/>
        <xdr:cNvSpPr/>
      </xdr:nvSpPr>
      <xdr:spPr>
        <a:xfrm>
          <a:off x="3746500" y="98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134555</xdr:rowOff>
    </xdr:from>
    <xdr:ext cx="534377" cy="259045"/>
    <xdr:sp macro="" textlink="">
      <xdr:nvSpPr>
        <xdr:cNvPr id="139" name="テキスト ボックス 138"/>
        <xdr:cNvSpPr txBox="1"/>
      </xdr:nvSpPr>
      <xdr:spPr>
        <a:xfrm>
          <a:off x="3530111" y="99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84424</xdr:rowOff>
    </xdr:from>
    <xdr:to>
      <xdr:col>4</xdr:col>
      <xdr:colOff>206375</xdr:colOff>
      <xdr:row>58</xdr:row>
      <xdr:rowOff>14574</xdr:rowOff>
    </xdr:to>
    <xdr:sp macro="" textlink="">
      <xdr:nvSpPr>
        <xdr:cNvPr id="140" name="円/楕円 139"/>
        <xdr:cNvSpPr/>
      </xdr:nvSpPr>
      <xdr:spPr>
        <a:xfrm>
          <a:off x="2857500" y="98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5701</xdr:rowOff>
    </xdr:from>
    <xdr:ext cx="534377" cy="259045"/>
    <xdr:sp macro="" textlink="">
      <xdr:nvSpPr>
        <xdr:cNvPr id="141" name="テキスト ボックス 140"/>
        <xdr:cNvSpPr txBox="1"/>
      </xdr:nvSpPr>
      <xdr:spPr>
        <a:xfrm>
          <a:off x="2641111" y="994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171120</xdr:rowOff>
    </xdr:from>
    <xdr:to>
      <xdr:col>3</xdr:col>
      <xdr:colOff>3175</xdr:colOff>
      <xdr:row>53</xdr:row>
      <xdr:rowOff>101270</xdr:rowOff>
    </xdr:to>
    <xdr:sp macro="" textlink="">
      <xdr:nvSpPr>
        <xdr:cNvPr id="142" name="円/楕円 141"/>
        <xdr:cNvSpPr/>
      </xdr:nvSpPr>
      <xdr:spPr>
        <a:xfrm>
          <a:off x="1968500" y="90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117797</xdr:rowOff>
    </xdr:from>
    <xdr:ext cx="534377" cy="259045"/>
    <xdr:sp macro="" textlink="">
      <xdr:nvSpPr>
        <xdr:cNvPr id="143" name="テキスト ボックス 142"/>
        <xdr:cNvSpPr txBox="1"/>
      </xdr:nvSpPr>
      <xdr:spPr>
        <a:xfrm>
          <a:off x="1752111" y="886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71469</xdr:rowOff>
    </xdr:from>
    <xdr:to>
      <xdr:col>1</xdr:col>
      <xdr:colOff>485775</xdr:colOff>
      <xdr:row>56</xdr:row>
      <xdr:rowOff>1619</xdr:rowOff>
    </xdr:to>
    <xdr:sp macro="" textlink="">
      <xdr:nvSpPr>
        <xdr:cNvPr id="144" name="円/楕円 143"/>
        <xdr:cNvSpPr/>
      </xdr:nvSpPr>
      <xdr:spPr>
        <a:xfrm>
          <a:off x="1079500" y="95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18146</xdr:rowOff>
    </xdr:from>
    <xdr:ext cx="534377" cy="259045"/>
    <xdr:sp macro="" textlink="">
      <xdr:nvSpPr>
        <xdr:cNvPr id="145" name="テキスト ボックス 144"/>
        <xdr:cNvSpPr txBox="1"/>
      </xdr:nvSpPr>
      <xdr:spPr>
        <a:xfrm>
          <a:off x="863111" y="92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2" name="直線コネクタ 171"/>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3"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4" name="直線コネクタ 173"/>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5"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6" name="直線コネクタ 175"/>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85435</xdr:rowOff>
    </xdr:from>
    <xdr:to>
      <xdr:col>6</xdr:col>
      <xdr:colOff>511175</xdr:colOff>
      <xdr:row>76</xdr:row>
      <xdr:rowOff>157389</xdr:rowOff>
    </xdr:to>
    <xdr:cxnSp macro="">
      <xdr:nvCxnSpPr>
        <xdr:cNvPr id="177" name="直線コネクタ 176"/>
        <xdr:cNvCxnSpPr/>
      </xdr:nvCxnSpPr>
      <xdr:spPr>
        <a:xfrm flipV="1">
          <a:off x="3797300" y="13115635"/>
          <a:ext cx="838200" cy="7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78"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79" name="フローチャート : 判断 178"/>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157389</xdr:rowOff>
    </xdr:from>
    <xdr:to>
      <xdr:col>5</xdr:col>
      <xdr:colOff>358775</xdr:colOff>
      <xdr:row>77</xdr:row>
      <xdr:rowOff>16974</xdr:rowOff>
    </xdr:to>
    <xdr:cxnSp macro="">
      <xdr:nvCxnSpPr>
        <xdr:cNvPr id="180" name="直線コネクタ 179"/>
        <xdr:cNvCxnSpPr/>
      </xdr:nvCxnSpPr>
      <xdr:spPr>
        <a:xfrm flipV="1">
          <a:off x="2908300" y="13187589"/>
          <a:ext cx="889000" cy="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1" name="フローチャート : 判断 180"/>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2" name="テキスト ボックス 181"/>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16974</xdr:rowOff>
    </xdr:from>
    <xdr:to>
      <xdr:col>4</xdr:col>
      <xdr:colOff>155575</xdr:colOff>
      <xdr:row>77</xdr:row>
      <xdr:rowOff>127922</xdr:rowOff>
    </xdr:to>
    <xdr:cxnSp macro="">
      <xdr:nvCxnSpPr>
        <xdr:cNvPr id="183" name="直線コネクタ 182"/>
        <xdr:cNvCxnSpPr/>
      </xdr:nvCxnSpPr>
      <xdr:spPr>
        <a:xfrm flipV="1">
          <a:off x="2019300" y="13218624"/>
          <a:ext cx="889000" cy="1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4" name="フローチャート : 判断 183"/>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5" name="テキスト ボックス 184"/>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127922</xdr:rowOff>
    </xdr:from>
    <xdr:to>
      <xdr:col>2</xdr:col>
      <xdr:colOff>638175</xdr:colOff>
      <xdr:row>77</xdr:row>
      <xdr:rowOff>138274</xdr:rowOff>
    </xdr:to>
    <xdr:cxnSp macro="">
      <xdr:nvCxnSpPr>
        <xdr:cNvPr id="186" name="直線コネクタ 185"/>
        <xdr:cNvCxnSpPr/>
      </xdr:nvCxnSpPr>
      <xdr:spPr>
        <a:xfrm flipV="1">
          <a:off x="1130300" y="13329572"/>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7" name="フローチャート : 判断 186"/>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88" name="テキスト ボックス 187"/>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89" name="フローチャート : 判断 188"/>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0" name="テキスト ボックス 189"/>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34635</xdr:rowOff>
    </xdr:from>
    <xdr:to>
      <xdr:col>6</xdr:col>
      <xdr:colOff>561975</xdr:colOff>
      <xdr:row>76</xdr:row>
      <xdr:rowOff>136235</xdr:rowOff>
    </xdr:to>
    <xdr:sp macro="" textlink="">
      <xdr:nvSpPr>
        <xdr:cNvPr id="196" name="円/楕円 195"/>
        <xdr:cNvSpPr/>
      </xdr:nvSpPr>
      <xdr:spPr>
        <a:xfrm>
          <a:off x="4584700" y="130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13062</xdr:rowOff>
    </xdr:from>
    <xdr:ext cx="599010" cy="259045"/>
    <xdr:sp macro="" textlink="">
      <xdr:nvSpPr>
        <xdr:cNvPr id="197" name="民生費該当値テキスト"/>
        <xdr:cNvSpPr txBox="1"/>
      </xdr:nvSpPr>
      <xdr:spPr>
        <a:xfrm>
          <a:off x="4686300" y="1304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138,485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106589</xdr:rowOff>
    </xdr:from>
    <xdr:to>
      <xdr:col>5</xdr:col>
      <xdr:colOff>409575</xdr:colOff>
      <xdr:row>77</xdr:row>
      <xdr:rowOff>36739</xdr:rowOff>
    </xdr:to>
    <xdr:sp macro="" textlink="">
      <xdr:nvSpPr>
        <xdr:cNvPr id="198" name="円/楕円 197"/>
        <xdr:cNvSpPr/>
      </xdr:nvSpPr>
      <xdr:spPr>
        <a:xfrm>
          <a:off x="3746500" y="131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27866</xdr:rowOff>
    </xdr:from>
    <xdr:ext cx="599010" cy="259045"/>
    <xdr:sp macro="" textlink="">
      <xdr:nvSpPr>
        <xdr:cNvPr id="199" name="テキスト ボックス 198"/>
        <xdr:cNvSpPr txBox="1"/>
      </xdr:nvSpPr>
      <xdr:spPr>
        <a:xfrm>
          <a:off x="3497794" y="1322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137624</xdr:rowOff>
    </xdr:from>
    <xdr:to>
      <xdr:col>4</xdr:col>
      <xdr:colOff>206375</xdr:colOff>
      <xdr:row>77</xdr:row>
      <xdr:rowOff>67774</xdr:rowOff>
    </xdr:to>
    <xdr:sp macro="" textlink="">
      <xdr:nvSpPr>
        <xdr:cNvPr id="200" name="円/楕円 199"/>
        <xdr:cNvSpPr/>
      </xdr:nvSpPr>
      <xdr:spPr>
        <a:xfrm>
          <a:off x="2857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58901</xdr:rowOff>
    </xdr:from>
    <xdr:ext cx="599010" cy="259045"/>
    <xdr:sp macro="" textlink="">
      <xdr:nvSpPr>
        <xdr:cNvPr id="201" name="テキスト ボックス 200"/>
        <xdr:cNvSpPr txBox="1"/>
      </xdr:nvSpPr>
      <xdr:spPr>
        <a:xfrm>
          <a:off x="2608794" y="1326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77122</xdr:rowOff>
    </xdr:from>
    <xdr:to>
      <xdr:col>3</xdr:col>
      <xdr:colOff>3175</xdr:colOff>
      <xdr:row>78</xdr:row>
      <xdr:rowOff>7272</xdr:rowOff>
    </xdr:to>
    <xdr:sp macro="" textlink="">
      <xdr:nvSpPr>
        <xdr:cNvPr id="202" name="円/楕円 201"/>
        <xdr:cNvSpPr/>
      </xdr:nvSpPr>
      <xdr:spPr>
        <a:xfrm>
          <a:off x="1968500" y="132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169849</xdr:rowOff>
    </xdr:from>
    <xdr:ext cx="599010" cy="259045"/>
    <xdr:sp macro="" textlink="">
      <xdr:nvSpPr>
        <xdr:cNvPr id="203" name="テキスト ボックス 202"/>
        <xdr:cNvSpPr txBox="1"/>
      </xdr:nvSpPr>
      <xdr:spPr>
        <a:xfrm>
          <a:off x="1719794" y="133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87474</xdr:rowOff>
    </xdr:from>
    <xdr:to>
      <xdr:col>1</xdr:col>
      <xdr:colOff>485775</xdr:colOff>
      <xdr:row>78</xdr:row>
      <xdr:rowOff>17624</xdr:rowOff>
    </xdr:to>
    <xdr:sp macro="" textlink="">
      <xdr:nvSpPr>
        <xdr:cNvPr id="204" name="円/楕円 203"/>
        <xdr:cNvSpPr/>
      </xdr:nvSpPr>
      <xdr:spPr>
        <a:xfrm>
          <a:off x="1079500" y="132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8751</xdr:rowOff>
    </xdr:from>
    <xdr:ext cx="599010" cy="259045"/>
    <xdr:sp macro="" textlink="">
      <xdr:nvSpPr>
        <xdr:cNvPr id="205" name="テキスト ボックス 204"/>
        <xdr:cNvSpPr txBox="1"/>
      </xdr:nvSpPr>
      <xdr:spPr>
        <a:xfrm>
          <a:off x="830794" y="1338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28" name="直線コネクタ 227"/>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29"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0" name="直線コネクタ 229"/>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1"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2" name="直線コネクタ 231"/>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157440</xdr:rowOff>
    </xdr:from>
    <xdr:to>
      <xdr:col>6</xdr:col>
      <xdr:colOff>511175</xdr:colOff>
      <xdr:row>97</xdr:row>
      <xdr:rowOff>25766</xdr:rowOff>
    </xdr:to>
    <xdr:cxnSp macro="">
      <xdr:nvCxnSpPr>
        <xdr:cNvPr id="233" name="直線コネクタ 232"/>
        <xdr:cNvCxnSpPr/>
      </xdr:nvCxnSpPr>
      <xdr:spPr>
        <a:xfrm>
          <a:off x="3797300" y="16616640"/>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4"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5" name="フローチャート : 判断 234"/>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157440</xdr:rowOff>
    </xdr:from>
    <xdr:to>
      <xdr:col>5</xdr:col>
      <xdr:colOff>358775</xdr:colOff>
      <xdr:row>97</xdr:row>
      <xdr:rowOff>13719</xdr:rowOff>
    </xdr:to>
    <xdr:cxnSp macro="">
      <xdr:nvCxnSpPr>
        <xdr:cNvPr id="236" name="直線コネクタ 235"/>
        <xdr:cNvCxnSpPr/>
      </xdr:nvCxnSpPr>
      <xdr:spPr>
        <a:xfrm flipV="1">
          <a:off x="2908300" y="16616640"/>
          <a:ext cx="889000" cy="2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7" name="フローチャート : 判断 236"/>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38" name="テキスト ボックス 237"/>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13719</xdr:rowOff>
    </xdr:from>
    <xdr:to>
      <xdr:col>4</xdr:col>
      <xdr:colOff>155575</xdr:colOff>
      <xdr:row>97</xdr:row>
      <xdr:rowOff>36282</xdr:rowOff>
    </xdr:to>
    <xdr:cxnSp macro="">
      <xdr:nvCxnSpPr>
        <xdr:cNvPr id="239" name="直線コネクタ 238"/>
        <xdr:cNvCxnSpPr/>
      </xdr:nvCxnSpPr>
      <xdr:spPr>
        <a:xfrm flipV="1">
          <a:off x="2019300" y="16644369"/>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0" name="フローチャート : 判断 239"/>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1" name="テキスト ボックス 240"/>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159725</xdr:rowOff>
    </xdr:from>
    <xdr:to>
      <xdr:col>2</xdr:col>
      <xdr:colOff>638175</xdr:colOff>
      <xdr:row>97</xdr:row>
      <xdr:rowOff>36282</xdr:rowOff>
    </xdr:to>
    <xdr:cxnSp macro="">
      <xdr:nvCxnSpPr>
        <xdr:cNvPr id="242" name="直線コネクタ 241"/>
        <xdr:cNvCxnSpPr/>
      </xdr:nvCxnSpPr>
      <xdr:spPr>
        <a:xfrm>
          <a:off x="1130300" y="1661892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3" name="フローチャート : 判断 242"/>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4" name="テキスト ボックス 243"/>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5" name="フローチャート : 判断 244"/>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6" name="テキスト ボックス 245"/>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52" name="円/楕円 251"/>
        <xdr:cNvSpPr/>
      </xdr:nvSpPr>
      <xdr:spPr>
        <a:xfrm>
          <a:off x="4584700" y="166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124843</xdr:rowOff>
    </xdr:from>
    <xdr:ext cx="534377" cy="259045"/>
    <xdr:sp macro="" textlink="">
      <xdr:nvSpPr>
        <xdr:cNvPr id="253" name="衛生費該当値テキスト"/>
        <xdr:cNvSpPr txBox="1"/>
      </xdr:nvSpPr>
      <xdr:spPr>
        <a:xfrm>
          <a:off x="4686300" y="165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106640</xdr:rowOff>
    </xdr:from>
    <xdr:to>
      <xdr:col>5</xdr:col>
      <xdr:colOff>409575</xdr:colOff>
      <xdr:row>97</xdr:row>
      <xdr:rowOff>36790</xdr:rowOff>
    </xdr:to>
    <xdr:sp macro="" textlink="">
      <xdr:nvSpPr>
        <xdr:cNvPr id="254" name="円/楕円 253"/>
        <xdr:cNvSpPr/>
      </xdr:nvSpPr>
      <xdr:spPr>
        <a:xfrm>
          <a:off x="3746500" y="1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53317</xdr:rowOff>
    </xdr:from>
    <xdr:ext cx="534377" cy="259045"/>
    <xdr:sp macro="" textlink="">
      <xdr:nvSpPr>
        <xdr:cNvPr id="255" name="テキスト ボックス 254"/>
        <xdr:cNvSpPr txBox="1"/>
      </xdr:nvSpPr>
      <xdr:spPr>
        <a:xfrm>
          <a:off x="3530111" y="163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134369</xdr:rowOff>
    </xdr:from>
    <xdr:to>
      <xdr:col>4</xdr:col>
      <xdr:colOff>206375</xdr:colOff>
      <xdr:row>97</xdr:row>
      <xdr:rowOff>64519</xdr:rowOff>
    </xdr:to>
    <xdr:sp macro="" textlink="">
      <xdr:nvSpPr>
        <xdr:cNvPr id="256" name="円/楕円 255"/>
        <xdr:cNvSpPr/>
      </xdr:nvSpPr>
      <xdr:spPr>
        <a:xfrm>
          <a:off x="2857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81046</xdr:rowOff>
    </xdr:from>
    <xdr:ext cx="534377" cy="259045"/>
    <xdr:sp macro="" textlink="">
      <xdr:nvSpPr>
        <xdr:cNvPr id="257" name="テキスト ボックス 256"/>
        <xdr:cNvSpPr txBox="1"/>
      </xdr:nvSpPr>
      <xdr:spPr>
        <a:xfrm>
          <a:off x="2641111" y="1636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156932</xdr:rowOff>
    </xdr:from>
    <xdr:to>
      <xdr:col>3</xdr:col>
      <xdr:colOff>3175</xdr:colOff>
      <xdr:row>97</xdr:row>
      <xdr:rowOff>87082</xdr:rowOff>
    </xdr:to>
    <xdr:sp macro="" textlink="">
      <xdr:nvSpPr>
        <xdr:cNvPr id="258" name="円/楕円 257"/>
        <xdr:cNvSpPr/>
      </xdr:nvSpPr>
      <xdr:spPr>
        <a:xfrm>
          <a:off x="1968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103609</xdr:rowOff>
    </xdr:from>
    <xdr:ext cx="534377" cy="259045"/>
    <xdr:sp macro="" textlink="">
      <xdr:nvSpPr>
        <xdr:cNvPr id="259" name="テキスト ボックス 258"/>
        <xdr:cNvSpPr txBox="1"/>
      </xdr:nvSpPr>
      <xdr:spPr>
        <a:xfrm>
          <a:off x="1752111" y="16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108925</xdr:rowOff>
    </xdr:from>
    <xdr:to>
      <xdr:col>1</xdr:col>
      <xdr:colOff>485775</xdr:colOff>
      <xdr:row>97</xdr:row>
      <xdr:rowOff>39075</xdr:rowOff>
    </xdr:to>
    <xdr:sp macro="" textlink="">
      <xdr:nvSpPr>
        <xdr:cNvPr id="260" name="円/楕円 259"/>
        <xdr:cNvSpPr/>
      </xdr:nvSpPr>
      <xdr:spPr>
        <a:xfrm>
          <a:off x="1079500" y="165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55602</xdr:rowOff>
    </xdr:from>
    <xdr:ext cx="534377" cy="259045"/>
    <xdr:sp macro="" textlink="">
      <xdr:nvSpPr>
        <xdr:cNvPr id="261" name="テキスト ボックス 260"/>
        <xdr:cNvSpPr txBox="1"/>
      </xdr:nvSpPr>
      <xdr:spPr>
        <a:xfrm>
          <a:off x="863111" y="163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5" name="直線コネクタ 284"/>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6"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7" name="直線コネクタ 286"/>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88"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89" name="直線コネクタ 288"/>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151892</xdr:rowOff>
    </xdr:from>
    <xdr:to>
      <xdr:col>15</xdr:col>
      <xdr:colOff>180975</xdr:colOff>
      <xdr:row>38</xdr:row>
      <xdr:rowOff>155321</xdr:rowOff>
    </xdr:to>
    <xdr:cxnSp macro="">
      <xdr:nvCxnSpPr>
        <xdr:cNvPr id="290" name="直線コネクタ 289"/>
        <xdr:cNvCxnSpPr/>
      </xdr:nvCxnSpPr>
      <xdr:spPr>
        <a:xfrm>
          <a:off x="9639300" y="666699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1"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2" name="フローチャート : 判断 291"/>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135128</xdr:rowOff>
    </xdr:from>
    <xdr:to>
      <xdr:col>14</xdr:col>
      <xdr:colOff>28575</xdr:colOff>
      <xdr:row>38</xdr:row>
      <xdr:rowOff>151892</xdr:rowOff>
    </xdr:to>
    <xdr:cxnSp macro="">
      <xdr:nvCxnSpPr>
        <xdr:cNvPr id="293" name="直線コネクタ 292"/>
        <xdr:cNvCxnSpPr/>
      </xdr:nvCxnSpPr>
      <xdr:spPr>
        <a:xfrm>
          <a:off x="8750300" y="665022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4" name="フローチャート : 判断 293"/>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5" name="テキスト ボックス 294"/>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73025</xdr:rowOff>
    </xdr:from>
    <xdr:to>
      <xdr:col>12</xdr:col>
      <xdr:colOff>511175</xdr:colOff>
      <xdr:row>38</xdr:row>
      <xdr:rowOff>135128</xdr:rowOff>
    </xdr:to>
    <xdr:cxnSp macro="">
      <xdr:nvCxnSpPr>
        <xdr:cNvPr id="296" name="直線コネクタ 295"/>
        <xdr:cNvCxnSpPr/>
      </xdr:nvCxnSpPr>
      <xdr:spPr>
        <a:xfrm>
          <a:off x="7861300" y="6588125"/>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7" name="フローチャート : 判断 296"/>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298" name="テキスト ボックス 297"/>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73025</xdr:rowOff>
    </xdr:from>
    <xdr:to>
      <xdr:col>11</xdr:col>
      <xdr:colOff>307975</xdr:colOff>
      <xdr:row>38</xdr:row>
      <xdr:rowOff>77978</xdr:rowOff>
    </xdr:to>
    <xdr:cxnSp macro="">
      <xdr:nvCxnSpPr>
        <xdr:cNvPr id="299" name="直線コネクタ 298"/>
        <xdr:cNvCxnSpPr/>
      </xdr:nvCxnSpPr>
      <xdr:spPr>
        <a:xfrm flipV="1">
          <a:off x="6972300" y="65881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0" name="フローチャート : 判断 299"/>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1" name="テキスト ボックス 300"/>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2" name="フローチャート : 判断 301"/>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3" name="テキスト ボックス 302"/>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104521</xdr:rowOff>
    </xdr:from>
    <xdr:to>
      <xdr:col>15</xdr:col>
      <xdr:colOff>231775</xdr:colOff>
      <xdr:row>39</xdr:row>
      <xdr:rowOff>34671</xdr:rowOff>
    </xdr:to>
    <xdr:sp macro="" textlink="">
      <xdr:nvSpPr>
        <xdr:cNvPr id="309" name="円/楕円 308"/>
        <xdr:cNvSpPr/>
      </xdr:nvSpPr>
      <xdr:spPr>
        <a:xfrm>
          <a:off x="104267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19448</xdr:rowOff>
    </xdr:from>
    <xdr:ext cx="378565" cy="259045"/>
    <xdr:sp macro="" textlink="">
      <xdr:nvSpPr>
        <xdr:cNvPr id="310" name="労働費該当値テキスト"/>
        <xdr:cNvSpPr txBox="1"/>
      </xdr:nvSpPr>
      <xdr:spPr>
        <a:xfrm>
          <a:off x="10528300" y="653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101092</xdr:rowOff>
    </xdr:from>
    <xdr:to>
      <xdr:col>14</xdr:col>
      <xdr:colOff>79375</xdr:colOff>
      <xdr:row>39</xdr:row>
      <xdr:rowOff>31242</xdr:rowOff>
    </xdr:to>
    <xdr:sp macro="" textlink="">
      <xdr:nvSpPr>
        <xdr:cNvPr id="311" name="円/楕円 310"/>
        <xdr:cNvSpPr/>
      </xdr:nvSpPr>
      <xdr:spPr>
        <a:xfrm>
          <a:off x="9588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22369</xdr:rowOff>
    </xdr:from>
    <xdr:ext cx="378565" cy="259045"/>
    <xdr:sp macro="" textlink="">
      <xdr:nvSpPr>
        <xdr:cNvPr id="312" name="テキスト ボックス 311"/>
        <xdr:cNvSpPr txBox="1"/>
      </xdr:nvSpPr>
      <xdr:spPr>
        <a:xfrm>
          <a:off x="9450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84328</xdr:rowOff>
    </xdr:from>
    <xdr:to>
      <xdr:col>12</xdr:col>
      <xdr:colOff>561975</xdr:colOff>
      <xdr:row>39</xdr:row>
      <xdr:rowOff>14478</xdr:rowOff>
    </xdr:to>
    <xdr:sp macro="" textlink="">
      <xdr:nvSpPr>
        <xdr:cNvPr id="313" name="円/楕円 312"/>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5605</xdr:rowOff>
    </xdr:from>
    <xdr:ext cx="378565" cy="259045"/>
    <xdr:sp macro="" textlink="">
      <xdr:nvSpPr>
        <xdr:cNvPr id="314" name="テキスト ボックス 313"/>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22225</xdr:rowOff>
    </xdr:from>
    <xdr:to>
      <xdr:col>11</xdr:col>
      <xdr:colOff>358775</xdr:colOff>
      <xdr:row>38</xdr:row>
      <xdr:rowOff>123825</xdr:rowOff>
    </xdr:to>
    <xdr:sp macro="" textlink="">
      <xdr:nvSpPr>
        <xdr:cNvPr id="315" name="円/楕円 314"/>
        <xdr:cNvSpPr/>
      </xdr:nvSpPr>
      <xdr:spPr>
        <a:xfrm>
          <a:off x="781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114952</xdr:rowOff>
    </xdr:from>
    <xdr:ext cx="378565" cy="259045"/>
    <xdr:sp macro="" textlink="">
      <xdr:nvSpPr>
        <xdr:cNvPr id="316" name="テキスト ボックス 315"/>
        <xdr:cNvSpPr txBox="1"/>
      </xdr:nvSpPr>
      <xdr:spPr>
        <a:xfrm>
          <a:off x="7672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27178</xdr:rowOff>
    </xdr:from>
    <xdr:to>
      <xdr:col>10</xdr:col>
      <xdr:colOff>155575</xdr:colOff>
      <xdr:row>38</xdr:row>
      <xdr:rowOff>128778</xdr:rowOff>
    </xdr:to>
    <xdr:sp macro="" textlink="">
      <xdr:nvSpPr>
        <xdr:cNvPr id="317" name="円/楕円 316"/>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119905</xdr:rowOff>
    </xdr:from>
    <xdr:ext cx="378565" cy="259045"/>
    <xdr:sp macro="" textlink="">
      <xdr:nvSpPr>
        <xdr:cNvPr id="318" name="テキスト ボックス 317"/>
        <xdr:cNvSpPr txBox="1"/>
      </xdr:nvSpPr>
      <xdr:spPr>
        <a:xfrm>
          <a:off x="6783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38" name="直線コネクタ 337"/>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39"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0" name="直線コネクタ 339"/>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1"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2" name="直線コネクタ 341"/>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167760</xdr:rowOff>
    </xdr:from>
    <xdr:to>
      <xdr:col>15</xdr:col>
      <xdr:colOff>180975</xdr:colOff>
      <xdr:row>58</xdr:row>
      <xdr:rowOff>5741</xdr:rowOff>
    </xdr:to>
    <xdr:cxnSp macro="">
      <xdr:nvCxnSpPr>
        <xdr:cNvPr id="343" name="直線コネクタ 342"/>
        <xdr:cNvCxnSpPr/>
      </xdr:nvCxnSpPr>
      <xdr:spPr>
        <a:xfrm flipV="1">
          <a:off x="9639300" y="9940410"/>
          <a:ext cx="8382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4"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5" name="フローチャート : 判断 344"/>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3454</xdr:rowOff>
    </xdr:from>
    <xdr:to>
      <xdr:col>14</xdr:col>
      <xdr:colOff>28575</xdr:colOff>
      <xdr:row>58</xdr:row>
      <xdr:rowOff>5741</xdr:rowOff>
    </xdr:to>
    <xdr:cxnSp macro="">
      <xdr:nvCxnSpPr>
        <xdr:cNvPr id="346" name="直線コネクタ 345"/>
        <xdr:cNvCxnSpPr/>
      </xdr:nvCxnSpPr>
      <xdr:spPr>
        <a:xfrm>
          <a:off x="8750300" y="994755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7" name="フローチャート : 判断 346"/>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48" name="テキスト ボックス 347"/>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3454</xdr:rowOff>
    </xdr:from>
    <xdr:to>
      <xdr:col>12</xdr:col>
      <xdr:colOff>511175</xdr:colOff>
      <xdr:row>58</xdr:row>
      <xdr:rowOff>8083</xdr:rowOff>
    </xdr:to>
    <xdr:cxnSp macro="">
      <xdr:nvCxnSpPr>
        <xdr:cNvPr id="349" name="直線コネクタ 348"/>
        <xdr:cNvCxnSpPr/>
      </xdr:nvCxnSpPr>
      <xdr:spPr>
        <a:xfrm flipV="1">
          <a:off x="7861300" y="994755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0" name="フローチャート : 判断 349"/>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1" name="テキスト ボックス 350"/>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1797</xdr:rowOff>
    </xdr:from>
    <xdr:to>
      <xdr:col>11</xdr:col>
      <xdr:colOff>307975</xdr:colOff>
      <xdr:row>58</xdr:row>
      <xdr:rowOff>8083</xdr:rowOff>
    </xdr:to>
    <xdr:cxnSp macro="">
      <xdr:nvCxnSpPr>
        <xdr:cNvPr id="352" name="直線コネクタ 351"/>
        <xdr:cNvCxnSpPr/>
      </xdr:nvCxnSpPr>
      <xdr:spPr>
        <a:xfrm>
          <a:off x="6972300" y="994589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3" name="フローチャート : 判断 352"/>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4" name="テキスト ボックス 353"/>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5" name="フローチャート : 判断 354"/>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6" name="テキスト ボックス 355"/>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116960</xdr:rowOff>
    </xdr:from>
    <xdr:to>
      <xdr:col>15</xdr:col>
      <xdr:colOff>231775</xdr:colOff>
      <xdr:row>58</xdr:row>
      <xdr:rowOff>47110</xdr:rowOff>
    </xdr:to>
    <xdr:sp macro="" textlink="">
      <xdr:nvSpPr>
        <xdr:cNvPr id="362" name="円/楕円 361"/>
        <xdr:cNvSpPr/>
      </xdr:nvSpPr>
      <xdr:spPr>
        <a:xfrm>
          <a:off x="10426700" y="98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31887</xdr:rowOff>
    </xdr:from>
    <xdr:ext cx="378565" cy="259045"/>
    <xdr:sp macro="" textlink="">
      <xdr:nvSpPr>
        <xdr:cNvPr id="363" name="農林水産業費該当値テキスト"/>
        <xdr:cNvSpPr txBox="1"/>
      </xdr:nvSpPr>
      <xdr:spPr>
        <a:xfrm>
          <a:off x="10528300" y="9804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126391</xdr:rowOff>
    </xdr:from>
    <xdr:to>
      <xdr:col>14</xdr:col>
      <xdr:colOff>79375</xdr:colOff>
      <xdr:row>58</xdr:row>
      <xdr:rowOff>56541</xdr:rowOff>
    </xdr:to>
    <xdr:sp macro="" textlink="">
      <xdr:nvSpPr>
        <xdr:cNvPr id="364" name="円/楕円 363"/>
        <xdr:cNvSpPr/>
      </xdr:nvSpPr>
      <xdr:spPr>
        <a:xfrm>
          <a:off x="9588500" y="98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47668</xdr:rowOff>
    </xdr:from>
    <xdr:ext cx="378565" cy="259045"/>
    <xdr:sp macro="" textlink="">
      <xdr:nvSpPr>
        <xdr:cNvPr id="365" name="テキスト ボックス 364"/>
        <xdr:cNvSpPr txBox="1"/>
      </xdr:nvSpPr>
      <xdr:spPr>
        <a:xfrm>
          <a:off x="9450017" y="999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124104</xdr:rowOff>
    </xdr:from>
    <xdr:to>
      <xdr:col>12</xdr:col>
      <xdr:colOff>561975</xdr:colOff>
      <xdr:row>58</xdr:row>
      <xdr:rowOff>54254</xdr:rowOff>
    </xdr:to>
    <xdr:sp macro="" textlink="">
      <xdr:nvSpPr>
        <xdr:cNvPr id="366" name="円/楕円 365"/>
        <xdr:cNvSpPr/>
      </xdr:nvSpPr>
      <xdr:spPr>
        <a:xfrm>
          <a:off x="8699500" y="9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45381</xdr:rowOff>
    </xdr:from>
    <xdr:ext cx="378565" cy="259045"/>
    <xdr:sp macro="" textlink="">
      <xdr:nvSpPr>
        <xdr:cNvPr id="367" name="テキスト ボックス 366"/>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128733</xdr:rowOff>
    </xdr:from>
    <xdr:to>
      <xdr:col>11</xdr:col>
      <xdr:colOff>358775</xdr:colOff>
      <xdr:row>58</xdr:row>
      <xdr:rowOff>58883</xdr:rowOff>
    </xdr:to>
    <xdr:sp macro="" textlink="">
      <xdr:nvSpPr>
        <xdr:cNvPr id="368" name="円/楕円 367"/>
        <xdr:cNvSpPr/>
      </xdr:nvSpPr>
      <xdr:spPr>
        <a:xfrm>
          <a:off x="7810500" y="99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50010</xdr:rowOff>
    </xdr:from>
    <xdr:ext cx="378565" cy="259045"/>
    <xdr:sp macro="" textlink="">
      <xdr:nvSpPr>
        <xdr:cNvPr id="369" name="テキスト ボックス 368"/>
        <xdr:cNvSpPr txBox="1"/>
      </xdr:nvSpPr>
      <xdr:spPr>
        <a:xfrm>
          <a:off x="7672017" y="9994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122447</xdr:rowOff>
    </xdr:from>
    <xdr:to>
      <xdr:col>10</xdr:col>
      <xdr:colOff>155575</xdr:colOff>
      <xdr:row>58</xdr:row>
      <xdr:rowOff>52597</xdr:rowOff>
    </xdr:to>
    <xdr:sp macro="" textlink="">
      <xdr:nvSpPr>
        <xdr:cNvPr id="370" name="円/楕円 369"/>
        <xdr:cNvSpPr/>
      </xdr:nvSpPr>
      <xdr:spPr>
        <a:xfrm>
          <a:off x="6921500" y="98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43724</xdr:rowOff>
    </xdr:from>
    <xdr:ext cx="378565" cy="259045"/>
    <xdr:sp macro="" textlink="">
      <xdr:nvSpPr>
        <xdr:cNvPr id="371" name="テキスト ボックス 370"/>
        <xdr:cNvSpPr txBox="1"/>
      </xdr:nvSpPr>
      <xdr:spPr>
        <a:xfrm>
          <a:off x="6783017" y="9987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3" name="直線コネクタ 392"/>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4"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5" name="直線コネクタ 394"/>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6"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7" name="直線コネクタ 396"/>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157691</xdr:rowOff>
    </xdr:from>
    <xdr:to>
      <xdr:col>15</xdr:col>
      <xdr:colOff>180975</xdr:colOff>
      <xdr:row>78</xdr:row>
      <xdr:rowOff>92859</xdr:rowOff>
    </xdr:to>
    <xdr:cxnSp macro="">
      <xdr:nvCxnSpPr>
        <xdr:cNvPr id="398" name="直線コネクタ 397"/>
        <xdr:cNvCxnSpPr/>
      </xdr:nvCxnSpPr>
      <xdr:spPr>
        <a:xfrm>
          <a:off x="9639300" y="13359341"/>
          <a:ext cx="838200" cy="10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399"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0" name="フローチャート : 判断 399"/>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157691</xdr:rowOff>
    </xdr:from>
    <xdr:to>
      <xdr:col>14</xdr:col>
      <xdr:colOff>28575</xdr:colOff>
      <xdr:row>78</xdr:row>
      <xdr:rowOff>90757</xdr:rowOff>
    </xdr:to>
    <xdr:cxnSp macro="">
      <xdr:nvCxnSpPr>
        <xdr:cNvPr id="401" name="直線コネクタ 400"/>
        <xdr:cNvCxnSpPr/>
      </xdr:nvCxnSpPr>
      <xdr:spPr>
        <a:xfrm flipV="1">
          <a:off x="8750300" y="13359341"/>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2" name="フローチャート : 判断 401"/>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3" name="テキスト ボックス 402"/>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82984</xdr:rowOff>
    </xdr:from>
    <xdr:to>
      <xdr:col>12</xdr:col>
      <xdr:colOff>511175</xdr:colOff>
      <xdr:row>78</xdr:row>
      <xdr:rowOff>90757</xdr:rowOff>
    </xdr:to>
    <xdr:cxnSp macro="">
      <xdr:nvCxnSpPr>
        <xdr:cNvPr id="404" name="直線コネクタ 403"/>
        <xdr:cNvCxnSpPr/>
      </xdr:nvCxnSpPr>
      <xdr:spPr>
        <a:xfrm>
          <a:off x="7861300" y="1345608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5" name="フローチャート : 判断 404"/>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6" name="テキスト ボックス 405"/>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82984</xdr:rowOff>
    </xdr:from>
    <xdr:to>
      <xdr:col>11</xdr:col>
      <xdr:colOff>307975</xdr:colOff>
      <xdr:row>78</xdr:row>
      <xdr:rowOff>87739</xdr:rowOff>
    </xdr:to>
    <xdr:cxnSp macro="">
      <xdr:nvCxnSpPr>
        <xdr:cNvPr id="407" name="直線コネクタ 406"/>
        <xdr:cNvCxnSpPr/>
      </xdr:nvCxnSpPr>
      <xdr:spPr>
        <a:xfrm flipV="1">
          <a:off x="6972300" y="1345608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08" name="フローチャート : 判断 407"/>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09" name="テキスト ボックス 408"/>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0" name="フローチャート : 判断 409"/>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1" name="テキスト ボックス 410"/>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42059</xdr:rowOff>
    </xdr:from>
    <xdr:to>
      <xdr:col>15</xdr:col>
      <xdr:colOff>231775</xdr:colOff>
      <xdr:row>78</xdr:row>
      <xdr:rowOff>143659</xdr:rowOff>
    </xdr:to>
    <xdr:sp macro="" textlink="">
      <xdr:nvSpPr>
        <xdr:cNvPr id="417" name="円/楕円 416"/>
        <xdr:cNvSpPr/>
      </xdr:nvSpPr>
      <xdr:spPr>
        <a:xfrm>
          <a:off x="104267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128436</xdr:rowOff>
    </xdr:from>
    <xdr:ext cx="469744" cy="259045"/>
    <xdr:sp macro="" textlink="">
      <xdr:nvSpPr>
        <xdr:cNvPr id="418" name="商工費該当値テキスト"/>
        <xdr:cNvSpPr txBox="1"/>
      </xdr:nvSpPr>
      <xdr:spPr>
        <a:xfrm>
          <a:off x="10528300" y="1333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106891</xdr:rowOff>
    </xdr:from>
    <xdr:to>
      <xdr:col>14</xdr:col>
      <xdr:colOff>79375</xdr:colOff>
      <xdr:row>78</xdr:row>
      <xdr:rowOff>37041</xdr:rowOff>
    </xdr:to>
    <xdr:sp macro="" textlink="">
      <xdr:nvSpPr>
        <xdr:cNvPr id="419" name="円/楕円 418"/>
        <xdr:cNvSpPr/>
      </xdr:nvSpPr>
      <xdr:spPr>
        <a:xfrm>
          <a:off x="9588500" y="133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53568</xdr:rowOff>
    </xdr:from>
    <xdr:ext cx="469744" cy="259045"/>
    <xdr:sp macro="" textlink="">
      <xdr:nvSpPr>
        <xdr:cNvPr id="420" name="テキスト ボックス 419"/>
        <xdr:cNvSpPr txBox="1"/>
      </xdr:nvSpPr>
      <xdr:spPr>
        <a:xfrm>
          <a:off x="9404427" y="1308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39957</xdr:rowOff>
    </xdr:from>
    <xdr:to>
      <xdr:col>12</xdr:col>
      <xdr:colOff>561975</xdr:colOff>
      <xdr:row>78</xdr:row>
      <xdr:rowOff>141557</xdr:rowOff>
    </xdr:to>
    <xdr:sp macro="" textlink="">
      <xdr:nvSpPr>
        <xdr:cNvPr id="421" name="円/楕円 420"/>
        <xdr:cNvSpPr/>
      </xdr:nvSpPr>
      <xdr:spPr>
        <a:xfrm>
          <a:off x="8699500" y="134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132684</xdr:rowOff>
    </xdr:from>
    <xdr:ext cx="469744" cy="259045"/>
    <xdr:sp macro="" textlink="">
      <xdr:nvSpPr>
        <xdr:cNvPr id="422" name="テキスト ボックス 421"/>
        <xdr:cNvSpPr txBox="1"/>
      </xdr:nvSpPr>
      <xdr:spPr>
        <a:xfrm>
          <a:off x="8515427" y="1350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32184</xdr:rowOff>
    </xdr:from>
    <xdr:to>
      <xdr:col>11</xdr:col>
      <xdr:colOff>358775</xdr:colOff>
      <xdr:row>78</xdr:row>
      <xdr:rowOff>133784</xdr:rowOff>
    </xdr:to>
    <xdr:sp macro="" textlink="">
      <xdr:nvSpPr>
        <xdr:cNvPr id="423" name="円/楕円 422"/>
        <xdr:cNvSpPr/>
      </xdr:nvSpPr>
      <xdr:spPr>
        <a:xfrm>
          <a:off x="7810500" y="134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124911</xdr:rowOff>
    </xdr:from>
    <xdr:ext cx="469744" cy="259045"/>
    <xdr:sp macro="" textlink="">
      <xdr:nvSpPr>
        <xdr:cNvPr id="424" name="テキスト ボックス 423"/>
        <xdr:cNvSpPr txBox="1"/>
      </xdr:nvSpPr>
      <xdr:spPr>
        <a:xfrm>
          <a:off x="7626427" y="134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36939</xdr:rowOff>
    </xdr:from>
    <xdr:to>
      <xdr:col>10</xdr:col>
      <xdr:colOff>155575</xdr:colOff>
      <xdr:row>78</xdr:row>
      <xdr:rowOff>138539</xdr:rowOff>
    </xdr:to>
    <xdr:sp macro="" textlink="">
      <xdr:nvSpPr>
        <xdr:cNvPr id="425" name="円/楕円 424"/>
        <xdr:cNvSpPr/>
      </xdr:nvSpPr>
      <xdr:spPr>
        <a:xfrm>
          <a:off x="6921500" y="134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129666</xdr:rowOff>
    </xdr:from>
    <xdr:ext cx="469744" cy="259045"/>
    <xdr:sp macro="" textlink="">
      <xdr:nvSpPr>
        <xdr:cNvPr id="426" name="テキスト ボックス 425"/>
        <xdr:cNvSpPr txBox="1"/>
      </xdr:nvSpPr>
      <xdr:spPr>
        <a:xfrm>
          <a:off x="6737427" y="1350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1" name="直線コネクタ 450"/>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2"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3" name="直線コネクタ 452"/>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4"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5" name="直線コネクタ 454"/>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126212</xdr:rowOff>
    </xdr:from>
    <xdr:to>
      <xdr:col>15</xdr:col>
      <xdr:colOff>180975</xdr:colOff>
      <xdr:row>98</xdr:row>
      <xdr:rowOff>143281</xdr:rowOff>
    </xdr:to>
    <xdr:cxnSp macro="">
      <xdr:nvCxnSpPr>
        <xdr:cNvPr id="456" name="直線コネクタ 455"/>
        <xdr:cNvCxnSpPr/>
      </xdr:nvCxnSpPr>
      <xdr:spPr>
        <a:xfrm>
          <a:off x="9639300" y="16928312"/>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7"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58" name="フローチャート : 判断 457"/>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123013</xdr:rowOff>
    </xdr:from>
    <xdr:to>
      <xdr:col>14</xdr:col>
      <xdr:colOff>28575</xdr:colOff>
      <xdr:row>98</xdr:row>
      <xdr:rowOff>126212</xdr:rowOff>
    </xdr:to>
    <xdr:cxnSp macro="">
      <xdr:nvCxnSpPr>
        <xdr:cNvPr id="459" name="直線コネクタ 458"/>
        <xdr:cNvCxnSpPr/>
      </xdr:nvCxnSpPr>
      <xdr:spPr>
        <a:xfrm>
          <a:off x="8750300" y="16925113"/>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0" name="フローチャート : 判断 459"/>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1" name="テキスト ボックス 460"/>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123013</xdr:rowOff>
    </xdr:from>
    <xdr:to>
      <xdr:col>12</xdr:col>
      <xdr:colOff>511175</xdr:colOff>
      <xdr:row>98</xdr:row>
      <xdr:rowOff>145662</xdr:rowOff>
    </xdr:to>
    <xdr:cxnSp macro="">
      <xdr:nvCxnSpPr>
        <xdr:cNvPr id="462" name="直線コネクタ 461"/>
        <xdr:cNvCxnSpPr/>
      </xdr:nvCxnSpPr>
      <xdr:spPr>
        <a:xfrm flipV="1">
          <a:off x="7861300" y="16925113"/>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3" name="フローチャート : 判断 462"/>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4" name="テキスト ボックス 463"/>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57023</xdr:rowOff>
    </xdr:from>
    <xdr:to>
      <xdr:col>11</xdr:col>
      <xdr:colOff>307975</xdr:colOff>
      <xdr:row>98</xdr:row>
      <xdr:rowOff>145662</xdr:rowOff>
    </xdr:to>
    <xdr:cxnSp macro="">
      <xdr:nvCxnSpPr>
        <xdr:cNvPr id="465" name="直線コネクタ 464"/>
        <xdr:cNvCxnSpPr/>
      </xdr:nvCxnSpPr>
      <xdr:spPr>
        <a:xfrm>
          <a:off x="6972300" y="16344773"/>
          <a:ext cx="889000" cy="60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6" name="フローチャート : 判断 465"/>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7" name="テキスト ボックス 466"/>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68" name="フローチャート : 判断 467"/>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69" name="テキスト ボックス 468"/>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92481</xdr:rowOff>
    </xdr:from>
    <xdr:to>
      <xdr:col>15</xdr:col>
      <xdr:colOff>231775</xdr:colOff>
      <xdr:row>99</xdr:row>
      <xdr:rowOff>22631</xdr:rowOff>
    </xdr:to>
    <xdr:sp macro="" textlink="">
      <xdr:nvSpPr>
        <xdr:cNvPr id="475" name="円/楕円 474"/>
        <xdr:cNvSpPr/>
      </xdr:nvSpPr>
      <xdr:spPr>
        <a:xfrm>
          <a:off x="10426700" y="168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7408</xdr:rowOff>
    </xdr:from>
    <xdr:ext cx="534377" cy="259045"/>
    <xdr:sp macro="" textlink="">
      <xdr:nvSpPr>
        <xdr:cNvPr id="476" name="土木費該当値テキスト"/>
        <xdr:cNvSpPr txBox="1"/>
      </xdr:nvSpPr>
      <xdr:spPr>
        <a:xfrm>
          <a:off x="10528300" y="16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75412</xdr:rowOff>
    </xdr:from>
    <xdr:to>
      <xdr:col>14</xdr:col>
      <xdr:colOff>79375</xdr:colOff>
      <xdr:row>99</xdr:row>
      <xdr:rowOff>5562</xdr:rowOff>
    </xdr:to>
    <xdr:sp macro="" textlink="">
      <xdr:nvSpPr>
        <xdr:cNvPr id="477" name="円/楕円 476"/>
        <xdr:cNvSpPr/>
      </xdr:nvSpPr>
      <xdr:spPr>
        <a:xfrm>
          <a:off x="9588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168139</xdr:rowOff>
    </xdr:from>
    <xdr:ext cx="534377" cy="259045"/>
    <xdr:sp macro="" textlink="">
      <xdr:nvSpPr>
        <xdr:cNvPr id="478" name="テキスト ボックス 477"/>
        <xdr:cNvSpPr txBox="1"/>
      </xdr:nvSpPr>
      <xdr:spPr>
        <a:xfrm>
          <a:off x="9372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72213</xdr:rowOff>
    </xdr:from>
    <xdr:to>
      <xdr:col>12</xdr:col>
      <xdr:colOff>561975</xdr:colOff>
      <xdr:row>99</xdr:row>
      <xdr:rowOff>2363</xdr:rowOff>
    </xdr:to>
    <xdr:sp macro="" textlink="">
      <xdr:nvSpPr>
        <xdr:cNvPr id="479" name="円/楕円 478"/>
        <xdr:cNvSpPr/>
      </xdr:nvSpPr>
      <xdr:spPr>
        <a:xfrm>
          <a:off x="8699500" y="168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164940</xdr:rowOff>
    </xdr:from>
    <xdr:ext cx="534377" cy="259045"/>
    <xdr:sp macro="" textlink="">
      <xdr:nvSpPr>
        <xdr:cNvPr id="480" name="テキスト ボックス 479"/>
        <xdr:cNvSpPr txBox="1"/>
      </xdr:nvSpPr>
      <xdr:spPr>
        <a:xfrm>
          <a:off x="8483111" y="169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94862</xdr:rowOff>
    </xdr:from>
    <xdr:to>
      <xdr:col>11</xdr:col>
      <xdr:colOff>358775</xdr:colOff>
      <xdr:row>99</xdr:row>
      <xdr:rowOff>25012</xdr:rowOff>
    </xdr:to>
    <xdr:sp macro="" textlink="">
      <xdr:nvSpPr>
        <xdr:cNvPr id="481" name="円/楕円 480"/>
        <xdr:cNvSpPr/>
      </xdr:nvSpPr>
      <xdr:spPr>
        <a:xfrm>
          <a:off x="7810500" y="168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16139</xdr:rowOff>
    </xdr:from>
    <xdr:ext cx="534377" cy="259045"/>
    <xdr:sp macro="" textlink="">
      <xdr:nvSpPr>
        <xdr:cNvPr id="482" name="テキスト ボックス 481"/>
        <xdr:cNvSpPr txBox="1"/>
      </xdr:nvSpPr>
      <xdr:spPr>
        <a:xfrm>
          <a:off x="7594111" y="169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6223</xdr:rowOff>
    </xdr:from>
    <xdr:to>
      <xdr:col>10</xdr:col>
      <xdr:colOff>155575</xdr:colOff>
      <xdr:row>95</xdr:row>
      <xdr:rowOff>107823</xdr:rowOff>
    </xdr:to>
    <xdr:sp macro="" textlink="">
      <xdr:nvSpPr>
        <xdr:cNvPr id="483" name="円/楕円 482"/>
        <xdr:cNvSpPr/>
      </xdr:nvSpPr>
      <xdr:spPr>
        <a:xfrm>
          <a:off x="6921500" y="162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124350</xdr:rowOff>
    </xdr:from>
    <xdr:ext cx="534377" cy="259045"/>
    <xdr:sp macro="" textlink="">
      <xdr:nvSpPr>
        <xdr:cNvPr id="484" name="テキスト ボックス 483"/>
        <xdr:cNvSpPr txBox="1"/>
      </xdr:nvSpPr>
      <xdr:spPr>
        <a:xfrm>
          <a:off x="6705111" y="160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1" name="直線コネクタ 510"/>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2"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3" name="直線コネクタ 512"/>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4"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5" name="直線コネクタ 514"/>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134148</xdr:rowOff>
    </xdr:from>
    <xdr:to>
      <xdr:col>23</xdr:col>
      <xdr:colOff>517525</xdr:colOff>
      <xdr:row>38</xdr:row>
      <xdr:rowOff>142857</xdr:rowOff>
    </xdr:to>
    <xdr:cxnSp macro="">
      <xdr:nvCxnSpPr>
        <xdr:cNvPr id="516" name="直線コネクタ 515"/>
        <xdr:cNvCxnSpPr/>
      </xdr:nvCxnSpPr>
      <xdr:spPr>
        <a:xfrm flipV="1">
          <a:off x="15481300" y="6649248"/>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7"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18" name="フローチャート : 判断 517"/>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83639</xdr:rowOff>
    </xdr:from>
    <xdr:to>
      <xdr:col>22</xdr:col>
      <xdr:colOff>365125</xdr:colOff>
      <xdr:row>38</xdr:row>
      <xdr:rowOff>142857</xdr:rowOff>
    </xdr:to>
    <xdr:cxnSp macro="">
      <xdr:nvCxnSpPr>
        <xdr:cNvPr id="519" name="直線コネクタ 518"/>
        <xdr:cNvCxnSpPr/>
      </xdr:nvCxnSpPr>
      <xdr:spPr>
        <a:xfrm>
          <a:off x="14592300" y="6427289"/>
          <a:ext cx="889000" cy="2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0" name="フローチャート : 判断 519"/>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1" name="テキスト ボックス 520"/>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83639</xdr:rowOff>
    </xdr:from>
    <xdr:to>
      <xdr:col>21</xdr:col>
      <xdr:colOff>161925</xdr:colOff>
      <xdr:row>39</xdr:row>
      <xdr:rowOff>91911</xdr:rowOff>
    </xdr:to>
    <xdr:cxnSp macro="">
      <xdr:nvCxnSpPr>
        <xdr:cNvPr id="522" name="直線コネクタ 521"/>
        <xdr:cNvCxnSpPr/>
      </xdr:nvCxnSpPr>
      <xdr:spPr>
        <a:xfrm flipV="1">
          <a:off x="13703300" y="6427289"/>
          <a:ext cx="889000" cy="35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3" name="フローチャート : 判断 522"/>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4" name="テキスト ボックス 523"/>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1125</xdr:rowOff>
    </xdr:from>
    <xdr:to>
      <xdr:col>19</xdr:col>
      <xdr:colOff>644525</xdr:colOff>
      <xdr:row>39</xdr:row>
      <xdr:rowOff>91911</xdr:rowOff>
    </xdr:to>
    <xdr:cxnSp macro="">
      <xdr:nvCxnSpPr>
        <xdr:cNvPr id="525" name="直線コネクタ 524"/>
        <xdr:cNvCxnSpPr/>
      </xdr:nvCxnSpPr>
      <xdr:spPr>
        <a:xfrm>
          <a:off x="12814300" y="6516225"/>
          <a:ext cx="889000" cy="2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6" name="フローチャート : 判断 525"/>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7" name="テキスト ボックス 526"/>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28" name="フローチャート : 判断 527"/>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29" name="テキスト ボックス 528"/>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83348</xdr:rowOff>
    </xdr:from>
    <xdr:to>
      <xdr:col>23</xdr:col>
      <xdr:colOff>568325</xdr:colOff>
      <xdr:row>39</xdr:row>
      <xdr:rowOff>13498</xdr:rowOff>
    </xdr:to>
    <xdr:sp macro="" textlink="">
      <xdr:nvSpPr>
        <xdr:cNvPr id="535" name="円/楕円 534"/>
        <xdr:cNvSpPr/>
      </xdr:nvSpPr>
      <xdr:spPr>
        <a:xfrm>
          <a:off x="162687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61775</xdr:rowOff>
    </xdr:from>
    <xdr:ext cx="534377" cy="259045"/>
    <xdr:sp macro="" textlink="">
      <xdr:nvSpPr>
        <xdr:cNvPr id="536" name="消防費該当値テキスト"/>
        <xdr:cNvSpPr txBox="1"/>
      </xdr:nvSpPr>
      <xdr:spPr>
        <a:xfrm>
          <a:off x="16370300" y="657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92057</xdr:rowOff>
    </xdr:from>
    <xdr:to>
      <xdr:col>22</xdr:col>
      <xdr:colOff>415925</xdr:colOff>
      <xdr:row>39</xdr:row>
      <xdr:rowOff>22207</xdr:rowOff>
    </xdr:to>
    <xdr:sp macro="" textlink="">
      <xdr:nvSpPr>
        <xdr:cNvPr id="537" name="円/楕円 536"/>
        <xdr:cNvSpPr/>
      </xdr:nvSpPr>
      <xdr:spPr>
        <a:xfrm>
          <a:off x="15430500" y="66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13334</xdr:rowOff>
    </xdr:from>
    <xdr:ext cx="534377" cy="259045"/>
    <xdr:sp macro="" textlink="">
      <xdr:nvSpPr>
        <xdr:cNvPr id="538" name="テキスト ボックス 537"/>
        <xdr:cNvSpPr txBox="1"/>
      </xdr:nvSpPr>
      <xdr:spPr>
        <a:xfrm>
          <a:off x="15214111" y="66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32839</xdr:rowOff>
    </xdr:from>
    <xdr:to>
      <xdr:col>21</xdr:col>
      <xdr:colOff>212725</xdr:colOff>
      <xdr:row>37</xdr:row>
      <xdr:rowOff>134439</xdr:rowOff>
    </xdr:to>
    <xdr:sp macro="" textlink="">
      <xdr:nvSpPr>
        <xdr:cNvPr id="539" name="円/楕円 538"/>
        <xdr:cNvSpPr/>
      </xdr:nvSpPr>
      <xdr:spPr>
        <a:xfrm>
          <a:off x="14541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125565</xdr:rowOff>
    </xdr:from>
    <xdr:ext cx="534377" cy="259045"/>
    <xdr:sp macro="" textlink="">
      <xdr:nvSpPr>
        <xdr:cNvPr id="540" name="テキスト ボックス 539"/>
        <xdr:cNvSpPr txBox="1"/>
      </xdr:nvSpPr>
      <xdr:spPr>
        <a:xfrm>
          <a:off x="14325111" y="64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41111</xdr:rowOff>
    </xdr:from>
    <xdr:to>
      <xdr:col>20</xdr:col>
      <xdr:colOff>9525</xdr:colOff>
      <xdr:row>39</xdr:row>
      <xdr:rowOff>142711</xdr:rowOff>
    </xdr:to>
    <xdr:sp macro="" textlink="">
      <xdr:nvSpPr>
        <xdr:cNvPr id="541" name="円/楕円 540"/>
        <xdr:cNvSpPr/>
      </xdr:nvSpPr>
      <xdr:spPr>
        <a:xfrm>
          <a:off x="13652500" y="67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133838</xdr:rowOff>
    </xdr:from>
    <xdr:ext cx="469744" cy="259045"/>
    <xdr:sp macro="" textlink="">
      <xdr:nvSpPr>
        <xdr:cNvPr id="542" name="テキスト ボックス 541"/>
        <xdr:cNvSpPr txBox="1"/>
      </xdr:nvSpPr>
      <xdr:spPr>
        <a:xfrm>
          <a:off x="13468427" y="68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121775</xdr:rowOff>
    </xdr:from>
    <xdr:to>
      <xdr:col>18</xdr:col>
      <xdr:colOff>492125</xdr:colOff>
      <xdr:row>38</xdr:row>
      <xdr:rowOff>51925</xdr:rowOff>
    </xdr:to>
    <xdr:sp macro="" textlink="">
      <xdr:nvSpPr>
        <xdr:cNvPr id="543" name="円/楕円 542"/>
        <xdr:cNvSpPr/>
      </xdr:nvSpPr>
      <xdr:spPr>
        <a:xfrm>
          <a:off x="12763500" y="64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43052</xdr:rowOff>
    </xdr:from>
    <xdr:ext cx="534377" cy="259045"/>
    <xdr:sp macro="" textlink="">
      <xdr:nvSpPr>
        <xdr:cNvPr id="544" name="テキスト ボックス 543"/>
        <xdr:cNvSpPr txBox="1"/>
      </xdr:nvSpPr>
      <xdr:spPr>
        <a:xfrm>
          <a:off x="12547111" y="65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7" name="直線コネクタ 566"/>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68"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69" name="直線コネクタ 568"/>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0"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1" name="直線コネクタ 570"/>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56786</xdr:rowOff>
    </xdr:from>
    <xdr:to>
      <xdr:col>23</xdr:col>
      <xdr:colOff>517525</xdr:colOff>
      <xdr:row>55</xdr:row>
      <xdr:rowOff>17536</xdr:rowOff>
    </xdr:to>
    <xdr:cxnSp macro="">
      <xdr:nvCxnSpPr>
        <xdr:cNvPr id="572" name="直線コネクタ 571"/>
        <xdr:cNvCxnSpPr/>
      </xdr:nvCxnSpPr>
      <xdr:spPr>
        <a:xfrm>
          <a:off x="15481300" y="9315086"/>
          <a:ext cx="838200" cy="1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3"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4" name="フローチャート : 判断 573"/>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10244</xdr:rowOff>
    </xdr:from>
    <xdr:to>
      <xdr:col>22</xdr:col>
      <xdr:colOff>365125</xdr:colOff>
      <xdr:row>54</xdr:row>
      <xdr:rowOff>56786</xdr:rowOff>
    </xdr:to>
    <xdr:cxnSp macro="">
      <xdr:nvCxnSpPr>
        <xdr:cNvPr id="575" name="直線コネクタ 574"/>
        <xdr:cNvCxnSpPr/>
      </xdr:nvCxnSpPr>
      <xdr:spPr>
        <a:xfrm>
          <a:off x="14592300" y="9268544"/>
          <a:ext cx="889000" cy="4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6" name="フローチャート : 判断 575"/>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7" name="テキスト ボックス 576"/>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10244</xdr:rowOff>
    </xdr:from>
    <xdr:to>
      <xdr:col>21</xdr:col>
      <xdr:colOff>161925</xdr:colOff>
      <xdr:row>54</xdr:row>
      <xdr:rowOff>88677</xdr:rowOff>
    </xdr:to>
    <xdr:cxnSp macro="">
      <xdr:nvCxnSpPr>
        <xdr:cNvPr id="578" name="直線コネクタ 577"/>
        <xdr:cNvCxnSpPr/>
      </xdr:nvCxnSpPr>
      <xdr:spPr>
        <a:xfrm flipV="1">
          <a:off x="13703300" y="9268544"/>
          <a:ext cx="889000" cy="7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9" name="フローチャート : 判断 578"/>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0" name="テキスト ボックス 579"/>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88677</xdr:rowOff>
    </xdr:from>
    <xdr:to>
      <xdr:col>19</xdr:col>
      <xdr:colOff>644525</xdr:colOff>
      <xdr:row>56</xdr:row>
      <xdr:rowOff>59096</xdr:rowOff>
    </xdr:to>
    <xdr:cxnSp macro="">
      <xdr:nvCxnSpPr>
        <xdr:cNvPr id="581" name="直線コネクタ 580"/>
        <xdr:cNvCxnSpPr/>
      </xdr:nvCxnSpPr>
      <xdr:spPr>
        <a:xfrm flipV="1">
          <a:off x="12814300" y="9346977"/>
          <a:ext cx="889000" cy="3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2" name="フローチャート : 判断 581"/>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3" name="テキスト ボックス 582"/>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4" name="フローチャート : 判断 583"/>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5" name="テキスト ボックス 584"/>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138186</xdr:rowOff>
    </xdr:from>
    <xdr:to>
      <xdr:col>23</xdr:col>
      <xdr:colOff>568325</xdr:colOff>
      <xdr:row>55</xdr:row>
      <xdr:rowOff>68336</xdr:rowOff>
    </xdr:to>
    <xdr:sp macro="" textlink="">
      <xdr:nvSpPr>
        <xdr:cNvPr id="591" name="円/楕円 590"/>
        <xdr:cNvSpPr/>
      </xdr:nvSpPr>
      <xdr:spPr>
        <a:xfrm>
          <a:off x="16268700" y="93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161063</xdr:rowOff>
    </xdr:from>
    <xdr:ext cx="534377" cy="259045"/>
    <xdr:sp macro="" textlink="">
      <xdr:nvSpPr>
        <xdr:cNvPr id="592" name="教育費該当値テキスト"/>
        <xdr:cNvSpPr txBox="1"/>
      </xdr:nvSpPr>
      <xdr:spPr>
        <a:xfrm>
          <a:off x="16370300" y="92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47,844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5986</xdr:rowOff>
    </xdr:from>
    <xdr:to>
      <xdr:col>22</xdr:col>
      <xdr:colOff>415925</xdr:colOff>
      <xdr:row>54</xdr:row>
      <xdr:rowOff>107586</xdr:rowOff>
    </xdr:to>
    <xdr:sp macro="" textlink="">
      <xdr:nvSpPr>
        <xdr:cNvPr id="593" name="円/楕円 592"/>
        <xdr:cNvSpPr/>
      </xdr:nvSpPr>
      <xdr:spPr>
        <a:xfrm>
          <a:off x="15430500" y="92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124113</xdr:rowOff>
    </xdr:from>
    <xdr:ext cx="534377" cy="259045"/>
    <xdr:sp macro="" textlink="">
      <xdr:nvSpPr>
        <xdr:cNvPr id="594" name="テキスト ボックス 593"/>
        <xdr:cNvSpPr txBox="1"/>
      </xdr:nvSpPr>
      <xdr:spPr>
        <a:xfrm>
          <a:off x="15214111" y="90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130894</xdr:rowOff>
    </xdr:from>
    <xdr:to>
      <xdr:col>21</xdr:col>
      <xdr:colOff>212725</xdr:colOff>
      <xdr:row>54</xdr:row>
      <xdr:rowOff>61044</xdr:rowOff>
    </xdr:to>
    <xdr:sp macro="" textlink="">
      <xdr:nvSpPr>
        <xdr:cNvPr id="595" name="円/楕円 594"/>
        <xdr:cNvSpPr/>
      </xdr:nvSpPr>
      <xdr:spPr>
        <a:xfrm>
          <a:off x="14541500" y="92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77571</xdr:rowOff>
    </xdr:from>
    <xdr:ext cx="534377" cy="259045"/>
    <xdr:sp macro="" textlink="">
      <xdr:nvSpPr>
        <xdr:cNvPr id="596" name="テキスト ボックス 595"/>
        <xdr:cNvSpPr txBox="1"/>
      </xdr:nvSpPr>
      <xdr:spPr>
        <a:xfrm>
          <a:off x="14325111" y="899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37877</xdr:rowOff>
    </xdr:from>
    <xdr:to>
      <xdr:col>20</xdr:col>
      <xdr:colOff>9525</xdr:colOff>
      <xdr:row>54</xdr:row>
      <xdr:rowOff>139477</xdr:rowOff>
    </xdr:to>
    <xdr:sp macro="" textlink="">
      <xdr:nvSpPr>
        <xdr:cNvPr id="597" name="円/楕円 596"/>
        <xdr:cNvSpPr/>
      </xdr:nvSpPr>
      <xdr:spPr>
        <a:xfrm>
          <a:off x="13652500" y="92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156004</xdr:rowOff>
    </xdr:from>
    <xdr:ext cx="534377" cy="259045"/>
    <xdr:sp macro="" textlink="">
      <xdr:nvSpPr>
        <xdr:cNvPr id="598" name="テキスト ボックス 597"/>
        <xdr:cNvSpPr txBox="1"/>
      </xdr:nvSpPr>
      <xdr:spPr>
        <a:xfrm>
          <a:off x="13436111" y="90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8296</xdr:rowOff>
    </xdr:from>
    <xdr:to>
      <xdr:col>18</xdr:col>
      <xdr:colOff>492125</xdr:colOff>
      <xdr:row>56</xdr:row>
      <xdr:rowOff>109896</xdr:rowOff>
    </xdr:to>
    <xdr:sp macro="" textlink="">
      <xdr:nvSpPr>
        <xdr:cNvPr id="599" name="円/楕円 598"/>
        <xdr:cNvSpPr/>
      </xdr:nvSpPr>
      <xdr:spPr>
        <a:xfrm>
          <a:off x="12763500" y="96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101023</xdr:rowOff>
    </xdr:from>
    <xdr:ext cx="534377" cy="259045"/>
    <xdr:sp macro="" textlink="">
      <xdr:nvSpPr>
        <xdr:cNvPr id="600" name="テキスト ボックス 599"/>
        <xdr:cNvSpPr txBox="1"/>
      </xdr:nvSpPr>
      <xdr:spPr>
        <a:xfrm>
          <a:off x="12547111" y="97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0" name="テキスト ボックス 61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6" name="直線コネクタ 625"/>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29"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0" name="直線コネクタ 629"/>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81243</xdr:rowOff>
    </xdr:from>
    <xdr:to>
      <xdr:col>23</xdr:col>
      <xdr:colOff>517525</xdr:colOff>
      <xdr:row>79</xdr:row>
      <xdr:rowOff>98879</xdr:rowOff>
    </xdr:to>
    <xdr:cxnSp macro="">
      <xdr:nvCxnSpPr>
        <xdr:cNvPr id="631" name="直線コネクタ 630"/>
        <xdr:cNvCxnSpPr/>
      </xdr:nvCxnSpPr>
      <xdr:spPr>
        <a:xfrm flipV="1">
          <a:off x="15481300" y="13625793"/>
          <a:ext cx="8382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2"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3" name="フローチャート : 判断 632"/>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5153</xdr:rowOff>
    </xdr:from>
    <xdr:to>
      <xdr:col>22</xdr:col>
      <xdr:colOff>365125</xdr:colOff>
      <xdr:row>79</xdr:row>
      <xdr:rowOff>98879</xdr:rowOff>
    </xdr:to>
    <xdr:cxnSp macro="">
      <xdr:nvCxnSpPr>
        <xdr:cNvPr id="634" name="直線コネクタ 633"/>
        <xdr:cNvCxnSpPr/>
      </xdr:nvCxnSpPr>
      <xdr:spPr>
        <a:xfrm>
          <a:off x="14592300" y="13549703"/>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5" name="フローチャート : 判断 634"/>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6" name="テキスト ボックス 635"/>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5153</xdr:rowOff>
    </xdr:from>
    <xdr:to>
      <xdr:col>21</xdr:col>
      <xdr:colOff>161925</xdr:colOff>
      <xdr:row>79</xdr:row>
      <xdr:rowOff>23278</xdr:rowOff>
    </xdr:to>
    <xdr:cxnSp macro="">
      <xdr:nvCxnSpPr>
        <xdr:cNvPr id="637" name="直線コネクタ 636"/>
        <xdr:cNvCxnSpPr/>
      </xdr:nvCxnSpPr>
      <xdr:spPr>
        <a:xfrm flipV="1">
          <a:off x="13703300" y="13549703"/>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38" name="フローチャート : 判断 637"/>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39" name="テキスト ボックス 638"/>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23278</xdr:rowOff>
    </xdr:from>
    <xdr:to>
      <xdr:col>19</xdr:col>
      <xdr:colOff>644525</xdr:colOff>
      <xdr:row>79</xdr:row>
      <xdr:rowOff>98879</xdr:rowOff>
    </xdr:to>
    <xdr:cxnSp macro="">
      <xdr:nvCxnSpPr>
        <xdr:cNvPr id="640" name="直線コネクタ 639"/>
        <xdr:cNvCxnSpPr/>
      </xdr:nvCxnSpPr>
      <xdr:spPr>
        <a:xfrm flipV="1">
          <a:off x="12814300" y="13567828"/>
          <a:ext cx="8890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1" name="フローチャート : 判断 640"/>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2" name="テキスト ボックス 641"/>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3" name="フローチャート : 判断 642"/>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4" name="テキスト ボックス 643"/>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30443</xdr:rowOff>
    </xdr:from>
    <xdr:to>
      <xdr:col>23</xdr:col>
      <xdr:colOff>568325</xdr:colOff>
      <xdr:row>79</xdr:row>
      <xdr:rowOff>132043</xdr:rowOff>
    </xdr:to>
    <xdr:sp macro="" textlink="">
      <xdr:nvSpPr>
        <xdr:cNvPr id="650" name="円/楕円 649"/>
        <xdr:cNvSpPr/>
      </xdr:nvSpPr>
      <xdr:spPr>
        <a:xfrm>
          <a:off x="16268700" y="135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116820</xdr:rowOff>
    </xdr:from>
    <xdr:ext cx="378565" cy="259045"/>
    <xdr:sp macro="" textlink="">
      <xdr:nvSpPr>
        <xdr:cNvPr id="651" name="災害復旧費該当値テキスト"/>
        <xdr:cNvSpPr txBox="1"/>
      </xdr:nvSpPr>
      <xdr:spPr>
        <a:xfrm>
          <a:off x="16370300" y="13489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2" name="円/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3" name="テキスト ボックス 65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125803</xdr:rowOff>
    </xdr:from>
    <xdr:to>
      <xdr:col>21</xdr:col>
      <xdr:colOff>212725</xdr:colOff>
      <xdr:row>79</xdr:row>
      <xdr:rowOff>55953</xdr:rowOff>
    </xdr:to>
    <xdr:sp macro="" textlink="">
      <xdr:nvSpPr>
        <xdr:cNvPr id="654" name="円/楕円 653"/>
        <xdr:cNvSpPr/>
      </xdr:nvSpPr>
      <xdr:spPr>
        <a:xfrm>
          <a:off x="14541500" y="134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47080</xdr:rowOff>
    </xdr:from>
    <xdr:ext cx="378565" cy="259045"/>
    <xdr:sp macro="" textlink="">
      <xdr:nvSpPr>
        <xdr:cNvPr id="655" name="テキスト ボックス 654"/>
        <xdr:cNvSpPr txBox="1"/>
      </xdr:nvSpPr>
      <xdr:spPr>
        <a:xfrm>
          <a:off x="14403017" y="1359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143928</xdr:rowOff>
    </xdr:from>
    <xdr:to>
      <xdr:col>20</xdr:col>
      <xdr:colOff>9525</xdr:colOff>
      <xdr:row>79</xdr:row>
      <xdr:rowOff>74078</xdr:rowOff>
    </xdr:to>
    <xdr:sp macro="" textlink="">
      <xdr:nvSpPr>
        <xdr:cNvPr id="656" name="円/楕円 655"/>
        <xdr:cNvSpPr/>
      </xdr:nvSpPr>
      <xdr:spPr>
        <a:xfrm>
          <a:off x="13652500" y="135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65205</xdr:rowOff>
    </xdr:from>
    <xdr:ext cx="378565" cy="259045"/>
    <xdr:sp macro="" textlink="">
      <xdr:nvSpPr>
        <xdr:cNvPr id="657" name="テキスト ボックス 656"/>
        <xdr:cNvSpPr txBox="1"/>
      </xdr:nvSpPr>
      <xdr:spPr>
        <a:xfrm>
          <a:off x="13514017" y="1360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58" name="円/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59" name="テキスト ボックス 65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3" name="直線コネクタ 682"/>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4"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5" name="直線コネクタ 684"/>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6"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7" name="直線コネクタ 686"/>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126905</xdr:rowOff>
    </xdr:from>
    <xdr:to>
      <xdr:col>23</xdr:col>
      <xdr:colOff>517525</xdr:colOff>
      <xdr:row>97</xdr:row>
      <xdr:rowOff>129428</xdr:rowOff>
    </xdr:to>
    <xdr:cxnSp macro="">
      <xdr:nvCxnSpPr>
        <xdr:cNvPr id="688" name="直線コネクタ 687"/>
        <xdr:cNvCxnSpPr/>
      </xdr:nvCxnSpPr>
      <xdr:spPr>
        <a:xfrm flipV="1">
          <a:off x="15481300" y="16757555"/>
          <a:ext cx="8382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89"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0" name="フローチャート : 判断 689"/>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98194</xdr:rowOff>
    </xdr:from>
    <xdr:to>
      <xdr:col>22</xdr:col>
      <xdr:colOff>365125</xdr:colOff>
      <xdr:row>97</xdr:row>
      <xdr:rowOff>129428</xdr:rowOff>
    </xdr:to>
    <xdr:cxnSp macro="">
      <xdr:nvCxnSpPr>
        <xdr:cNvPr id="691" name="直線コネクタ 690"/>
        <xdr:cNvCxnSpPr/>
      </xdr:nvCxnSpPr>
      <xdr:spPr>
        <a:xfrm>
          <a:off x="14592300" y="16728844"/>
          <a:ext cx="889000" cy="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2" name="フローチャート : 判断 691"/>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3" name="テキスト ボックス 692"/>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98194</xdr:rowOff>
    </xdr:from>
    <xdr:to>
      <xdr:col>21</xdr:col>
      <xdr:colOff>161925</xdr:colOff>
      <xdr:row>97</xdr:row>
      <xdr:rowOff>107055</xdr:rowOff>
    </xdr:to>
    <xdr:cxnSp macro="">
      <xdr:nvCxnSpPr>
        <xdr:cNvPr id="694" name="直線コネクタ 693"/>
        <xdr:cNvCxnSpPr/>
      </xdr:nvCxnSpPr>
      <xdr:spPr>
        <a:xfrm flipV="1">
          <a:off x="13703300" y="16728844"/>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5" name="フローチャート : 判断 694"/>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6" name="テキスト ボックス 695"/>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107055</xdr:rowOff>
    </xdr:from>
    <xdr:to>
      <xdr:col>19</xdr:col>
      <xdr:colOff>644525</xdr:colOff>
      <xdr:row>97</xdr:row>
      <xdr:rowOff>108686</xdr:rowOff>
    </xdr:to>
    <xdr:cxnSp macro="">
      <xdr:nvCxnSpPr>
        <xdr:cNvPr id="697" name="直線コネクタ 696"/>
        <xdr:cNvCxnSpPr/>
      </xdr:nvCxnSpPr>
      <xdr:spPr>
        <a:xfrm flipV="1">
          <a:off x="12814300" y="16737705"/>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698" name="フローチャート : 判断 697"/>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699" name="テキスト ボックス 698"/>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0" name="フローチャート : 判断 699"/>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1" name="テキスト ボックス 700"/>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76105</xdr:rowOff>
    </xdr:from>
    <xdr:to>
      <xdr:col>23</xdr:col>
      <xdr:colOff>568325</xdr:colOff>
      <xdr:row>98</xdr:row>
      <xdr:rowOff>6255</xdr:rowOff>
    </xdr:to>
    <xdr:sp macro="" textlink="">
      <xdr:nvSpPr>
        <xdr:cNvPr id="707" name="円/楕円 706"/>
        <xdr:cNvSpPr/>
      </xdr:nvSpPr>
      <xdr:spPr>
        <a:xfrm>
          <a:off x="16268700" y="167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54532</xdr:rowOff>
    </xdr:from>
    <xdr:ext cx="534377" cy="259045"/>
    <xdr:sp macro="" textlink="">
      <xdr:nvSpPr>
        <xdr:cNvPr id="708" name="公債費該当値テキスト"/>
        <xdr:cNvSpPr txBox="1"/>
      </xdr:nvSpPr>
      <xdr:spPr>
        <a:xfrm>
          <a:off x="16370300" y="166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78628</xdr:rowOff>
    </xdr:from>
    <xdr:to>
      <xdr:col>22</xdr:col>
      <xdr:colOff>415925</xdr:colOff>
      <xdr:row>98</xdr:row>
      <xdr:rowOff>8778</xdr:rowOff>
    </xdr:to>
    <xdr:sp macro="" textlink="">
      <xdr:nvSpPr>
        <xdr:cNvPr id="709" name="円/楕円 708"/>
        <xdr:cNvSpPr/>
      </xdr:nvSpPr>
      <xdr:spPr>
        <a:xfrm>
          <a:off x="15430500" y="167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25305</xdr:rowOff>
    </xdr:from>
    <xdr:ext cx="534377" cy="259045"/>
    <xdr:sp macro="" textlink="">
      <xdr:nvSpPr>
        <xdr:cNvPr id="710" name="テキスト ボックス 709"/>
        <xdr:cNvSpPr txBox="1"/>
      </xdr:nvSpPr>
      <xdr:spPr>
        <a:xfrm>
          <a:off x="15214111" y="164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47394</xdr:rowOff>
    </xdr:from>
    <xdr:to>
      <xdr:col>21</xdr:col>
      <xdr:colOff>212725</xdr:colOff>
      <xdr:row>97</xdr:row>
      <xdr:rowOff>148994</xdr:rowOff>
    </xdr:to>
    <xdr:sp macro="" textlink="">
      <xdr:nvSpPr>
        <xdr:cNvPr id="711" name="円/楕円 710"/>
        <xdr:cNvSpPr/>
      </xdr:nvSpPr>
      <xdr:spPr>
        <a:xfrm>
          <a:off x="14541500" y="16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140121</xdr:rowOff>
    </xdr:from>
    <xdr:ext cx="534377" cy="259045"/>
    <xdr:sp macro="" textlink="">
      <xdr:nvSpPr>
        <xdr:cNvPr id="712" name="テキスト ボックス 711"/>
        <xdr:cNvSpPr txBox="1"/>
      </xdr:nvSpPr>
      <xdr:spPr>
        <a:xfrm>
          <a:off x="14325111" y="1677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56255</xdr:rowOff>
    </xdr:from>
    <xdr:to>
      <xdr:col>20</xdr:col>
      <xdr:colOff>9525</xdr:colOff>
      <xdr:row>97</xdr:row>
      <xdr:rowOff>157855</xdr:rowOff>
    </xdr:to>
    <xdr:sp macro="" textlink="">
      <xdr:nvSpPr>
        <xdr:cNvPr id="713" name="円/楕円 712"/>
        <xdr:cNvSpPr/>
      </xdr:nvSpPr>
      <xdr:spPr>
        <a:xfrm>
          <a:off x="13652500" y="166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148982</xdr:rowOff>
    </xdr:from>
    <xdr:ext cx="534377" cy="259045"/>
    <xdr:sp macro="" textlink="">
      <xdr:nvSpPr>
        <xdr:cNvPr id="714" name="テキスト ボックス 713"/>
        <xdr:cNvSpPr txBox="1"/>
      </xdr:nvSpPr>
      <xdr:spPr>
        <a:xfrm>
          <a:off x="13436111" y="167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57886</xdr:rowOff>
    </xdr:from>
    <xdr:to>
      <xdr:col>18</xdr:col>
      <xdr:colOff>492125</xdr:colOff>
      <xdr:row>97</xdr:row>
      <xdr:rowOff>159486</xdr:rowOff>
    </xdr:to>
    <xdr:sp macro="" textlink="">
      <xdr:nvSpPr>
        <xdr:cNvPr id="715" name="円/楕円 714"/>
        <xdr:cNvSpPr/>
      </xdr:nvSpPr>
      <xdr:spPr>
        <a:xfrm>
          <a:off x="12763500" y="166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150613</xdr:rowOff>
    </xdr:from>
    <xdr:ext cx="534377" cy="259045"/>
    <xdr:sp macro="" textlink="">
      <xdr:nvSpPr>
        <xdr:cNvPr id="716" name="テキスト ボックス 715"/>
        <xdr:cNvSpPr txBox="1"/>
      </xdr:nvSpPr>
      <xdr:spPr>
        <a:xfrm>
          <a:off x="12547111" y="1678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0" name="直線コネクタ 739"/>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1"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3"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4" name="直線コネクタ 743"/>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6"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7" name="フローチャート : 判断 746"/>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49" name="フローチャート : 判断 748"/>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0" name="テキスト ボックス 749"/>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93408</xdr:rowOff>
    </xdr:from>
    <xdr:to>
      <xdr:col>29</xdr:col>
      <xdr:colOff>517525</xdr:colOff>
      <xdr:row>39</xdr:row>
      <xdr:rowOff>44450</xdr:rowOff>
    </xdr:to>
    <xdr:cxnSp macro="">
      <xdr:nvCxnSpPr>
        <xdr:cNvPr id="751" name="直線コネクタ 750"/>
        <xdr:cNvCxnSpPr/>
      </xdr:nvCxnSpPr>
      <xdr:spPr>
        <a:xfrm>
          <a:off x="19545300" y="6608508"/>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2" name="フローチャート : 判断 751"/>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3" name="テキスト ボックス 752"/>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93408</xdr:rowOff>
    </xdr:from>
    <xdr:to>
      <xdr:col>28</xdr:col>
      <xdr:colOff>314325</xdr:colOff>
      <xdr:row>39</xdr:row>
      <xdr:rowOff>44450</xdr:rowOff>
    </xdr:to>
    <xdr:cxnSp macro="">
      <xdr:nvCxnSpPr>
        <xdr:cNvPr id="754" name="直線コネクタ 753"/>
        <xdr:cNvCxnSpPr/>
      </xdr:nvCxnSpPr>
      <xdr:spPr>
        <a:xfrm flipV="1">
          <a:off x="18656300" y="6608508"/>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5" name="フローチャート : 判断 754"/>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51516</xdr:rowOff>
    </xdr:from>
    <xdr:ext cx="378565" cy="259045"/>
    <xdr:sp macro="" textlink="">
      <xdr:nvSpPr>
        <xdr:cNvPr id="756" name="テキスト ボックス 755"/>
        <xdr:cNvSpPr txBox="1"/>
      </xdr:nvSpPr>
      <xdr:spPr>
        <a:xfrm>
          <a:off x="19356017" y="673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7" name="フローチャート : 判断 756"/>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8" name="テキスト ボックス 757"/>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5"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42608</xdr:rowOff>
    </xdr:from>
    <xdr:to>
      <xdr:col>28</xdr:col>
      <xdr:colOff>365125</xdr:colOff>
      <xdr:row>38</xdr:row>
      <xdr:rowOff>144208</xdr:rowOff>
    </xdr:to>
    <xdr:sp macro="" textlink="">
      <xdr:nvSpPr>
        <xdr:cNvPr id="770" name="円/楕円 769"/>
        <xdr:cNvSpPr/>
      </xdr:nvSpPr>
      <xdr:spPr>
        <a:xfrm>
          <a:off x="194945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160736</xdr:rowOff>
    </xdr:from>
    <xdr:ext cx="378565" cy="259045"/>
    <xdr:sp macro="" textlink="">
      <xdr:nvSpPr>
        <xdr:cNvPr id="771" name="テキスト ボックス 770"/>
        <xdr:cNvSpPr txBox="1"/>
      </xdr:nvSpPr>
      <xdr:spPr>
        <a:xfrm>
          <a:off x="19356017" y="6332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4" name="フローチャート : 判断 813"/>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5" name="テキスト ボックス 814"/>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800">
              <a:solidFill>
                <a:sysClr val="windowText" lastClr="000000"/>
              </a:solidFill>
              <a:effectLst/>
              <a:latin typeface="+mn-lt"/>
              <a:ea typeface="+mn-ea"/>
              <a:cs typeface="+mn-cs"/>
            </a:rPr>
            <a:t>商工費は、</a:t>
          </a:r>
          <a:r>
            <a:rPr kumimoji="1" lang="ja-JP" altLang="en-US" sz="1800">
              <a:solidFill>
                <a:sysClr val="windowText" lastClr="000000"/>
              </a:solidFill>
              <a:effectLst/>
              <a:latin typeface="+mn-lt"/>
              <a:ea typeface="+mn-ea"/>
              <a:cs typeface="+mn-cs"/>
            </a:rPr>
            <a:t>平成</a:t>
          </a:r>
          <a:r>
            <a:rPr kumimoji="1" lang="en-US" altLang="ja-JP" sz="1800">
              <a:solidFill>
                <a:sysClr val="windowText" lastClr="000000"/>
              </a:solidFill>
              <a:effectLst/>
              <a:latin typeface="+mn-lt"/>
              <a:ea typeface="+mn-ea"/>
              <a:cs typeface="+mn-cs"/>
            </a:rPr>
            <a:t>27</a:t>
          </a:r>
          <a:r>
            <a:rPr kumimoji="1" lang="ja-JP" altLang="en-US" sz="1800">
              <a:solidFill>
                <a:sysClr val="windowText" lastClr="000000"/>
              </a:solidFill>
              <a:effectLst/>
              <a:latin typeface="+mn-lt"/>
              <a:ea typeface="+mn-ea"/>
              <a:cs typeface="+mn-cs"/>
            </a:rPr>
            <a:t>年度に</a:t>
          </a:r>
          <a:r>
            <a:rPr kumimoji="1" lang="ja-JP" altLang="ja-JP" sz="1800">
              <a:solidFill>
                <a:sysClr val="windowText" lastClr="000000"/>
              </a:solidFill>
              <a:effectLst/>
              <a:latin typeface="+mn-lt"/>
              <a:ea typeface="+mn-ea"/>
              <a:cs typeface="+mn-cs"/>
            </a:rPr>
            <a:t>特別商品券発行経費の増加によ</a:t>
          </a:r>
          <a:r>
            <a:rPr kumimoji="1" lang="ja-JP" altLang="en-US" sz="1800">
              <a:solidFill>
                <a:sysClr val="windowText" lastClr="000000"/>
              </a:solidFill>
              <a:effectLst/>
              <a:latin typeface="+mn-lt"/>
              <a:ea typeface="+mn-ea"/>
              <a:cs typeface="+mn-cs"/>
            </a:rPr>
            <a:t>り一時的に</a:t>
          </a:r>
          <a:r>
            <a:rPr kumimoji="1" lang="ja-JP" altLang="ja-JP" sz="1800">
              <a:solidFill>
                <a:sysClr val="windowText" lastClr="000000"/>
              </a:solidFill>
              <a:effectLst/>
              <a:latin typeface="+mn-lt"/>
              <a:ea typeface="+mn-ea"/>
              <a:cs typeface="+mn-cs"/>
            </a:rPr>
            <a:t>類似団体平均を</a:t>
          </a:r>
          <a:r>
            <a:rPr kumimoji="1" lang="ja-JP" altLang="en-US" sz="1800">
              <a:solidFill>
                <a:sysClr val="windowText" lastClr="000000"/>
              </a:solidFill>
              <a:effectLst/>
              <a:latin typeface="+mn-lt"/>
              <a:ea typeface="+mn-ea"/>
              <a:cs typeface="+mn-cs"/>
            </a:rPr>
            <a:t>上回ったが、同事業の終了により平成</a:t>
          </a:r>
          <a:r>
            <a:rPr kumimoji="1" lang="en-US" altLang="ja-JP" sz="1800">
              <a:solidFill>
                <a:sysClr val="windowText" lastClr="000000"/>
              </a:solidFill>
              <a:effectLst/>
              <a:latin typeface="+mn-lt"/>
              <a:ea typeface="+mn-ea"/>
              <a:cs typeface="+mn-cs"/>
            </a:rPr>
            <a:t>28</a:t>
          </a:r>
          <a:r>
            <a:rPr kumimoji="1" lang="ja-JP" altLang="en-US" sz="1800">
              <a:solidFill>
                <a:sysClr val="windowText" lastClr="000000"/>
              </a:solidFill>
              <a:effectLst/>
              <a:latin typeface="+mn-lt"/>
              <a:ea typeface="+mn-ea"/>
              <a:cs typeface="+mn-cs"/>
            </a:rPr>
            <a:t>年度は再び類似団体平均を</a:t>
          </a:r>
          <a:r>
            <a:rPr kumimoji="1" lang="ja-JP" altLang="ja-JP" sz="1800">
              <a:solidFill>
                <a:sysClr val="windowText" lastClr="000000"/>
              </a:solidFill>
              <a:effectLst/>
              <a:latin typeface="+mn-lt"/>
              <a:ea typeface="+mn-ea"/>
              <a:cs typeface="+mn-cs"/>
            </a:rPr>
            <a:t>下回る水準</a:t>
          </a:r>
          <a:r>
            <a:rPr kumimoji="1" lang="ja-JP" altLang="en-US" sz="1800">
              <a:solidFill>
                <a:sysClr val="windowText" lastClr="000000"/>
              </a:solidFill>
              <a:effectLst/>
              <a:latin typeface="+mn-lt"/>
              <a:ea typeface="+mn-ea"/>
              <a:cs typeface="+mn-cs"/>
            </a:rPr>
            <a:t>となった。</a:t>
          </a:r>
          <a:endParaRPr lang="ja-JP" altLang="ja-JP" sz="1800">
            <a:solidFill>
              <a:sysClr val="windowText" lastClr="000000"/>
            </a:solidFill>
            <a:effectLst/>
          </a:endParaRPr>
        </a:p>
        <a:p>
          <a:r>
            <a:rPr kumimoji="1" lang="ja-JP" altLang="ja-JP" sz="1800">
              <a:solidFill>
                <a:sysClr val="windowText" lastClr="000000"/>
              </a:solidFill>
              <a:effectLst/>
              <a:latin typeface="+mn-lt"/>
              <a:ea typeface="+mn-ea"/>
              <a:cs typeface="+mn-cs"/>
            </a:rPr>
            <a:t>教育費は、平成</a:t>
          </a:r>
          <a:r>
            <a:rPr kumimoji="1" lang="en-US" altLang="ja-JP" sz="1800">
              <a:solidFill>
                <a:sysClr val="windowText" lastClr="000000"/>
              </a:solidFill>
              <a:effectLst/>
              <a:latin typeface="+mn-lt"/>
              <a:ea typeface="+mn-ea"/>
              <a:cs typeface="+mn-cs"/>
            </a:rPr>
            <a:t>25</a:t>
          </a:r>
          <a:r>
            <a:rPr kumimoji="1" lang="ja-JP" altLang="ja-JP" sz="1800">
              <a:solidFill>
                <a:sysClr val="windowText" lastClr="000000"/>
              </a:solidFill>
              <a:effectLst/>
              <a:latin typeface="+mn-lt"/>
              <a:ea typeface="+mn-ea"/>
              <a:cs typeface="+mn-cs"/>
            </a:rPr>
            <a:t>年度以降、小中一貫校整備や学校施設の耐震補強工事といった普通建設事業費の増加の影響により類似団体</a:t>
          </a:r>
          <a:r>
            <a:rPr kumimoji="1" lang="ja-JP" altLang="en-US" sz="1800">
              <a:solidFill>
                <a:sysClr val="windowText" lastClr="000000"/>
              </a:solidFill>
              <a:effectLst/>
              <a:latin typeface="+mn-lt"/>
              <a:ea typeface="+mn-ea"/>
              <a:cs typeface="+mn-cs"/>
            </a:rPr>
            <a:t>平均</a:t>
          </a:r>
          <a:r>
            <a:rPr kumimoji="1" lang="ja-JP" altLang="ja-JP" sz="1800">
              <a:solidFill>
                <a:sysClr val="windowText" lastClr="000000"/>
              </a:solidFill>
              <a:effectLst/>
              <a:latin typeface="+mn-lt"/>
              <a:ea typeface="+mn-ea"/>
              <a:cs typeface="+mn-cs"/>
            </a:rPr>
            <a:t>を上回る水準で推移して</a:t>
          </a:r>
          <a:r>
            <a:rPr kumimoji="1" lang="ja-JP" altLang="en-US" sz="1800">
              <a:solidFill>
                <a:sysClr val="windowText" lastClr="000000"/>
              </a:solidFill>
              <a:effectLst/>
              <a:latin typeface="+mn-lt"/>
              <a:ea typeface="+mn-ea"/>
              <a:cs typeface="+mn-cs"/>
            </a:rPr>
            <a:t>いる。</a:t>
          </a:r>
          <a:r>
            <a:rPr kumimoji="1" lang="ja-JP" altLang="ja-JP" sz="1800">
              <a:solidFill>
                <a:sysClr val="windowText" lastClr="000000"/>
              </a:solidFill>
              <a:effectLst/>
              <a:latin typeface="+mn-lt"/>
              <a:ea typeface="+mn-ea"/>
              <a:cs typeface="+mn-cs"/>
            </a:rPr>
            <a:t>平成</a:t>
          </a:r>
          <a:r>
            <a:rPr kumimoji="1" lang="en-US" altLang="ja-JP" sz="1800">
              <a:solidFill>
                <a:sysClr val="windowText" lastClr="000000"/>
              </a:solidFill>
              <a:effectLst/>
              <a:latin typeface="+mn-lt"/>
              <a:ea typeface="+mn-ea"/>
              <a:cs typeface="+mn-cs"/>
            </a:rPr>
            <a:t>28</a:t>
          </a:r>
          <a:r>
            <a:rPr kumimoji="1" lang="ja-JP" altLang="ja-JP" sz="1800">
              <a:solidFill>
                <a:sysClr val="windowText" lastClr="000000"/>
              </a:solidFill>
              <a:effectLst/>
              <a:latin typeface="+mn-lt"/>
              <a:ea typeface="+mn-ea"/>
              <a:cs typeface="+mn-cs"/>
            </a:rPr>
            <a:t>年度</a:t>
          </a:r>
          <a:r>
            <a:rPr kumimoji="1" lang="ja-JP" altLang="en-US" sz="1800">
              <a:solidFill>
                <a:sysClr val="windowText" lastClr="000000"/>
              </a:solidFill>
              <a:effectLst/>
              <a:latin typeface="+mn-lt"/>
              <a:ea typeface="+mn-ea"/>
              <a:cs typeface="+mn-cs"/>
            </a:rPr>
            <a:t>は学校施設</a:t>
          </a:r>
          <a:r>
            <a:rPr kumimoji="1" lang="ja-JP" altLang="ja-JP" sz="1800">
              <a:solidFill>
                <a:sysClr val="windowText" lastClr="000000"/>
              </a:solidFill>
              <a:effectLst/>
              <a:latin typeface="+mn-lt"/>
              <a:ea typeface="+mn-ea"/>
              <a:cs typeface="+mn-cs"/>
            </a:rPr>
            <a:t>耐震補強</a:t>
          </a:r>
          <a:r>
            <a:rPr kumimoji="1" lang="ja-JP" altLang="en-US" sz="1800">
              <a:solidFill>
                <a:sysClr val="windowText" lastClr="000000"/>
              </a:solidFill>
              <a:effectLst/>
              <a:latin typeface="+mn-lt"/>
              <a:ea typeface="+mn-ea"/>
              <a:cs typeface="+mn-cs"/>
            </a:rPr>
            <a:t>事業費が大幅に減少したものの、依然として普通建設事業費は高い水準にあり、また、「教育日本一」をめざした取組や、スポーツ振興基金の造成などの</a:t>
          </a:r>
          <a:r>
            <a:rPr kumimoji="1" lang="ja-JP" altLang="ja-JP" sz="1800">
              <a:solidFill>
                <a:sysClr val="windowText" lastClr="000000"/>
              </a:solidFill>
              <a:effectLst/>
              <a:latin typeface="+mn-lt"/>
              <a:ea typeface="+mn-ea"/>
              <a:cs typeface="+mn-cs"/>
            </a:rPr>
            <a:t>影響で類似団体平均を上回っている。</a:t>
          </a:r>
          <a:endParaRPr lang="ja-JP" altLang="ja-JP" sz="18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a:t>
          </a:r>
          <a:r>
            <a:rPr kumimoji="1" lang="ja-JP" altLang="en-US" sz="1400">
              <a:solidFill>
                <a:sysClr val="windowText" lastClr="000000"/>
              </a:solidFill>
              <a:effectLst/>
              <a:latin typeface="+mn-lt"/>
              <a:ea typeface="+mn-ea"/>
              <a:cs typeface="+mn-cs"/>
            </a:rPr>
            <a:t>決算</a:t>
          </a:r>
          <a:r>
            <a:rPr kumimoji="1" lang="ja-JP" altLang="ja-JP" sz="1400">
              <a:solidFill>
                <a:sysClr val="windowText" lastClr="000000"/>
              </a:solidFill>
              <a:effectLst/>
              <a:latin typeface="+mn-lt"/>
              <a:ea typeface="+mn-ea"/>
              <a:cs typeface="+mn-cs"/>
            </a:rPr>
            <a:t>は、</a:t>
          </a:r>
          <a:r>
            <a:rPr kumimoji="1" lang="ja-JP" altLang="en-US" sz="1400">
              <a:solidFill>
                <a:sysClr val="windowText" lastClr="000000"/>
              </a:solidFill>
              <a:effectLst/>
              <a:latin typeface="+mn-lt"/>
              <a:ea typeface="+mn-ea"/>
              <a:cs typeface="+mn-cs"/>
            </a:rPr>
            <a:t>地方消費税交付金等の各種税交付金が減少したものの、</a:t>
          </a:r>
          <a:r>
            <a:rPr kumimoji="1" lang="ja-JP" altLang="ja-JP" sz="1400">
              <a:solidFill>
                <a:sysClr val="windowText" lastClr="000000"/>
              </a:solidFill>
              <a:effectLst/>
              <a:latin typeface="+mn-lt"/>
              <a:ea typeface="+mn-ea"/>
              <a:cs typeface="+mn-cs"/>
            </a:rPr>
            <a:t>法人市民税</a:t>
          </a:r>
          <a:r>
            <a:rPr kumimoji="1" lang="ja-JP" altLang="en-US" sz="1400">
              <a:solidFill>
                <a:sysClr val="windowText" lastClr="000000"/>
              </a:solidFill>
              <a:effectLst/>
              <a:latin typeface="+mn-lt"/>
              <a:ea typeface="+mn-ea"/>
              <a:cs typeface="+mn-cs"/>
            </a:rPr>
            <a:t>をはじめとした市税の増加に加えて、地方交付税が</a:t>
          </a:r>
          <a:r>
            <a:rPr kumimoji="1" lang="ja-JP" altLang="ja-JP" sz="1400">
              <a:solidFill>
                <a:sysClr val="windowText" lastClr="000000"/>
              </a:solidFill>
              <a:effectLst/>
              <a:latin typeface="+mn-lt"/>
              <a:ea typeface="+mn-ea"/>
              <a:cs typeface="+mn-cs"/>
            </a:rPr>
            <a:t>増加したことなどにより、</a:t>
          </a:r>
          <a:r>
            <a:rPr kumimoji="1" lang="ja-JP" altLang="en-US" sz="1400">
              <a:solidFill>
                <a:sysClr val="windowText" lastClr="000000"/>
              </a:solidFill>
              <a:effectLst/>
              <a:latin typeface="+mn-lt"/>
              <a:ea typeface="+mn-ea"/>
              <a:cs typeface="+mn-cs"/>
            </a:rPr>
            <a:t>財政調整基金の取崩しを行うことなく、実質収支、実質単年度収支ともに</a:t>
          </a:r>
          <a:r>
            <a:rPr kumimoji="1" lang="ja-JP" altLang="ja-JP" sz="1400">
              <a:solidFill>
                <a:sysClr val="windowText" lastClr="000000"/>
              </a:solidFill>
              <a:effectLst/>
              <a:latin typeface="+mn-lt"/>
              <a:ea typeface="+mn-ea"/>
              <a:cs typeface="+mn-cs"/>
            </a:rPr>
            <a:t>黒字</a:t>
          </a:r>
          <a:r>
            <a:rPr kumimoji="1" lang="ja-JP" altLang="en-US" sz="1400">
              <a:solidFill>
                <a:sysClr val="windowText" lastClr="000000"/>
              </a:solidFill>
              <a:effectLst/>
              <a:latin typeface="+mn-lt"/>
              <a:ea typeface="+mn-ea"/>
              <a:cs typeface="+mn-cs"/>
            </a:rPr>
            <a:t>となった</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その結果、</a:t>
          </a:r>
          <a:r>
            <a:rPr kumimoji="1" lang="ja-JP" altLang="ja-JP" sz="1400">
              <a:solidFill>
                <a:sysClr val="windowText" lastClr="000000"/>
              </a:solidFill>
              <a:effectLst/>
              <a:latin typeface="+mn-lt"/>
              <a:ea typeface="+mn-ea"/>
              <a:cs typeface="+mn-cs"/>
            </a:rPr>
            <a:t>財政調整基金は標準財政規模比において</a:t>
          </a:r>
          <a:r>
            <a:rPr kumimoji="1" lang="en-US" altLang="ja-JP" sz="1400">
              <a:solidFill>
                <a:sysClr val="windowText" lastClr="000000"/>
              </a:solidFill>
              <a:effectLst/>
              <a:latin typeface="+mn-lt"/>
              <a:ea typeface="+mn-ea"/>
              <a:cs typeface="+mn-cs"/>
            </a:rPr>
            <a:t>20</a:t>
          </a:r>
          <a:r>
            <a:rPr kumimoji="1" lang="ja-JP" altLang="ja-JP" sz="1400">
              <a:solidFill>
                <a:sysClr val="windowText" lastClr="000000"/>
              </a:solidFill>
              <a:effectLst/>
              <a:latin typeface="+mn-lt"/>
              <a:ea typeface="+mn-ea"/>
              <a:cs typeface="+mn-cs"/>
            </a:rPr>
            <a:t>％を超える基金残高を</a:t>
          </a:r>
          <a:r>
            <a:rPr kumimoji="1" lang="ja-JP" altLang="en-US" sz="1400">
              <a:solidFill>
                <a:sysClr val="windowText" lastClr="000000"/>
              </a:solidFill>
              <a:effectLst/>
              <a:latin typeface="+mn-lt"/>
              <a:ea typeface="+mn-ea"/>
              <a:cs typeface="+mn-cs"/>
            </a:rPr>
            <a:t>維持している</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50">
              <a:solidFill>
                <a:sysClr val="windowText" lastClr="000000"/>
              </a:solidFill>
              <a:effectLst/>
              <a:latin typeface="+mn-lt"/>
              <a:ea typeface="+mn-ea"/>
              <a:cs typeface="+mn-cs"/>
            </a:rPr>
            <a:t>国民健康保険特別会計</a:t>
          </a:r>
          <a:r>
            <a:rPr kumimoji="1" lang="en-US" altLang="ja-JP" sz="1150">
              <a:solidFill>
                <a:sysClr val="windowText" lastClr="000000"/>
              </a:solidFill>
              <a:effectLst/>
              <a:latin typeface="+mn-lt"/>
              <a:ea typeface="+mn-ea"/>
              <a:cs typeface="+mn-cs"/>
            </a:rPr>
            <a:t>…</a:t>
          </a:r>
          <a:r>
            <a:rPr kumimoji="1" lang="ja-JP" altLang="ja-JP" sz="1150">
              <a:solidFill>
                <a:sysClr val="windowText" lastClr="000000"/>
              </a:solidFill>
              <a:effectLst/>
              <a:latin typeface="+mn-lt"/>
              <a:ea typeface="+mn-ea"/>
              <a:cs typeface="+mn-cs"/>
            </a:rPr>
            <a:t>平成</a:t>
          </a:r>
          <a:r>
            <a:rPr kumimoji="1" lang="en-US" altLang="ja-JP" sz="1150">
              <a:solidFill>
                <a:sysClr val="windowText" lastClr="000000"/>
              </a:solidFill>
              <a:effectLst/>
              <a:latin typeface="+mn-lt"/>
              <a:ea typeface="+mn-ea"/>
              <a:cs typeface="+mn-cs"/>
            </a:rPr>
            <a:t>17</a:t>
          </a:r>
          <a:r>
            <a:rPr kumimoji="1" lang="ja-JP" altLang="ja-JP" sz="1150">
              <a:solidFill>
                <a:sysClr val="windowText" lastClr="000000"/>
              </a:solidFill>
              <a:effectLst/>
              <a:latin typeface="+mn-lt"/>
              <a:ea typeface="+mn-ea"/>
              <a:cs typeface="+mn-cs"/>
            </a:rPr>
            <a:t>年度決算以降赤字決算が続いている。平成</a:t>
          </a:r>
          <a:r>
            <a:rPr kumimoji="1" lang="en-US" altLang="ja-JP" sz="1150">
              <a:solidFill>
                <a:sysClr val="windowText" lastClr="000000"/>
              </a:solidFill>
              <a:effectLst/>
              <a:latin typeface="+mn-lt"/>
              <a:ea typeface="+mn-ea"/>
              <a:cs typeface="+mn-cs"/>
            </a:rPr>
            <a:t>24</a:t>
          </a:r>
          <a:r>
            <a:rPr kumimoji="1" lang="ja-JP" altLang="ja-JP" sz="1150">
              <a:solidFill>
                <a:sysClr val="windowText" lastClr="000000"/>
              </a:solidFill>
              <a:effectLst/>
              <a:latin typeface="+mn-lt"/>
              <a:ea typeface="+mn-ea"/>
              <a:cs typeface="+mn-cs"/>
            </a:rPr>
            <a:t>・</a:t>
          </a:r>
          <a:r>
            <a:rPr kumimoji="1" lang="en-US" altLang="ja-JP" sz="1150">
              <a:solidFill>
                <a:sysClr val="windowText" lastClr="000000"/>
              </a:solidFill>
              <a:effectLst/>
              <a:latin typeface="+mn-lt"/>
              <a:ea typeface="+mn-ea"/>
              <a:cs typeface="+mn-cs"/>
            </a:rPr>
            <a:t>25</a:t>
          </a:r>
          <a:r>
            <a:rPr kumimoji="1" lang="ja-JP" altLang="ja-JP" sz="1150">
              <a:solidFill>
                <a:sysClr val="windowText" lastClr="000000"/>
              </a:solidFill>
              <a:effectLst/>
              <a:latin typeface="+mn-lt"/>
              <a:ea typeface="+mn-ea"/>
              <a:cs typeface="+mn-cs"/>
            </a:rPr>
            <a:t>年度決算では、保険給付費の急増や保険料収入の減少などにより</a:t>
          </a:r>
          <a:r>
            <a:rPr kumimoji="1" lang="en-US" altLang="ja-JP" sz="1150">
              <a:solidFill>
                <a:sysClr val="windowText" lastClr="000000"/>
              </a:solidFill>
              <a:effectLst/>
              <a:latin typeface="+mn-lt"/>
              <a:ea typeface="+mn-ea"/>
              <a:cs typeface="+mn-cs"/>
            </a:rPr>
            <a:t>6</a:t>
          </a:r>
          <a:r>
            <a:rPr kumimoji="1" lang="ja-JP" altLang="ja-JP" sz="1150">
              <a:solidFill>
                <a:sysClr val="windowText" lastClr="000000"/>
              </a:solidFill>
              <a:effectLst/>
              <a:latin typeface="+mn-lt"/>
              <a:ea typeface="+mn-ea"/>
              <a:cs typeface="+mn-cs"/>
            </a:rPr>
            <a:t>億円台にまで赤字が増加した。平成</a:t>
          </a:r>
          <a:r>
            <a:rPr kumimoji="1" lang="en-US" altLang="ja-JP" sz="1150">
              <a:solidFill>
                <a:sysClr val="windowText" lastClr="000000"/>
              </a:solidFill>
              <a:effectLst/>
              <a:latin typeface="+mn-lt"/>
              <a:ea typeface="+mn-ea"/>
              <a:cs typeface="+mn-cs"/>
            </a:rPr>
            <a:t>26</a:t>
          </a:r>
          <a:r>
            <a:rPr kumimoji="1" lang="ja-JP" altLang="ja-JP" sz="1150">
              <a:solidFill>
                <a:sysClr val="windowText" lastClr="000000"/>
              </a:solidFill>
              <a:effectLst/>
              <a:latin typeface="+mn-lt"/>
              <a:ea typeface="+mn-ea"/>
              <a:cs typeface="+mn-cs"/>
            </a:rPr>
            <a:t>年度決算では、保険給付費が減少に転じたことなどにより</a:t>
          </a:r>
          <a:r>
            <a:rPr kumimoji="1" lang="en-US" altLang="ja-JP" sz="1150">
              <a:solidFill>
                <a:sysClr val="windowText" lastClr="000000"/>
              </a:solidFill>
              <a:effectLst/>
              <a:latin typeface="+mn-lt"/>
              <a:ea typeface="+mn-ea"/>
              <a:cs typeface="+mn-cs"/>
            </a:rPr>
            <a:t>5</a:t>
          </a:r>
          <a:r>
            <a:rPr kumimoji="1" lang="ja-JP" altLang="ja-JP" sz="1150">
              <a:solidFill>
                <a:sysClr val="windowText" lastClr="000000"/>
              </a:solidFill>
              <a:effectLst/>
              <a:latin typeface="+mn-lt"/>
              <a:ea typeface="+mn-ea"/>
              <a:cs typeface="+mn-cs"/>
            </a:rPr>
            <a:t>億円台まで改善した。平成</a:t>
          </a:r>
          <a:r>
            <a:rPr kumimoji="1" lang="en-US" altLang="ja-JP" sz="1150">
              <a:solidFill>
                <a:sysClr val="windowText" lastClr="000000"/>
              </a:solidFill>
              <a:effectLst/>
              <a:latin typeface="+mn-lt"/>
              <a:ea typeface="+mn-ea"/>
              <a:cs typeface="+mn-cs"/>
            </a:rPr>
            <a:t>27</a:t>
          </a:r>
          <a:r>
            <a:rPr kumimoji="1" lang="ja-JP" altLang="ja-JP" sz="1150">
              <a:solidFill>
                <a:sysClr val="windowText" lastClr="000000"/>
              </a:solidFill>
              <a:effectLst/>
              <a:latin typeface="+mn-lt"/>
              <a:ea typeface="+mn-ea"/>
              <a:cs typeface="+mn-cs"/>
            </a:rPr>
            <a:t>年度決算は前期高齢者交付金や一般会計繰入金などの歳入の増加、平成</a:t>
          </a:r>
          <a:r>
            <a:rPr kumimoji="1" lang="en-US" altLang="ja-JP" sz="1150">
              <a:solidFill>
                <a:sysClr val="windowText" lastClr="000000"/>
              </a:solidFill>
              <a:effectLst/>
              <a:latin typeface="+mn-lt"/>
              <a:ea typeface="+mn-ea"/>
              <a:cs typeface="+mn-cs"/>
            </a:rPr>
            <a:t>28</a:t>
          </a:r>
          <a:r>
            <a:rPr kumimoji="1" lang="ja-JP" altLang="ja-JP" sz="1150">
              <a:solidFill>
                <a:sysClr val="windowText" lastClr="000000"/>
              </a:solidFill>
              <a:effectLst/>
              <a:latin typeface="+mn-lt"/>
              <a:ea typeface="+mn-ea"/>
              <a:cs typeface="+mn-cs"/>
            </a:rPr>
            <a:t>年度決算では、保険給付費の更なる減少などにより</a:t>
          </a:r>
          <a:r>
            <a:rPr kumimoji="1" lang="en-US" altLang="ja-JP" sz="1150">
              <a:solidFill>
                <a:sysClr val="windowText" lastClr="000000"/>
              </a:solidFill>
              <a:effectLst/>
              <a:latin typeface="+mn-lt"/>
              <a:ea typeface="+mn-ea"/>
              <a:cs typeface="+mn-cs"/>
            </a:rPr>
            <a:t>4</a:t>
          </a:r>
          <a:r>
            <a:rPr kumimoji="1" lang="ja-JP" altLang="ja-JP" sz="1150">
              <a:solidFill>
                <a:sysClr val="windowText" lastClr="000000"/>
              </a:solidFill>
              <a:effectLst/>
              <a:latin typeface="+mn-lt"/>
              <a:ea typeface="+mn-ea"/>
              <a:cs typeface="+mn-cs"/>
            </a:rPr>
            <a:t>億円台まで改善した。</a:t>
          </a:r>
          <a:endParaRPr kumimoji="1" lang="en-US" altLang="ja-JP" sz="1150">
            <a:solidFill>
              <a:sysClr val="windowText" lastClr="000000"/>
            </a:solidFill>
            <a:effectLst/>
            <a:latin typeface="+mn-lt"/>
            <a:ea typeface="+mn-ea"/>
            <a:cs typeface="+mn-cs"/>
          </a:endParaRPr>
        </a:p>
        <a:p>
          <a:pPr eaLnBrk="1" fontAlgn="auto" latinLnBrk="0" hangingPunct="1"/>
          <a:endParaRPr lang="ja-JP" altLang="ja-JP" sz="500">
            <a:solidFill>
              <a:sysClr val="windowText" lastClr="000000"/>
            </a:solidFill>
            <a:effectLst/>
          </a:endParaRPr>
        </a:p>
        <a:p>
          <a:r>
            <a:rPr kumimoji="1" lang="ja-JP" altLang="ja-JP" sz="1150">
              <a:solidFill>
                <a:sysClr val="windowText" lastClr="000000"/>
              </a:solidFill>
              <a:effectLst/>
              <a:latin typeface="+mn-lt"/>
              <a:ea typeface="+mn-ea"/>
              <a:cs typeface="+mn-cs"/>
            </a:rPr>
            <a:t>水道事業会計</a:t>
          </a:r>
          <a:r>
            <a:rPr kumimoji="1" lang="en-US" altLang="ja-JP" sz="1150">
              <a:solidFill>
                <a:sysClr val="windowText" lastClr="000000"/>
              </a:solidFill>
              <a:effectLst/>
              <a:latin typeface="+mn-lt"/>
              <a:ea typeface="+mn-ea"/>
              <a:cs typeface="+mn-cs"/>
            </a:rPr>
            <a:t>…</a:t>
          </a:r>
          <a:r>
            <a:rPr kumimoji="1" lang="ja-JP" altLang="ja-JP" sz="1150" b="0" i="0" baseline="0">
              <a:solidFill>
                <a:sysClr val="windowText" lastClr="000000"/>
              </a:solidFill>
              <a:effectLst/>
              <a:latin typeface="+mn-lt"/>
              <a:ea typeface="+mn-ea"/>
              <a:cs typeface="+mn-cs"/>
            </a:rPr>
            <a:t>収益は、給水収益及び口径別納付金の減収により減少</a:t>
          </a:r>
          <a:r>
            <a:rPr kumimoji="1" lang="ja-JP" altLang="en-US" sz="1150" b="0" i="0" baseline="0">
              <a:solidFill>
                <a:sysClr val="windowText" lastClr="000000"/>
              </a:solidFill>
              <a:effectLst/>
              <a:latin typeface="+mn-lt"/>
              <a:ea typeface="+mn-ea"/>
              <a:cs typeface="+mn-cs"/>
            </a:rPr>
            <a:t>した</a:t>
          </a:r>
          <a:r>
            <a:rPr kumimoji="1" lang="ja-JP" altLang="ja-JP" sz="1150" b="0" i="0" baseline="0">
              <a:solidFill>
                <a:sysClr val="windowText" lastClr="000000"/>
              </a:solidFill>
              <a:effectLst/>
              <a:latin typeface="+mn-lt"/>
              <a:ea typeface="+mn-ea"/>
              <a:cs typeface="+mn-cs"/>
            </a:rPr>
            <a:t>。費用は、委託料や資産減耗費などが増加したものの職員給与費や動力費などが減少し、平成</a:t>
          </a:r>
          <a:r>
            <a:rPr kumimoji="1" lang="en-US" altLang="ja-JP" sz="1150" b="0" i="0" baseline="0">
              <a:solidFill>
                <a:sysClr val="windowText" lastClr="000000"/>
              </a:solidFill>
              <a:effectLst/>
              <a:latin typeface="+mn-lt"/>
              <a:ea typeface="+mn-ea"/>
              <a:cs typeface="+mn-cs"/>
            </a:rPr>
            <a:t>28</a:t>
          </a:r>
          <a:r>
            <a:rPr kumimoji="1" lang="ja-JP" altLang="ja-JP" sz="1150" b="0" i="0" baseline="0">
              <a:solidFill>
                <a:sysClr val="windowText" lastClr="000000"/>
              </a:solidFill>
              <a:effectLst/>
              <a:latin typeface="+mn-lt"/>
              <a:ea typeface="+mn-ea"/>
              <a:cs typeface="+mn-cs"/>
            </a:rPr>
            <a:t>年度決算では、前年度に引き続き純利益を計上した。資金剰余額は</a:t>
          </a:r>
          <a:r>
            <a:rPr kumimoji="1" lang="en-US" altLang="ja-JP" sz="1150" b="0" i="0" baseline="0">
              <a:solidFill>
                <a:sysClr val="windowText" lastClr="000000"/>
              </a:solidFill>
              <a:effectLst/>
              <a:latin typeface="+mn-lt"/>
              <a:ea typeface="+mn-ea"/>
              <a:cs typeface="+mn-cs"/>
            </a:rPr>
            <a:t>24</a:t>
          </a:r>
          <a:r>
            <a:rPr kumimoji="1" lang="ja-JP" altLang="ja-JP" sz="1150" b="0" i="0" baseline="0">
              <a:solidFill>
                <a:sysClr val="windowText" lastClr="000000"/>
              </a:solidFill>
              <a:effectLst/>
              <a:latin typeface="+mn-lt"/>
              <a:ea typeface="+mn-ea"/>
              <a:cs typeface="+mn-cs"/>
            </a:rPr>
            <a:t>億円台を計上している。</a:t>
          </a:r>
          <a:endParaRPr kumimoji="1" lang="en-US" altLang="ja-JP" sz="1150" b="0" i="0" baseline="0">
            <a:solidFill>
              <a:sysClr val="windowText" lastClr="000000"/>
            </a:solidFill>
            <a:effectLst/>
            <a:latin typeface="+mn-lt"/>
            <a:ea typeface="+mn-ea"/>
            <a:cs typeface="+mn-cs"/>
          </a:endParaRPr>
        </a:p>
        <a:p>
          <a:endParaRPr kumimoji="1" lang="en-US" altLang="ja-JP" sz="500">
            <a:solidFill>
              <a:sysClr val="windowText" lastClr="000000"/>
            </a:solidFill>
            <a:effectLst/>
            <a:latin typeface="+mn-lt"/>
            <a:ea typeface="+mn-ea"/>
            <a:cs typeface="+mn-cs"/>
          </a:endParaRPr>
        </a:p>
        <a:p>
          <a:r>
            <a:rPr kumimoji="1" lang="ja-JP" altLang="ja-JP" sz="1150">
              <a:solidFill>
                <a:sysClr val="windowText" lastClr="000000"/>
              </a:solidFill>
              <a:effectLst/>
              <a:latin typeface="+mn-lt"/>
              <a:ea typeface="+mn-ea"/>
              <a:cs typeface="+mn-cs"/>
            </a:rPr>
            <a:t>公共下水道事業会計</a:t>
          </a:r>
          <a:r>
            <a:rPr kumimoji="1" lang="en-US" altLang="ja-JP" sz="1150">
              <a:solidFill>
                <a:sysClr val="windowText" lastClr="000000"/>
              </a:solidFill>
              <a:effectLst/>
              <a:latin typeface="+mn-lt"/>
              <a:ea typeface="+mn-ea"/>
              <a:cs typeface="+mn-cs"/>
            </a:rPr>
            <a:t>…</a:t>
          </a:r>
          <a:r>
            <a:rPr kumimoji="1" lang="ja-JP" altLang="ja-JP" sz="1150">
              <a:solidFill>
                <a:sysClr val="windowText" lastClr="000000"/>
              </a:solidFill>
              <a:effectLst/>
              <a:latin typeface="+mn-lt"/>
              <a:ea typeface="+mn-ea"/>
              <a:cs typeface="+mn-cs"/>
            </a:rPr>
            <a:t>収益は長期前受金戻入が減少したものの下水道使用料が増加した。費用では工事請負費が増加したものの職員給与費や委託料が減少した為、前年度に引き続き純利益を計上した。資金剰余額は</a:t>
          </a:r>
          <a:r>
            <a:rPr kumimoji="1" lang="en-US" altLang="ja-JP" sz="1150">
              <a:solidFill>
                <a:sysClr val="windowText" lastClr="000000"/>
              </a:solidFill>
              <a:effectLst/>
              <a:latin typeface="+mn-lt"/>
              <a:ea typeface="+mn-ea"/>
              <a:cs typeface="+mn-cs"/>
            </a:rPr>
            <a:t>13</a:t>
          </a:r>
          <a:r>
            <a:rPr kumimoji="1" lang="ja-JP" altLang="ja-JP" sz="1150">
              <a:solidFill>
                <a:sysClr val="windowText" lastClr="000000"/>
              </a:solidFill>
              <a:effectLst/>
              <a:latin typeface="+mn-lt"/>
              <a:ea typeface="+mn-ea"/>
              <a:cs typeface="+mn-cs"/>
            </a:rPr>
            <a:t>億円</a:t>
          </a:r>
          <a:r>
            <a:rPr kumimoji="1" lang="ja-JP" altLang="en-US" sz="1150">
              <a:solidFill>
                <a:sysClr val="windowText" lastClr="000000"/>
              </a:solidFill>
              <a:effectLst/>
              <a:latin typeface="+mn-lt"/>
              <a:ea typeface="+mn-ea"/>
              <a:cs typeface="+mn-cs"/>
            </a:rPr>
            <a:t>台</a:t>
          </a:r>
          <a:r>
            <a:rPr kumimoji="1" lang="ja-JP" altLang="ja-JP" sz="1150">
              <a:solidFill>
                <a:sysClr val="windowText" lastClr="000000"/>
              </a:solidFill>
              <a:effectLst/>
              <a:latin typeface="+mn-lt"/>
              <a:ea typeface="+mn-ea"/>
              <a:cs typeface="+mn-cs"/>
            </a:rPr>
            <a:t>まで増加した。</a:t>
          </a:r>
          <a:endParaRPr lang="ja-JP" altLang="ja-JP" sz="1150">
            <a:solidFill>
              <a:sysClr val="windowText" lastClr="000000"/>
            </a:solidFill>
            <a:effectLst/>
          </a:endParaRPr>
        </a:p>
        <a:p>
          <a:endParaRPr kumimoji="1" lang="en-US" altLang="ja-JP" sz="500">
            <a:solidFill>
              <a:sysClr val="windowText" lastClr="000000"/>
            </a:solidFill>
            <a:effectLst/>
            <a:latin typeface="+mn-lt"/>
            <a:ea typeface="+mn-ea"/>
            <a:cs typeface="+mn-cs"/>
          </a:endParaRPr>
        </a:p>
        <a:p>
          <a:r>
            <a:rPr kumimoji="1" lang="ja-JP" altLang="ja-JP" sz="1150">
              <a:solidFill>
                <a:sysClr val="windowText" lastClr="000000"/>
              </a:solidFill>
              <a:effectLst/>
              <a:latin typeface="+mn-lt"/>
              <a:ea typeface="+mn-ea"/>
              <a:cs typeface="+mn-cs"/>
            </a:rPr>
            <a:t>病院事業会計</a:t>
          </a:r>
          <a:r>
            <a:rPr kumimoji="1" lang="en-US" altLang="ja-JP" sz="1150">
              <a:solidFill>
                <a:sysClr val="windowText" lastClr="000000"/>
              </a:solidFill>
              <a:effectLst/>
              <a:latin typeface="+mn-lt"/>
              <a:ea typeface="+mn-ea"/>
              <a:cs typeface="+mn-cs"/>
            </a:rPr>
            <a:t>…</a:t>
          </a:r>
          <a:r>
            <a:rPr kumimoji="1" lang="ja-JP" altLang="ja-JP" sz="1150">
              <a:solidFill>
                <a:sysClr val="windowText" lastClr="000000"/>
              </a:solidFill>
              <a:effectLst/>
              <a:latin typeface="+mn-lt"/>
              <a:ea typeface="+mn-ea"/>
              <a:cs typeface="+mn-cs"/>
            </a:rPr>
            <a:t>収益・費用ともにＣ型肝炎治療薬の影響により減少となった。費用については、給料の特例減額を実施したことで給与費が減少したほか、薬品や医療機器・備品の購入額が減少したことに伴い消費税雑損失も減少したことで、経常損益が前年度に比べて良化し、資金剰余額が増加した。</a:t>
          </a:r>
          <a:endParaRPr lang="ja-JP" altLang="ja-JP" sz="1150">
            <a:solidFill>
              <a:sysClr val="windowText" lastClr="000000"/>
            </a:solidFill>
            <a:effectLst/>
          </a:endParaRPr>
        </a:p>
        <a:p>
          <a:endParaRPr kumimoji="1" lang="en-US" altLang="ja-JP" sz="500">
            <a:solidFill>
              <a:sysClr val="windowText" lastClr="000000"/>
            </a:solidFill>
            <a:effectLst/>
            <a:latin typeface="+mn-lt"/>
            <a:ea typeface="+mn-ea"/>
            <a:cs typeface="+mn-cs"/>
          </a:endParaRPr>
        </a:p>
        <a:p>
          <a:r>
            <a:rPr kumimoji="1" lang="ja-JP" altLang="ja-JP" sz="1150">
              <a:solidFill>
                <a:sysClr val="windowText" lastClr="000000"/>
              </a:solidFill>
              <a:effectLst/>
              <a:latin typeface="+mn-lt"/>
              <a:ea typeface="+mn-ea"/>
              <a:cs typeface="+mn-cs"/>
            </a:rPr>
            <a:t>介護保険事業特別会計</a:t>
          </a:r>
          <a:r>
            <a:rPr kumimoji="1" lang="en-US" altLang="ja-JP" sz="1150">
              <a:solidFill>
                <a:sysClr val="windowText" lastClr="000000"/>
              </a:solidFill>
              <a:effectLst/>
              <a:latin typeface="+mn-lt"/>
              <a:ea typeface="+mn-ea"/>
              <a:cs typeface="+mn-cs"/>
            </a:rPr>
            <a:t>…</a:t>
          </a:r>
          <a:r>
            <a:rPr kumimoji="1" lang="ja-JP" altLang="ja-JP" sz="1150">
              <a:solidFill>
                <a:sysClr val="windowText" lastClr="000000"/>
              </a:solidFill>
              <a:effectLst/>
              <a:latin typeface="+mn-lt"/>
              <a:ea typeface="+mn-ea"/>
              <a:cs typeface="+mn-cs"/>
            </a:rPr>
            <a:t>平成</a:t>
          </a:r>
          <a:r>
            <a:rPr kumimoji="1" lang="en-US" altLang="ja-JP" sz="1150">
              <a:solidFill>
                <a:sysClr val="windowText" lastClr="000000"/>
              </a:solidFill>
              <a:effectLst/>
              <a:latin typeface="+mn-lt"/>
              <a:ea typeface="+mn-ea"/>
              <a:cs typeface="+mn-cs"/>
            </a:rPr>
            <a:t>12</a:t>
          </a:r>
          <a:r>
            <a:rPr kumimoji="1" lang="ja-JP" altLang="ja-JP" sz="1150">
              <a:solidFill>
                <a:sysClr val="windowText" lastClr="000000"/>
              </a:solidFill>
              <a:effectLst/>
              <a:latin typeface="+mn-lt"/>
              <a:ea typeface="+mn-ea"/>
              <a:cs typeface="+mn-cs"/>
            </a:rPr>
            <a:t>年度の制度創設以来、黒字決算が続いている。黒字額は平成</a:t>
          </a:r>
          <a:r>
            <a:rPr kumimoji="1" lang="en-US" altLang="ja-JP" sz="1150">
              <a:solidFill>
                <a:sysClr val="windowText" lastClr="000000"/>
              </a:solidFill>
              <a:effectLst/>
              <a:latin typeface="+mn-lt"/>
              <a:ea typeface="+mn-ea"/>
              <a:cs typeface="+mn-cs"/>
            </a:rPr>
            <a:t>26</a:t>
          </a:r>
          <a:r>
            <a:rPr kumimoji="1" lang="ja-JP" altLang="ja-JP" sz="1150">
              <a:solidFill>
                <a:sysClr val="windowText" lastClr="000000"/>
              </a:solidFill>
              <a:effectLst/>
              <a:latin typeface="+mn-lt"/>
              <a:ea typeface="+mn-ea"/>
              <a:cs typeface="+mn-cs"/>
            </a:rPr>
            <a:t>年度は減少し</a:t>
          </a:r>
          <a:r>
            <a:rPr kumimoji="1" lang="ja-JP" altLang="en-US" sz="1150">
              <a:solidFill>
                <a:sysClr val="windowText" lastClr="000000"/>
              </a:solidFill>
              <a:effectLst/>
              <a:latin typeface="+mn-lt"/>
              <a:ea typeface="+mn-ea"/>
              <a:cs typeface="+mn-cs"/>
            </a:rPr>
            <a:t>たが</a:t>
          </a:r>
          <a:r>
            <a:rPr kumimoji="1" lang="ja-JP" altLang="ja-JP" sz="1150">
              <a:solidFill>
                <a:sysClr val="windowText" lastClr="000000"/>
              </a:solidFill>
              <a:effectLst/>
              <a:latin typeface="+mn-lt"/>
              <a:ea typeface="+mn-ea"/>
              <a:cs typeface="+mn-cs"/>
            </a:rPr>
            <a:t>、第</a:t>
          </a:r>
          <a:r>
            <a:rPr kumimoji="1" lang="en-US" altLang="ja-JP" sz="1150">
              <a:solidFill>
                <a:sysClr val="windowText" lastClr="000000"/>
              </a:solidFill>
              <a:effectLst/>
              <a:latin typeface="+mn-lt"/>
              <a:ea typeface="+mn-ea"/>
              <a:cs typeface="+mn-cs"/>
            </a:rPr>
            <a:t>6</a:t>
          </a:r>
          <a:r>
            <a:rPr kumimoji="1" lang="ja-JP" altLang="ja-JP" sz="1150">
              <a:solidFill>
                <a:sysClr val="windowText" lastClr="000000"/>
              </a:solidFill>
              <a:effectLst/>
              <a:latin typeface="+mn-lt"/>
              <a:ea typeface="+mn-ea"/>
              <a:cs typeface="+mn-cs"/>
            </a:rPr>
            <a:t>期介護保険事業計画の初年度である平成</a:t>
          </a:r>
          <a:r>
            <a:rPr kumimoji="1" lang="en-US" altLang="ja-JP" sz="1150">
              <a:solidFill>
                <a:sysClr val="windowText" lastClr="000000"/>
              </a:solidFill>
              <a:effectLst/>
              <a:latin typeface="+mn-lt"/>
              <a:ea typeface="+mn-ea"/>
              <a:cs typeface="+mn-cs"/>
            </a:rPr>
            <a:t>27</a:t>
          </a:r>
          <a:r>
            <a:rPr kumimoji="1" lang="ja-JP" altLang="ja-JP" sz="1150">
              <a:solidFill>
                <a:sysClr val="windowText" lastClr="000000"/>
              </a:solidFill>
              <a:effectLst/>
              <a:latin typeface="+mn-lt"/>
              <a:ea typeface="+mn-ea"/>
              <a:cs typeface="+mn-cs"/>
            </a:rPr>
            <a:t>年度の黒字額は増加、平成</a:t>
          </a:r>
          <a:r>
            <a:rPr kumimoji="1" lang="en-US" altLang="ja-JP" sz="1150">
              <a:solidFill>
                <a:sysClr val="windowText" lastClr="000000"/>
              </a:solidFill>
              <a:effectLst/>
              <a:latin typeface="+mn-lt"/>
              <a:ea typeface="+mn-ea"/>
              <a:cs typeface="+mn-cs"/>
            </a:rPr>
            <a:t>28</a:t>
          </a:r>
          <a:r>
            <a:rPr kumimoji="1" lang="ja-JP" altLang="ja-JP" sz="1150">
              <a:solidFill>
                <a:sysClr val="windowText" lastClr="000000"/>
              </a:solidFill>
              <a:effectLst/>
              <a:latin typeface="+mn-lt"/>
              <a:ea typeface="+mn-ea"/>
              <a:cs typeface="+mn-cs"/>
            </a:rPr>
            <a:t>年度についても黒字額は増加した。</a:t>
          </a:r>
          <a:endParaRPr kumimoji="1" lang="en-US" altLang="ja-JP" sz="1150">
            <a:solidFill>
              <a:sysClr val="windowText" lastClr="000000"/>
            </a:solidFill>
            <a:effectLst/>
            <a:latin typeface="+mn-lt"/>
            <a:ea typeface="+mn-ea"/>
            <a:cs typeface="+mn-cs"/>
          </a:endParaRPr>
        </a:p>
        <a:p>
          <a:endParaRPr kumimoji="1" lang="en-US" altLang="ja-JP" sz="500">
            <a:solidFill>
              <a:sysClr val="windowText" lastClr="000000"/>
            </a:solidFill>
            <a:effectLst/>
            <a:latin typeface="+mn-lt"/>
            <a:ea typeface="+mn-ea"/>
            <a:cs typeface="+mn-cs"/>
          </a:endParaRPr>
        </a:p>
        <a:p>
          <a:r>
            <a:rPr kumimoji="1" lang="ja-JP" altLang="ja-JP" sz="1150">
              <a:solidFill>
                <a:sysClr val="windowText" lastClr="000000"/>
              </a:solidFill>
              <a:effectLst/>
              <a:latin typeface="+mn-lt"/>
              <a:ea typeface="+mn-ea"/>
              <a:cs typeface="+mn-cs"/>
            </a:rPr>
            <a:t>後期高齢者医療事業特別会計</a:t>
          </a:r>
          <a:r>
            <a:rPr kumimoji="1" lang="en-US" altLang="ja-JP" sz="1150">
              <a:solidFill>
                <a:sysClr val="windowText" lastClr="000000"/>
              </a:solidFill>
              <a:effectLst/>
              <a:latin typeface="+mn-lt"/>
              <a:ea typeface="+mn-ea"/>
              <a:cs typeface="+mn-cs"/>
            </a:rPr>
            <a:t>…</a:t>
          </a:r>
          <a:r>
            <a:rPr kumimoji="1" lang="ja-JP" altLang="ja-JP" sz="1150">
              <a:solidFill>
                <a:sysClr val="windowText" lastClr="000000"/>
              </a:solidFill>
              <a:effectLst/>
              <a:latin typeface="+mn-lt"/>
              <a:ea typeface="+mn-ea"/>
              <a:cs typeface="+mn-cs"/>
            </a:rPr>
            <a:t>平成</a:t>
          </a:r>
          <a:r>
            <a:rPr kumimoji="1" lang="en-US" altLang="ja-JP" sz="1150">
              <a:solidFill>
                <a:sysClr val="windowText" lastClr="000000"/>
              </a:solidFill>
              <a:effectLst/>
              <a:latin typeface="+mn-lt"/>
              <a:ea typeface="+mn-ea"/>
              <a:cs typeface="+mn-cs"/>
            </a:rPr>
            <a:t>20</a:t>
          </a:r>
          <a:r>
            <a:rPr kumimoji="1" lang="ja-JP" altLang="ja-JP" sz="1150">
              <a:solidFill>
                <a:sysClr val="windowText" lastClr="000000"/>
              </a:solidFill>
              <a:effectLst/>
              <a:latin typeface="+mn-lt"/>
              <a:ea typeface="+mn-ea"/>
              <a:cs typeface="+mn-cs"/>
            </a:rPr>
            <a:t>年度の制度創設以来、黒字決算が続いている。</a:t>
          </a:r>
          <a:endParaRPr kumimoji="1" lang="en-US" altLang="ja-JP" sz="1150">
            <a:solidFill>
              <a:sysClr val="windowText" lastClr="000000"/>
            </a:solidFill>
            <a:effectLst/>
            <a:latin typeface="+mn-lt"/>
            <a:ea typeface="+mn-ea"/>
            <a:cs typeface="+mn-cs"/>
          </a:endParaRPr>
        </a:p>
        <a:p>
          <a:endParaRPr lang="ja-JP" altLang="ja-JP" sz="12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34861483</v>
      </c>
      <c r="BO4" s="411"/>
      <c r="BP4" s="411"/>
      <c r="BQ4" s="411"/>
      <c r="BR4" s="411"/>
      <c r="BS4" s="411"/>
      <c r="BT4" s="411"/>
      <c r="BU4" s="412"/>
      <c r="BV4" s="410">
        <v>34853589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0.5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33836989</v>
      </c>
      <c r="BO5" s="416"/>
      <c r="BP5" s="416"/>
      <c r="BQ5" s="416"/>
      <c r="BR5" s="416"/>
      <c r="BS5" s="416"/>
      <c r="BT5" s="416"/>
      <c r="BU5" s="417"/>
      <c r="BV5" s="415">
        <v>34421932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v>
      </c>
      <c r="CU5" s="386"/>
      <c r="CV5" s="386"/>
      <c r="CW5" s="386"/>
      <c r="CX5" s="386"/>
      <c r="CY5" s="386"/>
      <c r="CZ5" s="386"/>
      <c r="DA5" s="387"/>
      <c r="DB5" s="385">
        <v>93.9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1024494</v>
      </c>
      <c r="BO6" s="416"/>
      <c r="BP6" s="416"/>
      <c r="BQ6" s="416"/>
      <c r="BR6" s="416"/>
      <c r="BS6" s="416"/>
      <c r="BT6" s="416"/>
      <c r="BU6" s="417"/>
      <c r="BV6" s="415">
        <v>431657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100.4</v>
      </c>
      <c r="CU6" s="562"/>
      <c r="CV6" s="562"/>
      <c r="CW6" s="562"/>
      <c r="CX6" s="562"/>
      <c r="CY6" s="562"/>
      <c r="CZ6" s="562"/>
      <c r="DA6" s="563"/>
      <c r="DB6" s="561">
        <v>101.6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75986</v>
      </c>
      <c r="BO7" s="416"/>
      <c r="BP7" s="416"/>
      <c r="BQ7" s="416"/>
      <c r="BR7" s="416"/>
      <c r="BS7" s="416"/>
      <c r="BT7" s="416"/>
      <c r="BU7" s="417"/>
      <c r="BV7" s="415">
        <v>320437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20474663</v>
      </c>
      <c r="CU7" s="416"/>
      <c r="CV7" s="416"/>
      <c r="CW7" s="416"/>
      <c r="CX7" s="416"/>
      <c r="CY7" s="416"/>
      <c r="CZ7" s="416"/>
      <c r="DA7" s="417"/>
      <c r="DB7" s="415">
        <v>20762858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948508</v>
      </c>
      <c r="BO8" s="416"/>
      <c r="BP8" s="416"/>
      <c r="BQ8" s="416"/>
      <c r="BR8" s="416"/>
      <c r="BS8" s="416"/>
      <c r="BT8" s="416"/>
      <c r="BU8" s="417"/>
      <c r="BV8" s="415">
        <v>111220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0.85</v>
      </c>
      <c r="CU8" s="525"/>
      <c r="CV8" s="525"/>
      <c r="CW8" s="525"/>
      <c r="CX8" s="525"/>
      <c r="CY8" s="525"/>
      <c r="CZ8" s="525"/>
      <c r="DA8" s="526"/>
      <c r="DB8" s="524">
        <v>0.87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103069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837288</v>
      </c>
      <c r="BO9" s="416"/>
      <c r="BP9" s="416"/>
      <c r="BQ9" s="416"/>
      <c r="BR9" s="416"/>
      <c r="BS9" s="416"/>
      <c r="BT9" s="416"/>
      <c r="BU9" s="417"/>
      <c r="BV9" s="415">
        <v>-109988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14.6</v>
      </c>
      <c r="CU9" s="386"/>
      <c r="CV9" s="386"/>
      <c r="CW9" s="386"/>
      <c r="CX9" s="386"/>
      <c r="CY9" s="386"/>
      <c r="CZ9" s="386"/>
      <c r="DA9" s="387"/>
      <c r="DB9" s="385">
        <v>14.4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104229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3910</v>
      </c>
      <c r="BO10" s="416"/>
      <c r="BP10" s="416"/>
      <c r="BQ10" s="416"/>
      <c r="BR10" s="416"/>
      <c r="BS10" s="416"/>
      <c r="BT10" s="416"/>
      <c r="BU10" s="417"/>
      <c r="BV10" s="415">
        <v>5263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308900</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103077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v>200000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101570</v>
      </c>
      <c r="S13" s="517"/>
      <c r="T13" s="517"/>
      <c r="U13" s="517"/>
      <c r="V13" s="518"/>
      <c r="W13" s="504" t="s">
        <v>123</v>
      </c>
      <c r="X13" s="428"/>
      <c r="Y13" s="428"/>
      <c r="Z13" s="428"/>
      <c r="AA13" s="428"/>
      <c r="AB13" s="429"/>
      <c r="AC13" s="391">
        <v>491</v>
      </c>
      <c r="AD13" s="392"/>
      <c r="AE13" s="392"/>
      <c r="AF13" s="392"/>
      <c r="AG13" s="393"/>
      <c r="AH13" s="391">
        <v>503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1150098</v>
      </c>
      <c r="BO13" s="416"/>
      <c r="BP13" s="416"/>
      <c r="BQ13" s="416"/>
      <c r="BR13" s="416"/>
      <c r="BS13" s="416"/>
      <c r="BT13" s="416"/>
      <c r="BU13" s="417"/>
      <c r="BV13" s="415">
        <v>-304725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4.4000000000000004</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102671</v>
      </c>
      <c r="S14" s="517"/>
      <c r="T14" s="517"/>
      <c r="U14" s="517"/>
      <c r="V14" s="518"/>
      <c r="W14" s="519"/>
      <c r="X14" s="431"/>
      <c r="Y14" s="431"/>
      <c r="Z14" s="431"/>
      <c r="AA14" s="431"/>
      <c r="AB14" s="432"/>
      <c r="AC14" s="509">
        <v>1.2</v>
      </c>
      <c r="AD14" s="510"/>
      <c r="AE14" s="510"/>
      <c r="AF14" s="510"/>
      <c r="AG14" s="511"/>
      <c r="AH14" s="509">
        <v>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23.5</v>
      </c>
      <c r="CU14" s="488"/>
      <c r="CV14" s="488"/>
      <c r="CW14" s="488"/>
      <c r="CX14" s="488"/>
      <c r="CY14" s="488"/>
      <c r="CZ14" s="488"/>
      <c r="DA14" s="489"/>
      <c r="DB14" s="520">
        <v>21.2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101286</v>
      </c>
      <c r="S15" s="517"/>
      <c r="T15" s="517"/>
      <c r="U15" s="517"/>
      <c r="V15" s="518"/>
      <c r="W15" s="504" t="s">
        <v>130</v>
      </c>
      <c r="X15" s="428"/>
      <c r="Y15" s="428"/>
      <c r="Z15" s="428"/>
      <c r="AA15" s="428"/>
      <c r="AB15" s="429"/>
      <c r="AC15" s="391">
        <v>8557</v>
      </c>
      <c r="AD15" s="392"/>
      <c r="AE15" s="392"/>
      <c r="AF15" s="392"/>
      <c r="AG15" s="393"/>
      <c r="AH15" s="391">
        <v>9066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12744528</v>
      </c>
      <c r="BO15" s="411"/>
      <c r="BP15" s="411"/>
      <c r="BQ15" s="411"/>
      <c r="BR15" s="411"/>
      <c r="BS15" s="411"/>
      <c r="BT15" s="411"/>
      <c r="BU15" s="412"/>
      <c r="BV15" s="410">
        <v>13092268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20.5</v>
      </c>
      <c r="AD16" s="510"/>
      <c r="AE16" s="510"/>
      <c r="AF16" s="510"/>
      <c r="AG16" s="511"/>
      <c r="AH16" s="509">
        <v>21.5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15134361</v>
      </c>
      <c r="BO16" s="416"/>
      <c r="BP16" s="416"/>
      <c r="BQ16" s="416"/>
      <c r="BR16" s="416"/>
      <c r="BS16" s="416"/>
      <c r="BT16" s="416"/>
      <c r="BU16" s="417"/>
      <c r="BV16" s="415">
        <v>15306467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32778</v>
      </c>
      <c r="AD17" s="392"/>
      <c r="AE17" s="392"/>
      <c r="AF17" s="392"/>
      <c r="AG17" s="393"/>
      <c r="AH17" s="391">
        <v>32546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16464857</v>
      </c>
      <c r="BO17" s="416"/>
      <c r="BP17" s="416"/>
      <c r="BQ17" s="416"/>
      <c r="BR17" s="416"/>
      <c r="BS17" s="416"/>
      <c r="BT17" s="416"/>
      <c r="BU17" s="417"/>
      <c r="BV17" s="415">
        <v>16902734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22.14</v>
      </c>
      <c r="M18" s="480"/>
      <c r="N18" s="480"/>
      <c r="O18" s="480"/>
      <c r="P18" s="480"/>
      <c r="Q18" s="480"/>
      <c r="R18" s="481"/>
      <c r="S18" s="481"/>
      <c r="T18" s="481"/>
      <c r="U18" s="481"/>
      <c r="V18" s="482"/>
      <c r="W18" s="496"/>
      <c r="X18" s="497"/>
      <c r="Y18" s="497"/>
      <c r="Z18" s="497"/>
      <c r="AA18" s="497"/>
      <c r="AB18" s="505"/>
      <c r="AC18" s="379">
        <v>78.400000000000006</v>
      </c>
      <c r="AD18" s="380"/>
      <c r="AE18" s="380"/>
      <c r="AF18" s="380"/>
      <c r="AG18" s="483"/>
      <c r="AH18" s="379">
        <v>77.3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20192683</v>
      </c>
      <c r="BO18" s="416"/>
      <c r="BP18" s="416"/>
      <c r="BQ18" s="416"/>
      <c r="BR18" s="416"/>
      <c r="BS18" s="416"/>
      <c r="BT18" s="416"/>
      <c r="BU18" s="417"/>
      <c r="BV18" s="415">
        <v>20330171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4655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24129552</v>
      </c>
      <c r="BO19" s="416"/>
      <c r="BP19" s="416"/>
      <c r="BQ19" s="416"/>
      <c r="BR19" s="416"/>
      <c r="BS19" s="416"/>
      <c r="BT19" s="416"/>
      <c r="BU19" s="417"/>
      <c r="BV19" s="415">
        <v>24087459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45777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33795732</v>
      </c>
      <c r="BO23" s="416"/>
      <c r="BP23" s="416"/>
      <c r="BQ23" s="416"/>
      <c r="BR23" s="416"/>
      <c r="BS23" s="416"/>
      <c r="BT23" s="416"/>
      <c r="BU23" s="417"/>
      <c r="BV23" s="415">
        <v>34560652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9800</v>
      </c>
      <c r="R24" s="392"/>
      <c r="S24" s="392"/>
      <c r="T24" s="392"/>
      <c r="U24" s="392"/>
      <c r="V24" s="393"/>
      <c r="W24" s="457"/>
      <c r="X24" s="448"/>
      <c r="Y24" s="449"/>
      <c r="Z24" s="388" t="s">
        <v>154</v>
      </c>
      <c r="AA24" s="389"/>
      <c r="AB24" s="389"/>
      <c r="AC24" s="389"/>
      <c r="AD24" s="389"/>
      <c r="AE24" s="389"/>
      <c r="AF24" s="389"/>
      <c r="AG24" s="390"/>
      <c r="AH24" s="391">
        <v>558</v>
      </c>
      <c r="AI24" s="392"/>
      <c r="AJ24" s="392"/>
      <c r="AK24" s="392"/>
      <c r="AL24" s="393"/>
      <c r="AM24" s="391">
        <v>1739286</v>
      </c>
      <c r="AN24" s="392"/>
      <c r="AO24" s="392"/>
      <c r="AP24" s="392"/>
      <c r="AQ24" s="392"/>
      <c r="AR24" s="393"/>
      <c r="AS24" s="391">
        <v>3117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22722963</v>
      </c>
      <c r="BO24" s="416"/>
      <c r="BP24" s="416"/>
      <c r="BQ24" s="416"/>
      <c r="BR24" s="416"/>
      <c r="BS24" s="416"/>
      <c r="BT24" s="416"/>
      <c r="BU24" s="417"/>
      <c r="BV24" s="415">
        <v>21741563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8500</v>
      </c>
      <c r="R25" s="392"/>
      <c r="S25" s="392"/>
      <c r="T25" s="392"/>
      <c r="U25" s="392"/>
      <c r="V25" s="393"/>
      <c r="W25" s="457"/>
      <c r="X25" s="448"/>
      <c r="Y25" s="449"/>
      <c r="Z25" s="388" t="s">
        <v>157</v>
      </c>
      <c r="AA25" s="389"/>
      <c r="AB25" s="389"/>
      <c r="AC25" s="389"/>
      <c r="AD25" s="389"/>
      <c r="AE25" s="389"/>
      <c r="AF25" s="389"/>
      <c r="AG25" s="390"/>
      <c r="AH25" s="391">
        <v>102</v>
      </c>
      <c r="AI25" s="392"/>
      <c r="AJ25" s="392"/>
      <c r="AK25" s="392"/>
      <c r="AL25" s="393"/>
      <c r="AM25" s="391">
        <v>319770</v>
      </c>
      <c r="AN25" s="392"/>
      <c r="AO25" s="392"/>
      <c r="AP25" s="392"/>
      <c r="AQ25" s="392"/>
      <c r="AR25" s="393"/>
      <c r="AS25" s="391">
        <v>3135</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41129</v>
      </c>
      <c r="BO25" s="411"/>
      <c r="BP25" s="411"/>
      <c r="BQ25" s="411"/>
      <c r="BR25" s="411"/>
      <c r="BS25" s="411"/>
      <c r="BT25" s="411"/>
      <c r="BU25" s="412"/>
      <c r="BV25" s="410">
        <v>1150564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7500</v>
      </c>
      <c r="R26" s="392"/>
      <c r="S26" s="392"/>
      <c r="T26" s="392"/>
      <c r="U26" s="392"/>
      <c r="V26" s="393"/>
      <c r="W26" s="457"/>
      <c r="X26" s="448"/>
      <c r="Y26" s="449"/>
      <c r="Z26" s="388" t="s">
        <v>160</v>
      </c>
      <c r="AA26" s="470"/>
      <c r="AB26" s="470"/>
      <c r="AC26" s="470"/>
      <c r="AD26" s="470"/>
      <c r="AE26" s="470"/>
      <c r="AF26" s="470"/>
      <c r="AG26" s="471"/>
      <c r="AH26" s="391">
        <v>88</v>
      </c>
      <c r="AI26" s="392"/>
      <c r="AJ26" s="392"/>
      <c r="AK26" s="392"/>
      <c r="AL26" s="393"/>
      <c r="AM26" s="391">
        <v>316360</v>
      </c>
      <c r="AN26" s="392"/>
      <c r="AO26" s="392"/>
      <c r="AP26" s="392"/>
      <c r="AQ26" s="392"/>
      <c r="AR26" s="393"/>
      <c r="AS26" s="391">
        <v>3595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24221</v>
      </c>
      <c r="BO26" s="416"/>
      <c r="BP26" s="416"/>
      <c r="BQ26" s="416"/>
      <c r="BR26" s="416"/>
      <c r="BS26" s="416"/>
      <c r="BT26" s="416"/>
      <c r="BU26" s="417"/>
      <c r="BV26" s="415">
        <v>33700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7000</v>
      </c>
      <c r="R27" s="392"/>
      <c r="S27" s="392"/>
      <c r="T27" s="392"/>
      <c r="U27" s="392"/>
      <c r="V27" s="393"/>
      <c r="W27" s="457"/>
      <c r="X27" s="448"/>
      <c r="Y27" s="449"/>
      <c r="Z27" s="388" t="s">
        <v>163</v>
      </c>
      <c r="AA27" s="389"/>
      <c r="AB27" s="389"/>
      <c r="AC27" s="389"/>
      <c r="AD27" s="389"/>
      <c r="AE27" s="389"/>
      <c r="AF27" s="389"/>
      <c r="AG27" s="390"/>
      <c r="AH27" s="391">
        <v>39</v>
      </c>
      <c r="AI27" s="392"/>
      <c r="AJ27" s="392"/>
      <c r="AK27" s="392"/>
      <c r="AL27" s="393"/>
      <c r="AM27" s="391">
        <v>134073</v>
      </c>
      <c r="AN27" s="392"/>
      <c r="AO27" s="392"/>
      <c r="AP27" s="392"/>
      <c r="AQ27" s="392"/>
      <c r="AR27" s="393"/>
      <c r="AS27" s="391">
        <v>3438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100000</v>
      </c>
      <c r="BO27" s="419"/>
      <c r="BP27" s="419"/>
      <c r="BQ27" s="419"/>
      <c r="BR27" s="419"/>
      <c r="BS27" s="419"/>
      <c r="BT27" s="419"/>
      <c r="BU27" s="420"/>
      <c r="BV27" s="418">
        <v>100000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6400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4537918</v>
      </c>
      <c r="BO28" s="411"/>
      <c r="BP28" s="411"/>
      <c r="BQ28" s="411"/>
      <c r="BR28" s="411"/>
      <c r="BS28" s="411"/>
      <c r="BT28" s="411"/>
      <c r="BU28" s="412"/>
      <c r="BV28" s="410">
        <v>4434008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20</v>
      </c>
      <c r="M29" s="392"/>
      <c r="N29" s="392"/>
      <c r="O29" s="392"/>
      <c r="P29" s="393"/>
      <c r="Q29" s="391">
        <v>6000</v>
      </c>
      <c r="R29" s="392"/>
      <c r="S29" s="392"/>
      <c r="T29" s="392"/>
      <c r="U29" s="392"/>
      <c r="V29" s="393"/>
      <c r="W29" s="458"/>
      <c r="X29" s="459"/>
      <c r="Y29" s="460"/>
      <c r="Z29" s="388" t="s">
        <v>170</v>
      </c>
      <c r="AA29" s="389"/>
      <c r="AB29" s="389"/>
      <c r="AC29" s="389"/>
      <c r="AD29" s="389"/>
      <c r="AE29" s="389"/>
      <c r="AF29" s="389"/>
      <c r="AG29" s="390"/>
      <c r="AH29" s="391">
        <v>597</v>
      </c>
      <c r="AI29" s="392"/>
      <c r="AJ29" s="392"/>
      <c r="AK29" s="392"/>
      <c r="AL29" s="393"/>
      <c r="AM29" s="391">
        <v>1873359</v>
      </c>
      <c r="AN29" s="392"/>
      <c r="AO29" s="392"/>
      <c r="AP29" s="392"/>
      <c r="AQ29" s="392"/>
      <c r="AR29" s="393"/>
      <c r="AS29" s="391">
        <v>3138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120</v>
      </c>
      <c r="BO29" s="416"/>
      <c r="BP29" s="416"/>
      <c r="BQ29" s="416"/>
      <c r="BR29" s="416"/>
      <c r="BS29" s="416"/>
      <c r="BT29" s="416"/>
      <c r="BU29" s="417"/>
      <c r="BV29" s="415" t="s">
        <v>120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1736831</v>
      </c>
      <c r="BO30" s="419"/>
      <c r="BP30" s="419"/>
      <c r="BQ30" s="419"/>
      <c r="BR30" s="419"/>
      <c r="BS30" s="419"/>
      <c r="BT30" s="419"/>
      <c r="BU30" s="420"/>
      <c r="BV30" s="418">
        <v>1630331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大阪府都市競艇企業団</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池田市公共施設管理公社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池田市再開発ビル</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IF('各会計、関係団体の財政状況及び健全化判断比率'!B33="","",'各会計、関係団体の財政状況及び健全化判断比率'!B33)</f>
        <v>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いけだ市民文化振興財団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大阪広域水道企業団（水道事業会計）</v>
      </c>
      <c r="BZ37" s="374"/>
      <c r="CA37" s="374"/>
      <c r="CB37" s="374"/>
      <c r="CC37" s="374"/>
      <c r="CD37" s="374"/>
      <c r="CE37" s="374"/>
      <c r="CF37" s="374"/>
      <c r="CG37" s="374"/>
      <c r="CH37" s="374"/>
      <c r="CI37" s="374"/>
      <c r="CJ37" s="374"/>
      <c r="CK37" s="374"/>
      <c r="CL37" s="374"/>
      <c r="CM37" s="374"/>
      <c r="CN37" s="167"/>
      <c r="CO37" s="375">
        <f t="shared" si="3"/>
        <v>16</v>
      </c>
      <c r="CP37" s="375"/>
      <c r="CQ37" s="374" t="str">
        <f>IF('各会計、関係団体の財政状況及び健全化判断比率'!BS10="","",'各会計、関係団体の財政状況及び健全化判断比率'!BS10)</f>
        <v>いけだサンシー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大阪広域水道企業団（工業用水道事業会計）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B20" sqref="B20:K2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11.45</v>
      </c>
      <c r="G35" s="37">
        <v>11.79</v>
      </c>
      <c r="H35" s="37">
        <v>12.48</v>
      </c>
      <c r="I35" s="37">
        <v>12.74</v>
      </c>
      <c r="J35" s="38">
        <v>11.88</v>
      </c>
      <c r="K35" s="22"/>
      <c r="L35" s="22"/>
      <c r="M35" s="22"/>
      <c r="N35" s="22"/>
      <c r="O35" s="22"/>
      <c r="P35" s="22"/>
    </row>
    <row r="36" spans="1:16" ht="39" customHeight="1" x14ac:dyDescent="0.15">
      <c r="A36" s="22"/>
      <c r="B36" s="35"/>
      <c r="C36" s="1178" t="s">
        <v>531</v>
      </c>
      <c r="D36" s="1179"/>
      <c r="E36" s="1180"/>
      <c r="F36" s="36">
        <v>1.36</v>
      </c>
      <c r="G36" s="37">
        <v>1.96</v>
      </c>
      <c r="H36" s="37">
        <v>3.67</v>
      </c>
      <c r="I36" s="37">
        <v>5.05</v>
      </c>
      <c r="J36" s="38">
        <v>6.68</v>
      </c>
      <c r="K36" s="22"/>
      <c r="L36" s="22"/>
      <c r="M36" s="22"/>
      <c r="N36" s="22"/>
      <c r="O36" s="22"/>
      <c r="P36" s="22"/>
    </row>
    <row r="37" spans="1:16" ht="39" customHeight="1" x14ac:dyDescent="0.15">
      <c r="A37" s="22"/>
      <c r="B37" s="35"/>
      <c r="C37" s="1178" t="s">
        <v>532</v>
      </c>
      <c r="D37" s="1179"/>
      <c r="E37" s="1180"/>
      <c r="F37" s="36">
        <v>4.68</v>
      </c>
      <c r="G37" s="37">
        <v>0.91</v>
      </c>
      <c r="H37" s="37">
        <v>1.05</v>
      </c>
      <c r="I37" s="37">
        <v>0.53</v>
      </c>
      <c r="J37" s="38">
        <v>4.63</v>
      </c>
      <c r="K37" s="22"/>
      <c r="L37" s="22"/>
      <c r="M37" s="22"/>
      <c r="N37" s="22"/>
      <c r="O37" s="22"/>
      <c r="P37" s="22"/>
    </row>
    <row r="38" spans="1:16" ht="39" customHeight="1" x14ac:dyDescent="0.15">
      <c r="A38" s="22"/>
      <c r="B38" s="35"/>
      <c r="C38" s="1178" t="s">
        <v>533</v>
      </c>
      <c r="D38" s="1179"/>
      <c r="E38" s="1180"/>
      <c r="F38" s="36">
        <v>3.34</v>
      </c>
      <c r="G38" s="37">
        <v>2.69</v>
      </c>
      <c r="H38" s="37">
        <v>1.32</v>
      </c>
      <c r="I38" s="37">
        <v>0.89</v>
      </c>
      <c r="J38" s="38">
        <v>1.63</v>
      </c>
      <c r="K38" s="22"/>
      <c r="L38" s="22"/>
      <c r="M38" s="22"/>
      <c r="N38" s="22"/>
      <c r="O38" s="22"/>
      <c r="P38" s="22"/>
    </row>
    <row r="39" spans="1:16" ht="39" customHeight="1" x14ac:dyDescent="0.15">
      <c r="A39" s="22"/>
      <c r="B39" s="35"/>
      <c r="C39" s="1178" t="s">
        <v>534</v>
      </c>
      <c r="D39" s="1179"/>
      <c r="E39" s="1180"/>
      <c r="F39" s="36">
        <v>0.22</v>
      </c>
      <c r="G39" s="37">
        <v>0.12</v>
      </c>
      <c r="H39" s="37">
        <v>7.0000000000000007E-2</v>
      </c>
      <c r="I39" s="37">
        <v>0.69</v>
      </c>
      <c r="J39" s="38">
        <v>0.87</v>
      </c>
      <c r="K39" s="22"/>
      <c r="L39" s="22"/>
      <c r="M39" s="22"/>
      <c r="N39" s="22"/>
      <c r="O39" s="22"/>
      <c r="P39" s="22"/>
    </row>
    <row r="40" spans="1:16" ht="39" customHeight="1" x14ac:dyDescent="0.15">
      <c r="A40" s="22"/>
      <c r="B40" s="35"/>
      <c r="C40" s="1178" t="s">
        <v>535</v>
      </c>
      <c r="D40" s="1179"/>
      <c r="E40" s="1180"/>
      <c r="F40" s="36">
        <v>0.24</v>
      </c>
      <c r="G40" s="37">
        <v>0.05</v>
      </c>
      <c r="H40" s="37">
        <v>0.03</v>
      </c>
      <c r="I40" s="37">
        <v>0.02</v>
      </c>
      <c r="J40" s="38">
        <v>0.03</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537</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B20" sqref="B20:K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3766</v>
      </c>
      <c r="L45" s="60">
        <v>3787</v>
      </c>
      <c r="M45" s="60">
        <v>3894</v>
      </c>
      <c r="N45" s="60">
        <v>3475</v>
      </c>
      <c r="O45" s="61">
        <v>3214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990</v>
      </c>
      <c r="L48" s="64">
        <v>826</v>
      </c>
      <c r="M48" s="64">
        <v>780</v>
      </c>
      <c r="N48" s="64">
        <v>925</v>
      </c>
      <c r="O48" s="65">
        <v>855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477</v>
      </c>
      <c r="L49" s="64" t="s">
        <v>477</v>
      </c>
      <c r="M49" s="64" t="s">
        <v>477</v>
      </c>
      <c r="N49" s="64" t="s">
        <v>477</v>
      </c>
      <c r="O49" s="65" t="s">
        <v>477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v>11</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v>0</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3712</v>
      </c>
      <c r="L52" s="64">
        <v>3831</v>
      </c>
      <c r="M52" s="64">
        <v>3904</v>
      </c>
      <c r="N52" s="64">
        <v>3484</v>
      </c>
      <c r="O52" s="65">
        <v>3319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1055</v>
      </c>
      <c r="L53" s="69">
        <v>793</v>
      </c>
      <c r="M53" s="69">
        <v>770</v>
      </c>
      <c r="N53" s="69">
        <v>916</v>
      </c>
      <c r="O53" s="70">
        <v>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B20" sqref="B20:K2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33632</v>
      </c>
      <c r="J41" s="83">
        <v>35483</v>
      </c>
      <c r="K41" s="83">
        <v>35133</v>
      </c>
      <c r="L41" s="83">
        <v>34561</v>
      </c>
      <c r="M41" s="84">
        <v>33796</v>
      </c>
    </row>
    <row r="42" spans="2:13" ht="27.75" customHeight="1" x14ac:dyDescent="0.15">
      <c r="B42" s="1204"/>
      <c r="C42" s="1205"/>
      <c r="D42" s="85"/>
      <c r="E42" s="1208" t="s">
        <v>26</v>
      </c>
      <c r="F42" s="1208"/>
      <c r="G42" s="1208"/>
      <c r="H42" s="1209"/>
      <c r="I42" s="86">
        <v>11</v>
      </c>
      <c r="J42" s="87" t="s">
        <v>477</v>
      </c>
      <c r="K42" s="87" t="s">
        <v>477</v>
      </c>
      <c r="L42" s="87" t="s">
        <v>477</v>
      </c>
      <c r="M42" s="88" t="s">
        <v>477</v>
      </c>
    </row>
    <row r="43" spans="2:13" ht="27.75" customHeight="1" x14ac:dyDescent="0.15">
      <c r="B43" s="1204"/>
      <c r="C43" s="1205"/>
      <c r="D43" s="85"/>
      <c r="E43" s="1208" t="s">
        <v>27</v>
      </c>
      <c r="F43" s="1208"/>
      <c r="G43" s="1208"/>
      <c r="H43" s="1209"/>
      <c r="I43" s="86">
        <v>15398</v>
      </c>
      <c r="J43" s="87">
        <v>15439</v>
      </c>
      <c r="K43" s="87">
        <v>14599</v>
      </c>
      <c r="L43" s="87">
        <v>13755</v>
      </c>
      <c r="M43" s="88">
        <v>13050</v>
      </c>
    </row>
    <row r="44" spans="2:13" ht="27.75" customHeight="1" x14ac:dyDescent="0.15">
      <c r="B44" s="1204"/>
      <c r="C44" s="1205"/>
      <c r="D44" s="85"/>
      <c r="E44" s="1208" t="s">
        <v>28</v>
      </c>
      <c r="F44" s="1208"/>
      <c r="G44" s="1208"/>
      <c r="H44" s="1209"/>
      <c r="I44" s="86" t="s">
        <v>477</v>
      </c>
      <c r="J44" s="87" t="s">
        <v>477</v>
      </c>
      <c r="K44" s="87" t="s">
        <v>477</v>
      </c>
      <c r="L44" s="87" t="s">
        <v>477</v>
      </c>
      <c r="M44" s="88" t="s">
        <v>477</v>
      </c>
    </row>
    <row r="45" spans="2:13" ht="27.75" customHeight="1" x14ac:dyDescent="0.15">
      <c r="B45" s="1204"/>
      <c r="C45" s="1205"/>
      <c r="D45" s="85"/>
      <c r="E45" s="1208" t="s">
        <v>29</v>
      </c>
      <c r="F45" s="1208"/>
      <c r="G45" s="1208"/>
      <c r="H45" s="1209"/>
      <c r="I45" s="86">
        <v>5959</v>
      </c>
      <c r="J45" s="87">
        <v>5127</v>
      </c>
      <c r="K45" s="87">
        <v>4613</v>
      </c>
      <c r="L45" s="87">
        <v>4472</v>
      </c>
      <c r="M45" s="88">
        <v>4279</v>
      </c>
    </row>
    <row r="46" spans="2:13" ht="27.75" customHeight="1" x14ac:dyDescent="0.15">
      <c r="B46" s="1204"/>
      <c r="C46" s="1205"/>
      <c r="D46" s="89"/>
      <c r="E46" s="1208" t="s">
        <v>30</v>
      </c>
      <c r="F46" s="1208"/>
      <c r="G46" s="1208"/>
      <c r="H46" s="1209"/>
      <c r="I46" s="86">
        <v>3463</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7410</v>
      </c>
      <c r="J50" s="87">
        <v>7221</v>
      </c>
      <c r="K50" s="87">
        <v>6907</v>
      </c>
      <c r="L50" s="87">
        <v>6739</v>
      </c>
      <c r="M50" s="88">
        <v>7079</v>
      </c>
    </row>
    <row r="51" spans="2:13" ht="27.75" customHeight="1" x14ac:dyDescent="0.15">
      <c r="B51" s="1204"/>
      <c r="C51" s="1205"/>
      <c r="D51" s="85"/>
      <c r="E51" s="1208" t="s">
        <v>36</v>
      </c>
      <c r="F51" s="1208"/>
      <c r="G51" s="1208"/>
      <c r="H51" s="1209"/>
      <c r="I51" s="86">
        <v>10882</v>
      </c>
      <c r="J51" s="87">
        <v>11057</v>
      </c>
      <c r="K51" s="87">
        <v>10726</v>
      </c>
      <c r="L51" s="87">
        <v>11653</v>
      </c>
      <c r="M51" s="88">
        <v>9391</v>
      </c>
    </row>
    <row r="52" spans="2:13" ht="27.75" customHeight="1" x14ac:dyDescent="0.15">
      <c r="B52" s="1206"/>
      <c r="C52" s="1207"/>
      <c r="D52" s="85"/>
      <c r="E52" s="1208" t="s">
        <v>37</v>
      </c>
      <c r="F52" s="1208"/>
      <c r="G52" s="1208"/>
      <c r="H52" s="1209"/>
      <c r="I52" s="86">
        <v>29269</v>
      </c>
      <c r="J52" s="87">
        <v>29481</v>
      </c>
      <c r="K52" s="87">
        <v>29029</v>
      </c>
      <c r="L52" s="87">
        <v>30515</v>
      </c>
      <c r="M52" s="88">
        <v>30394</v>
      </c>
    </row>
    <row r="53" spans="2:13" ht="27.75" customHeight="1" thickBot="1" x14ac:dyDescent="0.2">
      <c r="B53" s="1210" t="s">
        <v>21</v>
      </c>
      <c r="C53" s="1211"/>
      <c r="D53" s="92"/>
      <c r="E53" s="1212" t="s">
        <v>38</v>
      </c>
      <c r="F53" s="1212"/>
      <c r="G53" s="1212"/>
      <c r="H53" s="1213"/>
      <c r="I53" s="93">
        <v>10902</v>
      </c>
      <c r="J53" s="94">
        <v>8290</v>
      </c>
      <c r="K53" s="94">
        <v>7683</v>
      </c>
      <c r="L53" s="94">
        <v>3880</v>
      </c>
      <c r="M53" s="95">
        <v>4261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552</v>
      </c>
      <c r="H51" s="1248"/>
      <c r="I51" s="1253" t="s">
        <v>553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555</v>
      </c>
      <c r="H55" s="1228"/>
      <c r="I55" s="1233" t="s">
        <v>553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560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552</v>
      </c>
      <c r="H73" s="1248"/>
      <c r="I73" s="1253" t="s">
        <v>553</v>
      </c>
      <c r="J73" s="1253"/>
      <c r="K73" s="1234">
        <v>61.3</v>
      </c>
      <c r="L73" s="1234">
        <v>44.2</v>
      </c>
      <c r="M73" s="1221">
        <v>42.3</v>
      </c>
      <c r="N73" s="1221">
        <v>21.2</v>
      </c>
      <c r="O73" s="1221">
        <v>23.5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558</v>
      </c>
      <c r="J75" s="1233"/>
      <c r="K75" s="1225">
        <v>6.8</v>
      </c>
      <c r="L75" s="1225">
        <v>6</v>
      </c>
      <c r="M75" s="1225">
        <v>4.8</v>
      </c>
      <c r="N75" s="1225">
        <v>4.4000000000000004</v>
      </c>
      <c r="O75" s="1225">
        <v>4.4000000000000004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555</v>
      </c>
      <c r="H77" s="1228"/>
      <c r="I77" s="1233" t="s">
        <v>553</v>
      </c>
      <c r="J77" s="1233"/>
      <c r="K77" s="1234">
        <v>46.1</v>
      </c>
      <c r="L77" s="1234">
        <v>37.6</v>
      </c>
      <c r="M77" s="1221">
        <v>33.799999999999997</v>
      </c>
      <c r="N77" s="1221">
        <v>17.8</v>
      </c>
      <c r="O77" s="1221">
        <v>15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558</v>
      </c>
      <c r="J79" s="1223"/>
      <c r="K79" s="1224">
        <v>8.5</v>
      </c>
      <c r="L79" s="1224">
        <v>7.9</v>
      </c>
      <c r="M79" s="1224">
        <v>7.1</v>
      </c>
      <c r="N79" s="1224">
        <v>5.3</v>
      </c>
      <c r="O79" s="1224">
        <v>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16603</v>
      </c>
      <c r="E3" s="118"/>
      <c r="F3" s="119">
        <v>43493</v>
      </c>
      <c r="G3" s="120"/>
      <c r="H3" s="121"/>
    </row>
    <row r="4" spans="1:8" x14ac:dyDescent="0.15">
      <c r="A4" s="122"/>
      <c r="B4" s="123"/>
      <c r="C4" s="124"/>
      <c r="D4" s="125">
        <v>7882</v>
      </c>
      <c r="E4" s="126"/>
      <c r="F4" s="127">
        <v>23254</v>
      </c>
      <c r="G4" s="128"/>
      <c r="H4" s="129"/>
    </row>
    <row r="5" spans="1:8" x14ac:dyDescent="0.15">
      <c r="A5" s="110" t="s">
        <v>510</v>
      </c>
      <c r="B5" s="115"/>
      <c r="C5" s="116"/>
      <c r="D5" s="117">
        <v>33337</v>
      </c>
      <c r="E5" s="118"/>
      <c r="F5" s="119">
        <v>50840</v>
      </c>
      <c r="G5" s="120"/>
      <c r="H5" s="121"/>
    </row>
    <row r="6" spans="1:8" x14ac:dyDescent="0.15">
      <c r="A6" s="122"/>
      <c r="B6" s="123"/>
      <c r="C6" s="124"/>
      <c r="D6" s="125">
        <v>13581</v>
      </c>
      <c r="E6" s="126"/>
      <c r="F6" s="127">
        <v>25367</v>
      </c>
      <c r="G6" s="128"/>
      <c r="H6" s="129"/>
    </row>
    <row r="7" spans="1:8" x14ac:dyDescent="0.15">
      <c r="A7" s="110" t="s">
        <v>511</v>
      </c>
      <c r="B7" s="115"/>
      <c r="C7" s="116"/>
      <c r="D7" s="117">
        <v>34750</v>
      </c>
      <c r="E7" s="118"/>
      <c r="F7" s="119">
        <v>53605</v>
      </c>
      <c r="G7" s="120"/>
      <c r="H7" s="121"/>
    </row>
    <row r="8" spans="1:8" x14ac:dyDescent="0.15">
      <c r="A8" s="122"/>
      <c r="B8" s="123"/>
      <c r="C8" s="124"/>
      <c r="D8" s="125">
        <v>17160</v>
      </c>
      <c r="E8" s="126"/>
      <c r="F8" s="127">
        <v>28343</v>
      </c>
      <c r="G8" s="128"/>
      <c r="H8" s="129"/>
    </row>
    <row r="9" spans="1:8" x14ac:dyDescent="0.15">
      <c r="A9" s="110" t="s">
        <v>512</v>
      </c>
      <c r="B9" s="115"/>
      <c r="C9" s="116"/>
      <c r="D9" s="117">
        <v>28444</v>
      </c>
      <c r="E9" s="118"/>
      <c r="F9" s="119">
        <v>44267</v>
      </c>
      <c r="G9" s="120"/>
      <c r="H9" s="121"/>
    </row>
    <row r="10" spans="1:8" x14ac:dyDescent="0.15">
      <c r="A10" s="122"/>
      <c r="B10" s="123"/>
      <c r="C10" s="124"/>
      <c r="D10" s="125">
        <v>12821</v>
      </c>
      <c r="E10" s="126"/>
      <c r="F10" s="127">
        <v>26161</v>
      </c>
      <c r="G10" s="128"/>
      <c r="H10" s="129"/>
    </row>
    <row r="11" spans="1:8" x14ac:dyDescent="0.15">
      <c r="A11" s="110" t="s">
        <v>513</v>
      </c>
      <c r="B11" s="115"/>
      <c r="C11" s="116"/>
      <c r="D11" s="117">
        <v>23725</v>
      </c>
      <c r="E11" s="118"/>
      <c r="F11" s="119">
        <v>40879</v>
      </c>
      <c r="G11" s="120"/>
      <c r="H11" s="121"/>
    </row>
    <row r="12" spans="1:8" x14ac:dyDescent="0.15">
      <c r="A12" s="122"/>
      <c r="B12" s="123"/>
      <c r="C12" s="130"/>
      <c r="D12" s="125">
        <v>8975</v>
      </c>
      <c r="E12" s="126"/>
      <c r="F12" s="127">
        <v>24087</v>
      </c>
      <c r="G12" s="128"/>
      <c r="H12" s="129"/>
    </row>
    <row r="13" spans="1:8" x14ac:dyDescent="0.15">
      <c r="A13" s="110"/>
      <c r="B13" s="115"/>
      <c r="C13" s="131"/>
      <c r="D13" s="132">
        <v>27372</v>
      </c>
      <c r="E13" s="133"/>
      <c r="F13" s="134">
        <v>46617</v>
      </c>
      <c r="G13" s="135"/>
      <c r="H13" s="121"/>
    </row>
    <row r="14" spans="1:8" x14ac:dyDescent="0.15">
      <c r="A14" s="122"/>
      <c r="B14" s="123"/>
      <c r="C14" s="124"/>
      <c r="D14" s="125">
        <v>12084</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4.68</v>
      </c>
      <c r="C19" s="136">
        <f>ROUND(VALUE(SUBSTITUTE(実質収支比率等に係る経年分析!G$48,"▲","-")),2)</f>
        <v>0.92</v>
      </c>
      <c r="D19" s="136">
        <f>ROUND(VALUE(SUBSTITUTE(実質収支比率等に係る経年分析!H$48,"▲","-")),2)</f>
        <v>1.05</v>
      </c>
      <c r="E19" s="136">
        <f>ROUND(VALUE(SUBSTITUTE(実質収支比率等に係る経年分析!I$48,"▲","-")),2)</f>
        <v>0.54</v>
      </c>
      <c r="F19" s="136">
        <f>ROUND(VALUE(SUBSTITUTE(実質収支比率等に係る経年分析!J$48,"▲","-")),2)</f>
        <v>4.63</v>
      </c>
    </row>
    <row r="20" spans="1:11" x14ac:dyDescent="0.15">
      <c r="A20" s="136" t="s">
        <v>43</v>
      </c>
      <c r="B20" s="136">
        <f>ROUND(VALUE(SUBSTITUTE(実質収支比率等に係る経年分析!F$47,"▲","-")),2)</f>
        <v>22.59</v>
      </c>
      <c r="C20" s="136">
        <f>ROUND(VALUE(SUBSTITUTE(実質収支比率等に係る経年分析!G$47,"▲","-")),2)</f>
        <v>21.49</v>
      </c>
      <c r="D20" s="136">
        <f>ROUND(VALUE(SUBSTITUTE(実質収支比率等に係る経年分析!H$47,"▲","-")),2)</f>
        <v>21.48</v>
      </c>
      <c r="E20" s="136">
        <f>ROUND(VALUE(SUBSTITUTE(実質収支比率等に係る経年分析!I$47,"▲","-")),2)</f>
        <v>21.36</v>
      </c>
      <c r="F20" s="136">
        <f>ROUND(VALUE(SUBSTITUTE(実質収支比率等に係る経年分析!J$47,"▲","-")),2)</f>
        <v>22.16</v>
      </c>
    </row>
    <row r="21" spans="1:11" x14ac:dyDescent="0.15">
      <c r="A21" s="136" t="s">
        <v>44</v>
      </c>
      <c r="B21" s="136">
        <f>IF(ISNUMBER(VALUE(SUBSTITUTE(実質収支比率等に係る経年分析!F$49,"▲","-"))),ROUND(VALUE(SUBSTITUTE(実質収支比率等に係る経年分析!F$49,"▲","-")),2),NA())</f>
        <v>11.26</v>
      </c>
      <c r="C21" s="136">
        <f>IF(ISNUMBER(VALUE(SUBSTITUTE(実質収支比率等に係る経年分析!G$49,"▲","-"))),ROUND(VALUE(SUBSTITUTE(実質収支比率等に係る経年分析!G$49,"▲","-")),2),NA())</f>
        <v>-5.86</v>
      </c>
      <c r="D21" s="136">
        <f>IF(ISNUMBER(VALUE(SUBSTITUTE(実質収支比率等に係る経年分析!H$49,"▲","-"))),ROUND(VALUE(SUBSTITUTE(実質収支比率等に係る経年分析!H$49,"▲","-")),2),NA())</f>
        <v>-0.82</v>
      </c>
      <c r="E21" s="136">
        <f>IF(ISNUMBER(VALUE(SUBSTITUTE(実質収支比率等に係る経年分析!I$49,"▲","-"))),ROUND(VALUE(SUBSTITUTE(実質収支比率等に係る経年分析!I$49,"▲","-")),2),NA())</f>
        <v>-1.47</v>
      </c>
      <c r="F21" s="136">
        <f>IF(ISNUMBER(VALUE(SUBSTITUTE(実質収支比率等に係る経年分析!J$49,"▲","-"))),ROUND(VALUE(SUBSTITUTE(実質収支比率等に係る経年分析!J$49,"▲","-")),2),NA())</f>
        <v>5.62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0.87</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2.69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4.63</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6.68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11.88</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2.81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3.06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2.77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2.65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2.09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3712</v>
      </c>
      <c r="E42" s="138"/>
      <c r="F42" s="138"/>
      <c r="G42" s="138">
        <f>'実質公債費比率（分子）の構造'!L$52</f>
        <v>3831</v>
      </c>
      <c r="H42" s="138"/>
      <c r="I42" s="138"/>
      <c r="J42" s="138">
        <f>'実質公債費比率（分子）の構造'!M$52</f>
        <v>3904</v>
      </c>
      <c r="K42" s="138"/>
      <c r="L42" s="138"/>
      <c r="M42" s="138">
        <f>'実質公債費比率（分子）の構造'!N$52</f>
        <v>3484</v>
      </c>
      <c r="N42" s="138"/>
      <c r="O42" s="138"/>
      <c r="P42" s="138">
        <f>'実質公債費比率（分子）の構造'!O$52</f>
        <v>3319</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v>
      </c>
      <c r="C44" s="138"/>
      <c r="D44" s="138"/>
      <c r="E44" s="138">
        <f>'実質公債費比率（分子）の構造'!L$50</f>
        <v>11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990</v>
      </c>
      <c r="C46" s="138"/>
      <c r="D46" s="138"/>
      <c r="E46" s="138">
        <f>'実質公債費比率（分子）の構造'!L$48</f>
        <v>826</v>
      </c>
      <c r="F46" s="138"/>
      <c r="G46" s="138"/>
      <c r="H46" s="138">
        <f>'実質公債費比率（分子）の構造'!M$48</f>
        <v>780</v>
      </c>
      <c r="I46" s="138"/>
      <c r="J46" s="138"/>
      <c r="K46" s="138">
        <f>'実質公債費比率（分子）の構造'!N$48</f>
        <v>925</v>
      </c>
      <c r="L46" s="138"/>
      <c r="M46" s="138"/>
      <c r="N46" s="138">
        <f>'実質公債費比率（分子）の構造'!O$48</f>
        <v>855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3766</v>
      </c>
      <c r="C49" s="138"/>
      <c r="D49" s="138"/>
      <c r="E49" s="138">
        <f>'実質公債費比率（分子）の構造'!L$45</f>
        <v>3787</v>
      </c>
      <c r="F49" s="138"/>
      <c r="G49" s="138"/>
      <c r="H49" s="138">
        <f>'実質公債費比率（分子）の構造'!M$45</f>
        <v>3894</v>
      </c>
      <c r="I49" s="138"/>
      <c r="J49" s="138"/>
      <c r="K49" s="138">
        <f>'実質公債費比率（分子）の構造'!N$45</f>
        <v>3475</v>
      </c>
      <c r="L49" s="138"/>
      <c r="M49" s="138"/>
      <c r="N49" s="138">
        <f>'実質公債費比率（分子）の構造'!O$45</f>
        <v>3214</v>
      </c>
      <c r="O49" s="138"/>
      <c r="P49" s="138"/>
    </row>
    <row r="50" spans="1:16" x14ac:dyDescent="0.15">
      <c r="A50" s="138" t="s">
        <v>59</v>
      </c>
      <c r="B50" s="138" t="e">
        <f>NA()</f>
        <v>#N/A</v>
      </c>
      <c r="C50" s="138">
        <f>IF(ISNUMBER('実質公債費比率（分子）の構造'!K$53),'実質公債費比率（分子）の構造'!K$53,NA())</f>
        <v>1055</v>
      </c>
      <c r="D50" s="138" t="e">
        <f>NA()</f>
        <v>#N/A</v>
      </c>
      <c r="E50" s="138" t="e">
        <f>NA()</f>
        <v>#N/A</v>
      </c>
      <c r="F50" s="138">
        <f>IF(ISNUMBER('実質公債費比率（分子）の構造'!L$53),'実質公債費比率（分子）の構造'!L$53,NA())</f>
        <v>793</v>
      </c>
      <c r="G50" s="138" t="e">
        <f>NA()</f>
        <v>#N/A</v>
      </c>
      <c r="H50" s="138" t="e">
        <f>NA()</f>
        <v>#N/A</v>
      </c>
      <c r="I50" s="138">
        <f>IF(ISNUMBER('実質公債費比率（分子）の構造'!M$53),'実質公債費比率（分子）の構造'!M$53,NA())</f>
        <v>770</v>
      </c>
      <c r="J50" s="138" t="e">
        <f>NA()</f>
        <v>#N/A</v>
      </c>
      <c r="K50" s="138" t="e">
        <f>NA()</f>
        <v>#N/A</v>
      </c>
      <c r="L50" s="138">
        <f>IF(ISNUMBER('実質公債費比率（分子）の構造'!N$53),'実質公債費比率（分子）の構造'!N$53,NA())</f>
        <v>916</v>
      </c>
      <c r="M50" s="138" t="e">
        <f>NA()</f>
        <v>#N/A</v>
      </c>
      <c r="N50" s="138" t="e">
        <f>NA()</f>
        <v>#N/A</v>
      </c>
      <c r="O50" s="138">
        <f>IF(ISNUMBER('実質公債費比率（分子）の構造'!O$53),'実質公債費比率（分子）の構造'!O$53,NA())</f>
        <v>750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29269</v>
      </c>
      <c r="E56" s="137"/>
      <c r="F56" s="137"/>
      <c r="G56" s="137">
        <f>'将来負担比率（分子）の構造'!J$52</f>
        <v>29481</v>
      </c>
      <c r="H56" s="137"/>
      <c r="I56" s="137"/>
      <c r="J56" s="137">
        <f>'将来負担比率（分子）の構造'!K$52</f>
        <v>29029</v>
      </c>
      <c r="K56" s="137"/>
      <c r="L56" s="137"/>
      <c r="M56" s="137">
        <f>'将来負担比率（分子）の構造'!L$52</f>
        <v>30515</v>
      </c>
      <c r="N56" s="137"/>
      <c r="O56" s="137"/>
      <c r="P56" s="137">
        <f>'将来負担比率（分子）の構造'!M$52</f>
        <v>30394</v>
      </c>
    </row>
    <row r="57" spans="1:16" x14ac:dyDescent="0.15">
      <c r="A57" s="137" t="s">
        <v>36</v>
      </c>
      <c r="B57" s="137"/>
      <c r="C57" s="137"/>
      <c r="D57" s="137">
        <f>'将来負担比率（分子）の構造'!I$51</f>
        <v>10882</v>
      </c>
      <c r="E57" s="137"/>
      <c r="F57" s="137"/>
      <c r="G57" s="137">
        <f>'将来負担比率（分子）の構造'!J$51</f>
        <v>11057</v>
      </c>
      <c r="H57" s="137"/>
      <c r="I57" s="137"/>
      <c r="J57" s="137">
        <f>'将来負担比率（分子）の構造'!K$51</f>
        <v>10726</v>
      </c>
      <c r="K57" s="137"/>
      <c r="L57" s="137"/>
      <c r="M57" s="137">
        <f>'将来負担比率（分子）の構造'!L$51</f>
        <v>11653</v>
      </c>
      <c r="N57" s="137"/>
      <c r="O57" s="137"/>
      <c r="P57" s="137">
        <f>'将来負担比率（分子）の構造'!M$51</f>
        <v>9391</v>
      </c>
    </row>
    <row r="58" spans="1:16" x14ac:dyDescent="0.15">
      <c r="A58" s="137" t="s">
        <v>35</v>
      </c>
      <c r="B58" s="137"/>
      <c r="C58" s="137"/>
      <c r="D58" s="137">
        <f>'将来負担比率（分子）の構造'!I$50</f>
        <v>7410</v>
      </c>
      <c r="E58" s="137"/>
      <c r="F58" s="137"/>
      <c r="G58" s="137">
        <f>'将来負担比率（分子）の構造'!J$50</f>
        <v>7221</v>
      </c>
      <c r="H58" s="137"/>
      <c r="I58" s="137"/>
      <c r="J58" s="137">
        <f>'将来負担比率（分子）の構造'!K$50</f>
        <v>6907</v>
      </c>
      <c r="K58" s="137"/>
      <c r="L58" s="137"/>
      <c r="M58" s="137">
        <f>'将来負担比率（分子）の構造'!L$50</f>
        <v>6739</v>
      </c>
      <c r="N58" s="137"/>
      <c r="O58" s="137"/>
      <c r="P58" s="137">
        <f>'将来負担比率（分子）の構造'!M$50</f>
        <v>7079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3463</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5959</v>
      </c>
      <c r="C62" s="137"/>
      <c r="D62" s="137"/>
      <c r="E62" s="137">
        <f>'将来負担比率（分子）の構造'!J$45</f>
        <v>5127</v>
      </c>
      <c r="F62" s="137"/>
      <c r="G62" s="137"/>
      <c r="H62" s="137">
        <f>'将来負担比率（分子）の構造'!K$45</f>
        <v>4613</v>
      </c>
      <c r="I62" s="137"/>
      <c r="J62" s="137"/>
      <c r="K62" s="137">
        <f>'将来負担比率（分子）の構造'!L$45</f>
        <v>4472</v>
      </c>
      <c r="L62" s="137"/>
      <c r="M62" s="137"/>
      <c r="N62" s="137">
        <f>'将来負担比率（分子）の構造'!M$45</f>
        <v>4279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15398</v>
      </c>
      <c r="C64" s="137"/>
      <c r="D64" s="137"/>
      <c r="E64" s="137">
        <f>'将来負担比率（分子）の構造'!J$43</f>
        <v>15439</v>
      </c>
      <c r="F64" s="137"/>
      <c r="G64" s="137"/>
      <c r="H64" s="137">
        <f>'将来負担比率（分子）の構造'!K$43</f>
        <v>14599</v>
      </c>
      <c r="I64" s="137"/>
      <c r="J64" s="137"/>
      <c r="K64" s="137">
        <f>'将来負担比率（分子）の構造'!L$43</f>
        <v>13755</v>
      </c>
      <c r="L64" s="137"/>
      <c r="M64" s="137"/>
      <c r="N64" s="137">
        <f>'将来負担比率（分子）の構造'!M$43</f>
        <v>13050</v>
      </c>
      <c r="O64" s="137"/>
      <c r="P64" s="137"/>
    </row>
    <row r="65" spans="1:16" x14ac:dyDescent="0.15">
      <c r="A65" s="137" t="s">
        <v>26</v>
      </c>
      <c r="B65" s="137">
        <f>'将来負担比率（分子）の構造'!I$42</f>
        <v>11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33632</v>
      </c>
      <c r="C66" s="137"/>
      <c r="D66" s="137"/>
      <c r="E66" s="137">
        <f>'将来負担比率（分子）の構造'!J$41</f>
        <v>35483</v>
      </c>
      <c r="F66" s="137"/>
      <c r="G66" s="137"/>
      <c r="H66" s="137">
        <f>'将来負担比率（分子）の構造'!K$41</f>
        <v>35133</v>
      </c>
      <c r="I66" s="137"/>
      <c r="J66" s="137"/>
      <c r="K66" s="137">
        <f>'将来負担比率（分子）の構造'!L$41</f>
        <v>34561</v>
      </c>
      <c r="L66" s="137"/>
      <c r="M66" s="137"/>
      <c r="N66" s="137">
        <f>'将来負担比率（分子）の構造'!M$41</f>
        <v>33796</v>
      </c>
      <c r="O66" s="137"/>
      <c r="P66" s="137"/>
    </row>
    <row r="67" spans="1:16" x14ac:dyDescent="0.15">
      <c r="A67" s="137" t="s">
        <v>63</v>
      </c>
      <c r="B67" s="137" t="e">
        <f>NA()</f>
        <v>#N/A</v>
      </c>
      <c r="C67" s="137">
        <f>IF(ISNUMBER('将来負担比率（分子）の構造'!I$53), IF('将来負担比率（分子）の構造'!I$53 &lt; 0, 0, '将来負担比率（分子）の構造'!I$53), NA())</f>
        <v>10902</v>
      </c>
      <c r="D67" s="137" t="e">
        <f>NA()</f>
        <v>#N/A</v>
      </c>
      <c r="E67" s="137" t="e">
        <f>NA()</f>
        <v>#N/A</v>
      </c>
      <c r="F67" s="137">
        <f>IF(ISNUMBER('将来負担比率（分子）の構造'!J$53), IF('将来負担比率（分子）の構造'!J$53 &lt; 0, 0, '将来負担比率（分子）の構造'!J$53), NA())</f>
        <v>8290</v>
      </c>
      <c r="G67" s="137" t="e">
        <f>NA()</f>
        <v>#N/A</v>
      </c>
      <c r="H67" s="137" t="e">
        <f>NA()</f>
        <v>#N/A</v>
      </c>
      <c r="I67" s="137">
        <f>IF(ISNUMBER('将来負担比率（分子）の構造'!K$53), IF('将来負担比率（分子）の構造'!K$53 &lt; 0, 0, '将来負担比率（分子）の構造'!K$53), NA())</f>
        <v>7683</v>
      </c>
      <c r="J67" s="137" t="e">
        <f>NA()</f>
        <v>#N/A</v>
      </c>
      <c r="K67" s="137" t="e">
        <f>NA()</f>
        <v>#N/A</v>
      </c>
      <c r="L67" s="137">
        <f>IF(ISNUMBER('将来負担比率（分子）の構造'!L$53), IF('将来負担比率（分子）の構造'!L$53 &lt; 0, 0, '将来負担比率（分子）の構造'!L$53), NA())</f>
        <v>3880</v>
      </c>
      <c r="M67" s="137" t="e">
        <f>NA()</f>
        <v>#N/A</v>
      </c>
      <c r="N67" s="137" t="e">
        <f>NA()</f>
        <v>#N/A</v>
      </c>
      <c r="O67" s="137">
        <f>IF(ISNUMBER('将来負担比率（分子）の構造'!M$53), IF('将来負担比率（分子）の構造'!M$53 &lt; 0, 0, '将来負担比率（分子）の構造'!M$53), NA())</f>
        <v>4261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B20" sqref="B20:K20"/>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16522445</v>
      </c>
      <c r="S5" s="671"/>
      <c r="T5" s="671"/>
      <c r="U5" s="671"/>
      <c r="V5" s="671"/>
      <c r="W5" s="671"/>
      <c r="X5" s="671"/>
      <c r="Y5" s="718"/>
      <c r="Z5" s="731">
        <v>47.4</v>
      </c>
      <c r="AA5" s="731"/>
      <c r="AB5" s="731"/>
      <c r="AC5" s="731"/>
      <c r="AD5" s="732">
        <v>15105138</v>
      </c>
      <c r="AE5" s="732"/>
      <c r="AF5" s="732"/>
      <c r="AG5" s="732"/>
      <c r="AH5" s="732"/>
      <c r="AI5" s="732"/>
      <c r="AJ5" s="732"/>
      <c r="AK5" s="732"/>
      <c r="AL5" s="719">
        <v>75.099999999999994</v>
      </c>
      <c r="AM5" s="688"/>
      <c r="AN5" s="688"/>
      <c r="AO5" s="720"/>
      <c r="AP5" s="707" t="s">
        <v>209</v>
      </c>
      <c r="AQ5" s="708"/>
      <c r="AR5" s="708"/>
      <c r="AS5" s="708"/>
      <c r="AT5" s="708"/>
      <c r="AU5" s="708"/>
      <c r="AV5" s="708"/>
      <c r="AW5" s="708"/>
      <c r="AX5" s="708"/>
      <c r="AY5" s="708"/>
      <c r="AZ5" s="708"/>
      <c r="BA5" s="708"/>
      <c r="BB5" s="708"/>
      <c r="BC5" s="708"/>
      <c r="BD5" s="708"/>
      <c r="BE5" s="708"/>
      <c r="BF5" s="709"/>
      <c r="BG5" s="620">
        <v>15099778</v>
      </c>
      <c r="BH5" s="621"/>
      <c r="BI5" s="621"/>
      <c r="BJ5" s="621"/>
      <c r="BK5" s="621"/>
      <c r="BL5" s="621"/>
      <c r="BM5" s="621"/>
      <c r="BN5" s="622"/>
      <c r="BO5" s="673">
        <v>91.4</v>
      </c>
      <c r="BP5" s="673"/>
      <c r="BQ5" s="673"/>
      <c r="BR5" s="673"/>
      <c r="BS5" s="674">
        <v>236112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210692</v>
      </c>
      <c r="S6" s="621"/>
      <c r="T6" s="621"/>
      <c r="U6" s="621"/>
      <c r="V6" s="621"/>
      <c r="W6" s="621"/>
      <c r="X6" s="621"/>
      <c r="Y6" s="622"/>
      <c r="Z6" s="673">
        <v>0.6</v>
      </c>
      <c r="AA6" s="673"/>
      <c r="AB6" s="673"/>
      <c r="AC6" s="673"/>
      <c r="AD6" s="674">
        <v>210692</v>
      </c>
      <c r="AE6" s="674"/>
      <c r="AF6" s="674"/>
      <c r="AG6" s="674"/>
      <c r="AH6" s="674"/>
      <c r="AI6" s="674"/>
      <c r="AJ6" s="674"/>
      <c r="AK6" s="674"/>
      <c r="AL6" s="643">
        <v>1</v>
      </c>
      <c r="AM6" s="675"/>
      <c r="AN6" s="675"/>
      <c r="AO6" s="676"/>
      <c r="AP6" s="617" t="s">
        <v>214</v>
      </c>
      <c r="AQ6" s="618"/>
      <c r="AR6" s="618"/>
      <c r="AS6" s="618"/>
      <c r="AT6" s="618"/>
      <c r="AU6" s="618"/>
      <c r="AV6" s="618"/>
      <c r="AW6" s="618"/>
      <c r="AX6" s="618"/>
      <c r="AY6" s="618"/>
      <c r="AZ6" s="618"/>
      <c r="BA6" s="618"/>
      <c r="BB6" s="618"/>
      <c r="BC6" s="618"/>
      <c r="BD6" s="618"/>
      <c r="BE6" s="618"/>
      <c r="BF6" s="619"/>
      <c r="BG6" s="620">
        <v>15099778</v>
      </c>
      <c r="BH6" s="621"/>
      <c r="BI6" s="621"/>
      <c r="BJ6" s="621"/>
      <c r="BK6" s="621"/>
      <c r="BL6" s="621"/>
      <c r="BM6" s="621"/>
      <c r="BN6" s="622"/>
      <c r="BO6" s="673">
        <v>91.4</v>
      </c>
      <c r="BP6" s="673"/>
      <c r="BQ6" s="673"/>
      <c r="BR6" s="673"/>
      <c r="BS6" s="674">
        <v>236112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391109</v>
      </c>
      <c r="CS6" s="621"/>
      <c r="CT6" s="621"/>
      <c r="CU6" s="621"/>
      <c r="CV6" s="621"/>
      <c r="CW6" s="621"/>
      <c r="CX6" s="621"/>
      <c r="CY6" s="622"/>
      <c r="CZ6" s="673">
        <v>1.2</v>
      </c>
      <c r="DA6" s="673"/>
      <c r="DB6" s="673"/>
      <c r="DC6" s="673"/>
      <c r="DD6" s="626" t="s">
        <v>216</v>
      </c>
      <c r="DE6" s="621"/>
      <c r="DF6" s="621"/>
      <c r="DG6" s="621"/>
      <c r="DH6" s="621"/>
      <c r="DI6" s="621"/>
      <c r="DJ6" s="621"/>
      <c r="DK6" s="621"/>
      <c r="DL6" s="621"/>
      <c r="DM6" s="621"/>
      <c r="DN6" s="621"/>
      <c r="DO6" s="621"/>
      <c r="DP6" s="622"/>
      <c r="DQ6" s="626">
        <v>391107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25051</v>
      </c>
      <c r="S7" s="621"/>
      <c r="T7" s="621"/>
      <c r="U7" s="621"/>
      <c r="V7" s="621"/>
      <c r="W7" s="621"/>
      <c r="X7" s="621"/>
      <c r="Y7" s="622"/>
      <c r="Z7" s="673">
        <v>0.1</v>
      </c>
      <c r="AA7" s="673"/>
      <c r="AB7" s="673"/>
      <c r="AC7" s="673"/>
      <c r="AD7" s="674">
        <v>25051</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8181730</v>
      </c>
      <c r="BH7" s="621"/>
      <c r="BI7" s="621"/>
      <c r="BJ7" s="621"/>
      <c r="BK7" s="621"/>
      <c r="BL7" s="621"/>
      <c r="BM7" s="621"/>
      <c r="BN7" s="622"/>
      <c r="BO7" s="673">
        <v>49.5</v>
      </c>
      <c r="BP7" s="673"/>
      <c r="BQ7" s="673"/>
      <c r="BR7" s="673"/>
      <c r="BS7" s="674">
        <v>236112</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3565867</v>
      </c>
      <c r="CS7" s="621"/>
      <c r="CT7" s="621"/>
      <c r="CU7" s="621"/>
      <c r="CV7" s="621"/>
      <c r="CW7" s="621"/>
      <c r="CX7" s="621"/>
      <c r="CY7" s="622"/>
      <c r="CZ7" s="673">
        <v>10.5</v>
      </c>
      <c r="DA7" s="673"/>
      <c r="DB7" s="673"/>
      <c r="DC7" s="673"/>
      <c r="DD7" s="626">
        <v>87038</v>
      </c>
      <c r="DE7" s="621"/>
      <c r="DF7" s="621"/>
      <c r="DG7" s="621"/>
      <c r="DH7" s="621"/>
      <c r="DI7" s="621"/>
      <c r="DJ7" s="621"/>
      <c r="DK7" s="621"/>
      <c r="DL7" s="621"/>
      <c r="DM7" s="621"/>
      <c r="DN7" s="621"/>
      <c r="DO7" s="621"/>
      <c r="DP7" s="622"/>
      <c r="DQ7" s="626">
        <v>2975087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91329</v>
      </c>
      <c r="S8" s="621"/>
      <c r="T8" s="621"/>
      <c r="U8" s="621"/>
      <c r="V8" s="621"/>
      <c r="W8" s="621"/>
      <c r="X8" s="621"/>
      <c r="Y8" s="622"/>
      <c r="Z8" s="673">
        <v>0.3</v>
      </c>
      <c r="AA8" s="673"/>
      <c r="AB8" s="673"/>
      <c r="AC8" s="673"/>
      <c r="AD8" s="674">
        <v>91329</v>
      </c>
      <c r="AE8" s="674"/>
      <c r="AF8" s="674"/>
      <c r="AG8" s="674"/>
      <c r="AH8" s="674"/>
      <c r="AI8" s="674"/>
      <c r="AJ8" s="674"/>
      <c r="AK8" s="674"/>
      <c r="AL8" s="643">
        <v>0.5</v>
      </c>
      <c r="AM8" s="675"/>
      <c r="AN8" s="675"/>
      <c r="AO8" s="676"/>
      <c r="AP8" s="617" t="s">
        <v>221</v>
      </c>
      <c r="AQ8" s="618"/>
      <c r="AR8" s="618"/>
      <c r="AS8" s="618"/>
      <c r="AT8" s="618"/>
      <c r="AU8" s="618"/>
      <c r="AV8" s="618"/>
      <c r="AW8" s="618"/>
      <c r="AX8" s="618"/>
      <c r="AY8" s="618"/>
      <c r="AZ8" s="618"/>
      <c r="BA8" s="618"/>
      <c r="BB8" s="618"/>
      <c r="BC8" s="618"/>
      <c r="BD8" s="618"/>
      <c r="BE8" s="618"/>
      <c r="BF8" s="619"/>
      <c r="BG8" s="620">
        <v>165475</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14274600</v>
      </c>
      <c r="CS8" s="621"/>
      <c r="CT8" s="621"/>
      <c r="CU8" s="621"/>
      <c r="CV8" s="621"/>
      <c r="CW8" s="621"/>
      <c r="CX8" s="621"/>
      <c r="CY8" s="622"/>
      <c r="CZ8" s="673">
        <v>42.2</v>
      </c>
      <c r="DA8" s="673"/>
      <c r="DB8" s="673"/>
      <c r="DC8" s="673"/>
      <c r="DD8" s="626">
        <v>373074</v>
      </c>
      <c r="DE8" s="621"/>
      <c r="DF8" s="621"/>
      <c r="DG8" s="621"/>
      <c r="DH8" s="621"/>
      <c r="DI8" s="621"/>
      <c r="DJ8" s="621"/>
      <c r="DK8" s="621"/>
      <c r="DL8" s="621"/>
      <c r="DM8" s="621"/>
      <c r="DN8" s="621"/>
      <c r="DO8" s="621"/>
      <c r="DP8" s="622"/>
      <c r="DQ8" s="626">
        <v>6943068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53885</v>
      </c>
      <c r="S9" s="621"/>
      <c r="T9" s="621"/>
      <c r="U9" s="621"/>
      <c r="V9" s="621"/>
      <c r="W9" s="621"/>
      <c r="X9" s="621"/>
      <c r="Y9" s="622"/>
      <c r="Z9" s="673">
        <v>0.2</v>
      </c>
      <c r="AA9" s="673"/>
      <c r="AB9" s="673"/>
      <c r="AC9" s="673"/>
      <c r="AD9" s="674">
        <v>53885</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6783578</v>
      </c>
      <c r="BH9" s="621"/>
      <c r="BI9" s="621"/>
      <c r="BJ9" s="621"/>
      <c r="BK9" s="621"/>
      <c r="BL9" s="621"/>
      <c r="BM9" s="621"/>
      <c r="BN9" s="622"/>
      <c r="BO9" s="673">
        <v>41.1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3348306</v>
      </c>
      <c r="CS9" s="621"/>
      <c r="CT9" s="621"/>
      <c r="CU9" s="621"/>
      <c r="CV9" s="621"/>
      <c r="CW9" s="621"/>
      <c r="CX9" s="621"/>
      <c r="CY9" s="622"/>
      <c r="CZ9" s="673">
        <v>9.9</v>
      </c>
      <c r="DA9" s="673"/>
      <c r="DB9" s="673"/>
      <c r="DC9" s="673"/>
      <c r="DD9" s="626">
        <v>65706</v>
      </c>
      <c r="DE9" s="621"/>
      <c r="DF9" s="621"/>
      <c r="DG9" s="621"/>
      <c r="DH9" s="621"/>
      <c r="DI9" s="621"/>
      <c r="DJ9" s="621"/>
      <c r="DK9" s="621"/>
      <c r="DL9" s="621"/>
      <c r="DM9" s="621"/>
      <c r="DN9" s="621"/>
      <c r="DO9" s="621"/>
      <c r="DP9" s="622"/>
      <c r="DQ9" s="626">
        <v>2887683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1813002</v>
      </c>
      <c r="S10" s="621"/>
      <c r="T10" s="621"/>
      <c r="U10" s="621"/>
      <c r="V10" s="621"/>
      <c r="W10" s="621"/>
      <c r="X10" s="621"/>
      <c r="Y10" s="622"/>
      <c r="Z10" s="673">
        <v>5.2</v>
      </c>
      <c r="AA10" s="673"/>
      <c r="AB10" s="673"/>
      <c r="AC10" s="673"/>
      <c r="AD10" s="674">
        <v>1813002</v>
      </c>
      <c r="AE10" s="674"/>
      <c r="AF10" s="674"/>
      <c r="AG10" s="674"/>
      <c r="AH10" s="674"/>
      <c r="AI10" s="674"/>
      <c r="AJ10" s="674"/>
      <c r="AK10" s="674"/>
      <c r="AL10" s="643">
        <v>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288162</v>
      </c>
      <c r="BH10" s="621"/>
      <c r="BI10" s="621"/>
      <c r="BJ10" s="621"/>
      <c r="BK10" s="621"/>
      <c r="BL10" s="621"/>
      <c r="BM10" s="621"/>
      <c r="BN10" s="622"/>
      <c r="BO10" s="673">
        <v>1.7</v>
      </c>
      <c r="BP10" s="673"/>
      <c r="BQ10" s="673"/>
      <c r="BR10" s="673"/>
      <c r="BS10" s="626">
        <v>48979</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16388</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15676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66903</v>
      </c>
      <c r="S11" s="621"/>
      <c r="T11" s="621"/>
      <c r="U11" s="621"/>
      <c r="V11" s="621"/>
      <c r="W11" s="621"/>
      <c r="X11" s="621"/>
      <c r="Y11" s="622"/>
      <c r="Z11" s="673">
        <v>0.2</v>
      </c>
      <c r="AA11" s="673"/>
      <c r="AB11" s="673"/>
      <c r="AC11" s="673"/>
      <c r="AD11" s="674">
        <v>66903</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944515</v>
      </c>
      <c r="BH11" s="621"/>
      <c r="BI11" s="621"/>
      <c r="BJ11" s="621"/>
      <c r="BK11" s="621"/>
      <c r="BL11" s="621"/>
      <c r="BM11" s="621"/>
      <c r="BN11" s="622"/>
      <c r="BO11" s="673">
        <v>5.7</v>
      </c>
      <c r="BP11" s="673"/>
      <c r="BQ11" s="673"/>
      <c r="BR11" s="673"/>
      <c r="BS11" s="626">
        <v>187133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52484</v>
      </c>
      <c r="CS11" s="621"/>
      <c r="CT11" s="621"/>
      <c r="CU11" s="621"/>
      <c r="CV11" s="621"/>
      <c r="CW11" s="621"/>
      <c r="CX11" s="621"/>
      <c r="CY11" s="622"/>
      <c r="CZ11" s="673">
        <v>0.2</v>
      </c>
      <c r="DA11" s="673"/>
      <c r="DB11" s="673"/>
      <c r="DC11" s="673"/>
      <c r="DD11" s="626" t="s">
        <v>111</v>
      </c>
      <c r="DE11" s="621"/>
      <c r="DF11" s="621"/>
      <c r="DG11" s="621"/>
      <c r="DH11" s="621"/>
      <c r="DI11" s="621"/>
      <c r="DJ11" s="621"/>
      <c r="DK11" s="621"/>
      <c r="DL11" s="621"/>
      <c r="DM11" s="621"/>
      <c r="DN11" s="621"/>
      <c r="DO11" s="621"/>
      <c r="DP11" s="622"/>
      <c r="DQ11" s="626">
        <v>29330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6201084</v>
      </c>
      <c r="BH12" s="621"/>
      <c r="BI12" s="621"/>
      <c r="BJ12" s="621"/>
      <c r="BK12" s="621"/>
      <c r="BL12" s="621"/>
      <c r="BM12" s="621"/>
      <c r="BN12" s="622"/>
      <c r="BO12" s="673">
        <v>37.5</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211224</v>
      </c>
      <c r="CS12" s="621"/>
      <c r="CT12" s="621"/>
      <c r="CU12" s="621"/>
      <c r="CV12" s="621"/>
      <c r="CW12" s="621"/>
      <c r="CX12" s="621"/>
      <c r="CY12" s="622"/>
      <c r="CZ12" s="673">
        <v>0.6</v>
      </c>
      <c r="DA12" s="673"/>
      <c r="DB12" s="673"/>
      <c r="DC12" s="673"/>
      <c r="DD12" s="626" t="s">
        <v>111</v>
      </c>
      <c r="DE12" s="621"/>
      <c r="DF12" s="621"/>
      <c r="DG12" s="621"/>
      <c r="DH12" s="621"/>
      <c r="DI12" s="621"/>
      <c r="DJ12" s="621"/>
      <c r="DK12" s="621"/>
      <c r="DL12" s="621"/>
      <c r="DM12" s="621"/>
      <c r="DN12" s="621"/>
      <c r="DO12" s="621"/>
      <c r="DP12" s="622"/>
      <c r="DQ12" s="626">
        <v>78605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61881</v>
      </c>
      <c r="S13" s="621"/>
      <c r="T13" s="621"/>
      <c r="U13" s="621"/>
      <c r="V13" s="621"/>
      <c r="W13" s="621"/>
      <c r="X13" s="621"/>
      <c r="Y13" s="622"/>
      <c r="Z13" s="673">
        <v>0.2</v>
      </c>
      <c r="AA13" s="673"/>
      <c r="AB13" s="673"/>
      <c r="AC13" s="673"/>
      <c r="AD13" s="674">
        <v>61881</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6187885</v>
      </c>
      <c r="BH13" s="621"/>
      <c r="BI13" s="621"/>
      <c r="BJ13" s="621"/>
      <c r="BK13" s="621"/>
      <c r="BL13" s="621"/>
      <c r="BM13" s="621"/>
      <c r="BN13" s="622"/>
      <c r="BO13" s="673">
        <v>37.5</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2454454</v>
      </c>
      <c r="CS13" s="621"/>
      <c r="CT13" s="621"/>
      <c r="CU13" s="621"/>
      <c r="CV13" s="621"/>
      <c r="CW13" s="621"/>
      <c r="CX13" s="621"/>
      <c r="CY13" s="622"/>
      <c r="CZ13" s="673">
        <v>7.3</v>
      </c>
      <c r="DA13" s="673"/>
      <c r="DB13" s="673"/>
      <c r="DC13" s="673"/>
      <c r="DD13" s="626">
        <v>414207</v>
      </c>
      <c r="DE13" s="621"/>
      <c r="DF13" s="621"/>
      <c r="DG13" s="621"/>
      <c r="DH13" s="621"/>
      <c r="DI13" s="621"/>
      <c r="DJ13" s="621"/>
      <c r="DK13" s="621"/>
      <c r="DL13" s="621"/>
      <c r="DM13" s="621"/>
      <c r="DN13" s="621"/>
      <c r="DO13" s="621"/>
      <c r="DP13" s="622"/>
      <c r="DQ13" s="626">
        <v>1993459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105040</v>
      </c>
      <c r="BH14" s="621"/>
      <c r="BI14" s="621"/>
      <c r="BJ14" s="621"/>
      <c r="BK14" s="621"/>
      <c r="BL14" s="621"/>
      <c r="BM14" s="621"/>
      <c r="BN14" s="622"/>
      <c r="BO14" s="673">
        <v>0.6</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1056667</v>
      </c>
      <c r="CS14" s="621"/>
      <c r="CT14" s="621"/>
      <c r="CU14" s="621"/>
      <c r="CV14" s="621"/>
      <c r="CW14" s="621"/>
      <c r="CX14" s="621"/>
      <c r="CY14" s="622"/>
      <c r="CZ14" s="673">
        <v>3.1</v>
      </c>
      <c r="DA14" s="673"/>
      <c r="DB14" s="673"/>
      <c r="DC14" s="673"/>
      <c r="DD14" s="626">
        <v>8457</v>
      </c>
      <c r="DE14" s="621"/>
      <c r="DF14" s="621"/>
      <c r="DG14" s="621"/>
      <c r="DH14" s="621"/>
      <c r="DI14" s="621"/>
      <c r="DJ14" s="621"/>
      <c r="DK14" s="621"/>
      <c r="DL14" s="621"/>
      <c r="DM14" s="621"/>
      <c r="DN14" s="621"/>
      <c r="DO14" s="621"/>
      <c r="DP14" s="622"/>
      <c r="DQ14" s="626">
        <v>1036136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62857</v>
      </c>
      <c r="S15" s="621"/>
      <c r="T15" s="621"/>
      <c r="U15" s="621"/>
      <c r="V15" s="621"/>
      <c r="W15" s="621"/>
      <c r="X15" s="621"/>
      <c r="Y15" s="622"/>
      <c r="Z15" s="673">
        <v>0.2</v>
      </c>
      <c r="AA15" s="673"/>
      <c r="AB15" s="673"/>
      <c r="AC15" s="673"/>
      <c r="AD15" s="674">
        <v>62857</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611924</v>
      </c>
      <c r="BH15" s="621"/>
      <c r="BI15" s="621"/>
      <c r="BJ15" s="621"/>
      <c r="BK15" s="621"/>
      <c r="BL15" s="621"/>
      <c r="BM15" s="621"/>
      <c r="BN15" s="622"/>
      <c r="BO15" s="673">
        <v>3.7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4931654</v>
      </c>
      <c r="CS15" s="621"/>
      <c r="CT15" s="621"/>
      <c r="CU15" s="621"/>
      <c r="CV15" s="621"/>
      <c r="CW15" s="621"/>
      <c r="CX15" s="621"/>
      <c r="CY15" s="622"/>
      <c r="CZ15" s="673">
        <v>14.6</v>
      </c>
      <c r="DA15" s="673"/>
      <c r="DB15" s="673"/>
      <c r="DC15" s="673"/>
      <c r="DD15" s="626">
        <v>1496969</v>
      </c>
      <c r="DE15" s="621"/>
      <c r="DF15" s="621"/>
      <c r="DG15" s="621"/>
      <c r="DH15" s="621"/>
      <c r="DI15" s="621"/>
      <c r="DJ15" s="621"/>
      <c r="DK15" s="621"/>
      <c r="DL15" s="621"/>
      <c r="DM15" s="621"/>
      <c r="DN15" s="621"/>
      <c r="DO15" s="621"/>
      <c r="DP15" s="622"/>
      <c r="DQ15" s="626">
        <v>3231771</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2974941</v>
      </c>
      <c r="S16" s="621"/>
      <c r="T16" s="621"/>
      <c r="U16" s="621"/>
      <c r="V16" s="621"/>
      <c r="W16" s="621"/>
      <c r="X16" s="621"/>
      <c r="Y16" s="622"/>
      <c r="Z16" s="673">
        <v>8.5</v>
      </c>
      <c r="AA16" s="673"/>
      <c r="AB16" s="673"/>
      <c r="AC16" s="673"/>
      <c r="AD16" s="674">
        <v>2387393</v>
      </c>
      <c r="AE16" s="674"/>
      <c r="AF16" s="674"/>
      <c r="AG16" s="674"/>
      <c r="AH16" s="674"/>
      <c r="AI16" s="674"/>
      <c r="AJ16" s="674"/>
      <c r="AK16" s="674"/>
      <c r="AL16" s="643">
        <v>11.9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11124</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24</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2387393</v>
      </c>
      <c r="S17" s="621"/>
      <c r="T17" s="621"/>
      <c r="U17" s="621"/>
      <c r="V17" s="621"/>
      <c r="W17" s="621"/>
      <c r="X17" s="621"/>
      <c r="Y17" s="622"/>
      <c r="Z17" s="673">
        <v>6.8</v>
      </c>
      <c r="AA17" s="673"/>
      <c r="AB17" s="673"/>
      <c r="AC17" s="673"/>
      <c r="AD17" s="674">
        <v>2387393</v>
      </c>
      <c r="AE17" s="674"/>
      <c r="AF17" s="674"/>
      <c r="AG17" s="674"/>
      <c r="AH17" s="674"/>
      <c r="AI17" s="674"/>
      <c r="AJ17" s="674"/>
      <c r="AK17" s="674"/>
      <c r="AL17" s="643">
        <v>11.9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3523112</v>
      </c>
      <c r="CS17" s="621"/>
      <c r="CT17" s="621"/>
      <c r="CU17" s="621"/>
      <c r="CV17" s="621"/>
      <c r="CW17" s="621"/>
      <c r="CX17" s="621"/>
      <c r="CY17" s="622"/>
      <c r="CZ17" s="673">
        <v>10.4</v>
      </c>
      <c r="DA17" s="673"/>
      <c r="DB17" s="673"/>
      <c r="DC17" s="673"/>
      <c r="DD17" s="626" t="s">
        <v>111</v>
      </c>
      <c r="DE17" s="621"/>
      <c r="DF17" s="621"/>
      <c r="DG17" s="621"/>
      <c r="DH17" s="621"/>
      <c r="DI17" s="621"/>
      <c r="DJ17" s="621"/>
      <c r="DK17" s="621"/>
      <c r="DL17" s="621"/>
      <c r="DM17" s="621"/>
      <c r="DN17" s="621"/>
      <c r="DO17" s="621"/>
      <c r="DP17" s="622"/>
      <c r="DQ17" s="626">
        <v>3523112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587548</v>
      </c>
      <c r="S18" s="621"/>
      <c r="T18" s="621"/>
      <c r="U18" s="621"/>
      <c r="V18" s="621"/>
      <c r="W18" s="621"/>
      <c r="X18" s="621"/>
      <c r="Y18" s="622"/>
      <c r="Z18" s="673">
        <v>1.7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1422667</v>
      </c>
      <c r="BH19" s="621"/>
      <c r="BI19" s="621"/>
      <c r="BJ19" s="621"/>
      <c r="BK19" s="621"/>
      <c r="BL19" s="621"/>
      <c r="BM19" s="621"/>
      <c r="BN19" s="622"/>
      <c r="BO19" s="673">
        <v>8.6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21882986</v>
      </c>
      <c r="S20" s="621"/>
      <c r="T20" s="621"/>
      <c r="U20" s="621"/>
      <c r="V20" s="621"/>
      <c r="W20" s="621"/>
      <c r="X20" s="621"/>
      <c r="Y20" s="622"/>
      <c r="Z20" s="673">
        <v>62.8</v>
      </c>
      <c r="AA20" s="673"/>
      <c r="AB20" s="673"/>
      <c r="AC20" s="673"/>
      <c r="AD20" s="674">
        <v>19878131</v>
      </c>
      <c r="AE20" s="674"/>
      <c r="AF20" s="674"/>
      <c r="AG20" s="674"/>
      <c r="AH20" s="674"/>
      <c r="AI20" s="674"/>
      <c r="AJ20" s="674"/>
      <c r="AK20" s="674"/>
      <c r="AL20" s="643">
        <v>98.9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1422667</v>
      </c>
      <c r="BH20" s="621"/>
      <c r="BI20" s="621"/>
      <c r="BJ20" s="621"/>
      <c r="BK20" s="621"/>
      <c r="BL20" s="621"/>
      <c r="BM20" s="621"/>
      <c r="BN20" s="622"/>
      <c r="BO20" s="673">
        <v>8.6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33836989</v>
      </c>
      <c r="CS20" s="621"/>
      <c r="CT20" s="621"/>
      <c r="CU20" s="621"/>
      <c r="CV20" s="621"/>
      <c r="CW20" s="621"/>
      <c r="CX20" s="621"/>
      <c r="CY20" s="622"/>
      <c r="CZ20" s="673">
        <v>100</v>
      </c>
      <c r="DA20" s="673"/>
      <c r="DB20" s="673"/>
      <c r="DC20" s="673"/>
      <c r="DD20" s="626">
        <v>2445451</v>
      </c>
      <c r="DE20" s="621"/>
      <c r="DF20" s="621"/>
      <c r="DG20" s="621"/>
      <c r="DH20" s="621"/>
      <c r="DI20" s="621"/>
      <c r="DJ20" s="621"/>
      <c r="DK20" s="621"/>
      <c r="DL20" s="621"/>
      <c r="DM20" s="621"/>
      <c r="DN20" s="621"/>
      <c r="DO20" s="621"/>
      <c r="DP20" s="622"/>
      <c r="DQ20" s="626">
        <v>23105058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14642</v>
      </c>
      <c r="S21" s="621"/>
      <c r="T21" s="621"/>
      <c r="U21" s="621"/>
      <c r="V21" s="621"/>
      <c r="W21" s="621"/>
      <c r="X21" s="621"/>
      <c r="Y21" s="622"/>
      <c r="Z21" s="673">
        <v>0</v>
      </c>
      <c r="AA21" s="673"/>
      <c r="AB21" s="673"/>
      <c r="AC21" s="673"/>
      <c r="AD21" s="674">
        <v>14642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5360</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309122</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864884</v>
      </c>
      <c r="S23" s="621"/>
      <c r="T23" s="621"/>
      <c r="U23" s="621"/>
      <c r="V23" s="621"/>
      <c r="W23" s="621"/>
      <c r="X23" s="621"/>
      <c r="Y23" s="622"/>
      <c r="Z23" s="673">
        <v>2.5</v>
      </c>
      <c r="AA23" s="673"/>
      <c r="AB23" s="673"/>
      <c r="AC23" s="673"/>
      <c r="AD23" s="674">
        <v>133466</v>
      </c>
      <c r="AE23" s="674"/>
      <c r="AF23" s="674"/>
      <c r="AG23" s="674"/>
      <c r="AH23" s="674"/>
      <c r="AI23" s="674"/>
      <c r="AJ23" s="674"/>
      <c r="AK23" s="674"/>
      <c r="AL23" s="643">
        <v>0.7</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1417307</v>
      </c>
      <c r="BH23" s="621"/>
      <c r="BI23" s="621"/>
      <c r="BJ23" s="621"/>
      <c r="BK23" s="621"/>
      <c r="BL23" s="621"/>
      <c r="BM23" s="621"/>
      <c r="BN23" s="622"/>
      <c r="BO23" s="673">
        <v>8.6</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253588</v>
      </c>
      <c r="S24" s="621"/>
      <c r="T24" s="621"/>
      <c r="U24" s="621"/>
      <c r="V24" s="621"/>
      <c r="W24" s="621"/>
      <c r="X24" s="621"/>
      <c r="Y24" s="622"/>
      <c r="Z24" s="673">
        <v>0.7</v>
      </c>
      <c r="AA24" s="673"/>
      <c r="AB24" s="673"/>
      <c r="AC24" s="673"/>
      <c r="AD24" s="674">
        <v>8</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17979544</v>
      </c>
      <c r="CS24" s="671"/>
      <c r="CT24" s="671"/>
      <c r="CU24" s="671"/>
      <c r="CV24" s="671"/>
      <c r="CW24" s="671"/>
      <c r="CX24" s="671"/>
      <c r="CY24" s="718"/>
      <c r="CZ24" s="722">
        <v>53.1</v>
      </c>
      <c r="DA24" s="723"/>
      <c r="DB24" s="723"/>
      <c r="DC24" s="724"/>
      <c r="DD24" s="717">
        <v>11824317</v>
      </c>
      <c r="DE24" s="671"/>
      <c r="DF24" s="671"/>
      <c r="DG24" s="671"/>
      <c r="DH24" s="671"/>
      <c r="DI24" s="671"/>
      <c r="DJ24" s="671"/>
      <c r="DK24" s="718"/>
      <c r="DL24" s="717">
        <v>11360191</v>
      </c>
      <c r="DM24" s="671"/>
      <c r="DN24" s="671"/>
      <c r="DO24" s="671"/>
      <c r="DP24" s="671"/>
      <c r="DQ24" s="671"/>
      <c r="DR24" s="671"/>
      <c r="DS24" s="671"/>
      <c r="DT24" s="671"/>
      <c r="DU24" s="671"/>
      <c r="DV24" s="718"/>
      <c r="DW24" s="719">
        <v>52.3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5304790</v>
      </c>
      <c r="S25" s="621"/>
      <c r="T25" s="621"/>
      <c r="U25" s="621"/>
      <c r="V25" s="621"/>
      <c r="W25" s="621"/>
      <c r="X25" s="621"/>
      <c r="Y25" s="622"/>
      <c r="Z25" s="673">
        <v>15.2</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6376499</v>
      </c>
      <c r="CS25" s="639"/>
      <c r="CT25" s="639"/>
      <c r="CU25" s="639"/>
      <c r="CV25" s="639"/>
      <c r="CW25" s="639"/>
      <c r="CX25" s="639"/>
      <c r="CY25" s="640"/>
      <c r="CZ25" s="623">
        <v>18.8</v>
      </c>
      <c r="DA25" s="641"/>
      <c r="DB25" s="641"/>
      <c r="DC25" s="642"/>
      <c r="DD25" s="626">
        <v>6001358</v>
      </c>
      <c r="DE25" s="639"/>
      <c r="DF25" s="639"/>
      <c r="DG25" s="639"/>
      <c r="DH25" s="639"/>
      <c r="DI25" s="639"/>
      <c r="DJ25" s="639"/>
      <c r="DK25" s="640"/>
      <c r="DL25" s="626">
        <v>5860334</v>
      </c>
      <c r="DM25" s="639"/>
      <c r="DN25" s="639"/>
      <c r="DO25" s="639"/>
      <c r="DP25" s="639"/>
      <c r="DQ25" s="639"/>
      <c r="DR25" s="639"/>
      <c r="DS25" s="639"/>
      <c r="DT25" s="639"/>
      <c r="DU25" s="639"/>
      <c r="DV25" s="640"/>
      <c r="DW25" s="643">
        <v>27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4257714</v>
      </c>
      <c r="CS26" s="621"/>
      <c r="CT26" s="621"/>
      <c r="CU26" s="621"/>
      <c r="CV26" s="621"/>
      <c r="CW26" s="621"/>
      <c r="CX26" s="621"/>
      <c r="CY26" s="622"/>
      <c r="CZ26" s="623">
        <v>12.6</v>
      </c>
      <c r="DA26" s="641"/>
      <c r="DB26" s="641"/>
      <c r="DC26" s="642"/>
      <c r="DD26" s="626">
        <v>3960762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2666017</v>
      </c>
      <c r="S27" s="621"/>
      <c r="T27" s="621"/>
      <c r="U27" s="621"/>
      <c r="V27" s="621"/>
      <c r="W27" s="621"/>
      <c r="X27" s="621"/>
      <c r="Y27" s="622"/>
      <c r="Z27" s="673">
        <v>7.6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16522445</v>
      </c>
      <c r="BH27" s="621"/>
      <c r="BI27" s="621"/>
      <c r="BJ27" s="621"/>
      <c r="BK27" s="621"/>
      <c r="BL27" s="621"/>
      <c r="BM27" s="621"/>
      <c r="BN27" s="622"/>
      <c r="BO27" s="673">
        <v>100</v>
      </c>
      <c r="BP27" s="673"/>
      <c r="BQ27" s="673"/>
      <c r="BR27" s="673"/>
      <c r="BS27" s="626">
        <v>236112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8079933</v>
      </c>
      <c r="CS27" s="639"/>
      <c r="CT27" s="639"/>
      <c r="CU27" s="639"/>
      <c r="CV27" s="639"/>
      <c r="CW27" s="639"/>
      <c r="CX27" s="639"/>
      <c r="CY27" s="640"/>
      <c r="CZ27" s="623">
        <v>23.9</v>
      </c>
      <c r="DA27" s="641"/>
      <c r="DB27" s="641"/>
      <c r="DC27" s="642"/>
      <c r="DD27" s="626">
        <v>2299847</v>
      </c>
      <c r="DE27" s="639"/>
      <c r="DF27" s="639"/>
      <c r="DG27" s="639"/>
      <c r="DH27" s="639"/>
      <c r="DI27" s="639"/>
      <c r="DJ27" s="639"/>
      <c r="DK27" s="640"/>
      <c r="DL27" s="626">
        <v>2285645</v>
      </c>
      <c r="DM27" s="639"/>
      <c r="DN27" s="639"/>
      <c r="DO27" s="639"/>
      <c r="DP27" s="639"/>
      <c r="DQ27" s="639"/>
      <c r="DR27" s="639"/>
      <c r="DS27" s="639"/>
      <c r="DT27" s="639"/>
      <c r="DU27" s="639"/>
      <c r="DV27" s="640"/>
      <c r="DW27" s="643">
        <v>10.5</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55844</v>
      </c>
      <c r="S28" s="621"/>
      <c r="T28" s="621"/>
      <c r="U28" s="621"/>
      <c r="V28" s="621"/>
      <c r="W28" s="621"/>
      <c r="X28" s="621"/>
      <c r="Y28" s="622"/>
      <c r="Z28" s="673">
        <v>0.2</v>
      </c>
      <c r="AA28" s="673"/>
      <c r="AB28" s="673"/>
      <c r="AC28" s="673"/>
      <c r="AD28" s="674">
        <v>29703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3523112</v>
      </c>
      <c r="CS28" s="621"/>
      <c r="CT28" s="621"/>
      <c r="CU28" s="621"/>
      <c r="CV28" s="621"/>
      <c r="CW28" s="621"/>
      <c r="CX28" s="621"/>
      <c r="CY28" s="622"/>
      <c r="CZ28" s="623">
        <v>10.4</v>
      </c>
      <c r="DA28" s="641"/>
      <c r="DB28" s="641"/>
      <c r="DC28" s="642"/>
      <c r="DD28" s="626">
        <v>3523112</v>
      </c>
      <c r="DE28" s="621"/>
      <c r="DF28" s="621"/>
      <c r="DG28" s="621"/>
      <c r="DH28" s="621"/>
      <c r="DI28" s="621"/>
      <c r="DJ28" s="621"/>
      <c r="DK28" s="622"/>
      <c r="DL28" s="626">
        <v>3214212</v>
      </c>
      <c r="DM28" s="621"/>
      <c r="DN28" s="621"/>
      <c r="DO28" s="621"/>
      <c r="DP28" s="621"/>
      <c r="DQ28" s="621"/>
      <c r="DR28" s="621"/>
      <c r="DS28" s="621"/>
      <c r="DT28" s="621"/>
      <c r="DU28" s="621"/>
      <c r="DV28" s="622"/>
      <c r="DW28" s="643">
        <v>14.8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179812</v>
      </c>
      <c r="S29" s="621"/>
      <c r="T29" s="621"/>
      <c r="U29" s="621"/>
      <c r="V29" s="621"/>
      <c r="W29" s="621"/>
      <c r="X29" s="621"/>
      <c r="Y29" s="622"/>
      <c r="Z29" s="673">
        <v>0.5</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3523056</v>
      </c>
      <c r="CS29" s="639"/>
      <c r="CT29" s="639"/>
      <c r="CU29" s="639"/>
      <c r="CV29" s="639"/>
      <c r="CW29" s="639"/>
      <c r="CX29" s="639"/>
      <c r="CY29" s="640"/>
      <c r="CZ29" s="623">
        <v>10.4</v>
      </c>
      <c r="DA29" s="641"/>
      <c r="DB29" s="641"/>
      <c r="DC29" s="642"/>
      <c r="DD29" s="626">
        <v>3523056</v>
      </c>
      <c r="DE29" s="639"/>
      <c r="DF29" s="639"/>
      <c r="DG29" s="639"/>
      <c r="DH29" s="639"/>
      <c r="DI29" s="639"/>
      <c r="DJ29" s="639"/>
      <c r="DK29" s="640"/>
      <c r="DL29" s="626">
        <v>3214156</v>
      </c>
      <c r="DM29" s="639"/>
      <c r="DN29" s="639"/>
      <c r="DO29" s="639"/>
      <c r="DP29" s="639"/>
      <c r="DQ29" s="639"/>
      <c r="DR29" s="639"/>
      <c r="DS29" s="639"/>
      <c r="DT29" s="639"/>
      <c r="DU29" s="639"/>
      <c r="DV29" s="640"/>
      <c r="DW29" s="643">
        <v>14.8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127013</v>
      </c>
      <c r="S30" s="621"/>
      <c r="T30" s="621"/>
      <c r="U30" s="621"/>
      <c r="V30" s="621"/>
      <c r="W30" s="621"/>
      <c r="X30" s="621"/>
      <c r="Y30" s="622"/>
      <c r="Z30" s="673">
        <v>0.4</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96</v>
      </c>
      <c r="BN30" s="687"/>
      <c r="BO30" s="687"/>
      <c r="BP30" s="687"/>
      <c r="BQ30" s="689"/>
      <c r="BR30" s="686">
        <v>98.6</v>
      </c>
      <c r="BS30" s="687"/>
      <c r="BT30" s="687"/>
      <c r="BU30" s="687"/>
      <c r="BV30" s="687"/>
      <c r="BW30" s="687"/>
      <c r="BX30" s="688">
        <v>94.9</v>
      </c>
      <c r="BY30" s="687"/>
      <c r="BZ30" s="687"/>
      <c r="CA30" s="687"/>
      <c r="CB30" s="689"/>
      <c r="CD30" s="692"/>
      <c r="CE30" s="693"/>
      <c r="CF30" s="657" t="s">
        <v>292</v>
      </c>
      <c r="CG30" s="654"/>
      <c r="CH30" s="654"/>
      <c r="CI30" s="654"/>
      <c r="CJ30" s="654"/>
      <c r="CK30" s="654"/>
      <c r="CL30" s="654"/>
      <c r="CM30" s="654"/>
      <c r="CN30" s="654"/>
      <c r="CO30" s="654"/>
      <c r="CP30" s="654"/>
      <c r="CQ30" s="655"/>
      <c r="CR30" s="620">
        <v>3158920</v>
      </c>
      <c r="CS30" s="621"/>
      <c r="CT30" s="621"/>
      <c r="CU30" s="621"/>
      <c r="CV30" s="621"/>
      <c r="CW30" s="621"/>
      <c r="CX30" s="621"/>
      <c r="CY30" s="622"/>
      <c r="CZ30" s="623">
        <v>9.3000000000000007</v>
      </c>
      <c r="DA30" s="641"/>
      <c r="DB30" s="641"/>
      <c r="DC30" s="642"/>
      <c r="DD30" s="626">
        <v>3158920</v>
      </c>
      <c r="DE30" s="621"/>
      <c r="DF30" s="621"/>
      <c r="DG30" s="621"/>
      <c r="DH30" s="621"/>
      <c r="DI30" s="621"/>
      <c r="DJ30" s="621"/>
      <c r="DK30" s="622"/>
      <c r="DL30" s="626">
        <v>2850020</v>
      </c>
      <c r="DM30" s="621"/>
      <c r="DN30" s="621"/>
      <c r="DO30" s="621"/>
      <c r="DP30" s="621"/>
      <c r="DQ30" s="621"/>
      <c r="DR30" s="621"/>
      <c r="DS30" s="621"/>
      <c r="DT30" s="621"/>
      <c r="DU30" s="621"/>
      <c r="DV30" s="622"/>
      <c r="DW30" s="643">
        <v>13.1</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331657</v>
      </c>
      <c r="S31" s="621"/>
      <c r="T31" s="621"/>
      <c r="U31" s="621"/>
      <c r="V31" s="621"/>
      <c r="W31" s="621"/>
      <c r="X31" s="621"/>
      <c r="Y31" s="622"/>
      <c r="Z31" s="673">
        <v>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96.6</v>
      </c>
      <c r="BN31" s="685"/>
      <c r="BO31" s="685"/>
      <c r="BP31" s="685"/>
      <c r="BQ31" s="649"/>
      <c r="BR31" s="684">
        <v>98.8</v>
      </c>
      <c r="BS31" s="639"/>
      <c r="BT31" s="639"/>
      <c r="BU31" s="639"/>
      <c r="BV31" s="639"/>
      <c r="BW31" s="639"/>
      <c r="BX31" s="675">
        <v>96</v>
      </c>
      <c r="BY31" s="685"/>
      <c r="BZ31" s="685"/>
      <c r="CA31" s="685"/>
      <c r="CB31" s="649"/>
      <c r="CD31" s="692"/>
      <c r="CE31" s="693"/>
      <c r="CF31" s="657" t="s">
        <v>296</v>
      </c>
      <c r="CG31" s="654"/>
      <c r="CH31" s="654"/>
      <c r="CI31" s="654"/>
      <c r="CJ31" s="654"/>
      <c r="CK31" s="654"/>
      <c r="CL31" s="654"/>
      <c r="CM31" s="654"/>
      <c r="CN31" s="654"/>
      <c r="CO31" s="654"/>
      <c r="CP31" s="654"/>
      <c r="CQ31" s="655"/>
      <c r="CR31" s="620">
        <v>364136</v>
      </c>
      <c r="CS31" s="639"/>
      <c r="CT31" s="639"/>
      <c r="CU31" s="639"/>
      <c r="CV31" s="639"/>
      <c r="CW31" s="639"/>
      <c r="CX31" s="639"/>
      <c r="CY31" s="640"/>
      <c r="CZ31" s="623">
        <v>1.1000000000000001</v>
      </c>
      <c r="DA31" s="641"/>
      <c r="DB31" s="641"/>
      <c r="DC31" s="642"/>
      <c r="DD31" s="626">
        <v>364136</v>
      </c>
      <c r="DE31" s="639"/>
      <c r="DF31" s="639"/>
      <c r="DG31" s="639"/>
      <c r="DH31" s="639"/>
      <c r="DI31" s="639"/>
      <c r="DJ31" s="639"/>
      <c r="DK31" s="640"/>
      <c r="DL31" s="626">
        <v>364136</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477128</v>
      </c>
      <c r="S32" s="621"/>
      <c r="T32" s="621"/>
      <c r="U32" s="621"/>
      <c r="V32" s="621"/>
      <c r="W32" s="621"/>
      <c r="X32" s="621"/>
      <c r="Y32" s="622"/>
      <c r="Z32" s="673">
        <v>1.4</v>
      </c>
      <c r="AA32" s="673"/>
      <c r="AB32" s="673"/>
      <c r="AC32" s="673"/>
      <c r="AD32" s="674">
        <v>47281</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95.1</v>
      </c>
      <c r="BN32" s="605"/>
      <c r="BO32" s="605"/>
      <c r="BP32" s="605"/>
      <c r="BQ32" s="662"/>
      <c r="BR32" s="683">
        <v>98.3</v>
      </c>
      <c r="BS32" s="605"/>
      <c r="BT32" s="605"/>
      <c r="BU32" s="605"/>
      <c r="BV32" s="605"/>
      <c r="BW32" s="605"/>
      <c r="BX32" s="668">
        <v>93.4</v>
      </c>
      <c r="BY32" s="605"/>
      <c r="BZ32" s="605"/>
      <c r="CA32" s="605"/>
      <c r="CB32" s="662"/>
      <c r="CD32" s="694"/>
      <c r="CE32" s="695"/>
      <c r="CF32" s="657" t="s">
        <v>299</v>
      </c>
      <c r="CG32" s="654"/>
      <c r="CH32" s="654"/>
      <c r="CI32" s="654"/>
      <c r="CJ32" s="654"/>
      <c r="CK32" s="654"/>
      <c r="CL32" s="654"/>
      <c r="CM32" s="654"/>
      <c r="CN32" s="654"/>
      <c r="CO32" s="654"/>
      <c r="CP32" s="654"/>
      <c r="CQ32" s="655"/>
      <c r="CR32" s="620">
        <v>56</v>
      </c>
      <c r="CS32" s="621"/>
      <c r="CT32" s="621"/>
      <c r="CU32" s="621"/>
      <c r="CV32" s="621"/>
      <c r="CW32" s="621"/>
      <c r="CX32" s="621"/>
      <c r="CY32" s="622"/>
      <c r="CZ32" s="623">
        <v>0</v>
      </c>
      <c r="DA32" s="641"/>
      <c r="DB32" s="641"/>
      <c r="DC32" s="642"/>
      <c r="DD32" s="626">
        <v>56</v>
      </c>
      <c r="DE32" s="621"/>
      <c r="DF32" s="621"/>
      <c r="DG32" s="621"/>
      <c r="DH32" s="621"/>
      <c r="DI32" s="621"/>
      <c r="DJ32" s="621"/>
      <c r="DK32" s="622"/>
      <c r="DL32" s="626">
        <v>56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2394000</v>
      </c>
      <c r="S33" s="621"/>
      <c r="T33" s="621"/>
      <c r="U33" s="621"/>
      <c r="V33" s="621"/>
      <c r="W33" s="621"/>
      <c r="X33" s="621"/>
      <c r="Y33" s="622"/>
      <c r="Z33" s="673">
        <v>6.9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13400870</v>
      </c>
      <c r="CS33" s="639"/>
      <c r="CT33" s="639"/>
      <c r="CU33" s="639"/>
      <c r="CV33" s="639"/>
      <c r="CW33" s="639"/>
      <c r="CX33" s="639"/>
      <c r="CY33" s="640"/>
      <c r="CZ33" s="623">
        <v>39.6</v>
      </c>
      <c r="DA33" s="641"/>
      <c r="DB33" s="641"/>
      <c r="DC33" s="642"/>
      <c r="DD33" s="626">
        <v>10782192</v>
      </c>
      <c r="DE33" s="639"/>
      <c r="DF33" s="639"/>
      <c r="DG33" s="639"/>
      <c r="DH33" s="639"/>
      <c r="DI33" s="639"/>
      <c r="DJ33" s="639"/>
      <c r="DK33" s="640"/>
      <c r="DL33" s="626">
        <v>8832492</v>
      </c>
      <c r="DM33" s="639"/>
      <c r="DN33" s="639"/>
      <c r="DO33" s="639"/>
      <c r="DP33" s="639"/>
      <c r="DQ33" s="639"/>
      <c r="DR33" s="639"/>
      <c r="DS33" s="639"/>
      <c r="DT33" s="639"/>
      <c r="DU33" s="639"/>
      <c r="DV33" s="640"/>
      <c r="DW33" s="643">
        <v>40.700000000000003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5931589</v>
      </c>
      <c r="CS34" s="621"/>
      <c r="CT34" s="621"/>
      <c r="CU34" s="621"/>
      <c r="CV34" s="621"/>
      <c r="CW34" s="621"/>
      <c r="CX34" s="621"/>
      <c r="CY34" s="622"/>
      <c r="CZ34" s="623">
        <v>17.5</v>
      </c>
      <c r="DA34" s="641"/>
      <c r="DB34" s="641"/>
      <c r="DC34" s="642"/>
      <c r="DD34" s="626">
        <v>4649044</v>
      </c>
      <c r="DE34" s="621"/>
      <c r="DF34" s="621"/>
      <c r="DG34" s="621"/>
      <c r="DH34" s="621"/>
      <c r="DI34" s="621"/>
      <c r="DJ34" s="621"/>
      <c r="DK34" s="622"/>
      <c r="DL34" s="626">
        <v>4206807</v>
      </c>
      <c r="DM34" s="621"/>
      <c r="DN34" s="621"/>
      <c r="DO34" s="621"/>
      <c r="DP34" s="621"/>
      <c r="DQ34" s="621"/>
      <c r="DR34" s="621"/>
      <c r="DS34" s="621"/>
      <c r="DT34" s="621"/>
      <c r="DU34" s="621"/>
      <c r="DV34" s="622"/>
      <c r="DW34" s="643">
        <v>19.399999999999999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1600000</v>
      </c>
      <c r="S35" s="621"/>
      <c r="T35" s="621"/>
      <c r="U35" s="621"/>
      <c r="V35" s="621"/>
      <c r="W35" s="621"/>
      <c r="X35" s="621"/>
      <c r="Y35" s="622"/>
      <c r="Z35" s="673">
        <v>4.5999999999999996</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5407044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-429057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359032</v>
      </c>
      <c r="CS35" s="639"/>
      <c r="CT35" s="639"/>
      <c r="CU35" s="639"/>
      <c r="CV35" s="639"/>
      <c r="CW35" s="639"/>
      <c r="CX35" s="639"/>
      <c r="CY35" s="640"/>
      <c r="CZ35" s="623">
        <v>1.1000000000000001</v>
      </c>
      <c r="DA35" s="641"/>
      <c r="DB35" s="641"/>
      <c r="DC35" s="642"/>
      <c r="DD35" s="626">
        <v>294676</v>
      </c>
      <c r="DE35" s="639"/>
      <c r="DF35" s="639"/>
      <c r="DG35" s="639"/>
      <c r="DH35" s="639"/>
      <c r="DI35" s="639"/>
      <c r="DJ35" s="639"/>
      <c r="DK35" s="640"/>
      <c r="DL35" s="626">
        <v>294676</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34861483</v>
      </c>
      <c r="S36" s="661"/>
      <c r="T36" s="661"/>
      <c r="U36" s="661"/>
      <c r="V36" s="661"/>
      <c r="W36" s="661"/>
      <c r="X36" s="661"/>
      <c r="Y36" s="664"/>
      <c r="Z36" s="665">
        <v>100</v>
      </c>
      <c r="AA36" s="665"/>
      <c r="AB36" s="665"/>
      <c r="AC36" s="665"/>
      <c r="AD36" s="666">
        <v>20103231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1001212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-834810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2512800</v>
      </c>
      <c r="CS36" s="621"/>
      <c r="CT36" s="621"/>
      <c r="CU36" s="621"/>
      <c r="CV36" s="621"/>
      <c r="CW36" s="621"/>
      <c r="CX36" s="621"/>
      <c r="CY36" s="622"/>
      <c r="CZ36" s="623">
        <v>7.4</v>
      </c>
      <c r="DA36" s="641"/>
      <c r="DB36" s="641"/>
      <c r="DC36" s="642"/>
      <c r="DD36" s="626">
        <v>2225135</v>
      </c>
      <c r="DE36" s="621"/>
      <c r="DF36" s="621"/>
      <c r="DG36" s="621"/>
      <c r="DH36" s="621"/>
      <c r="DI36" s="621"/>
      <c r="DJ36" s="621"/>
      <c r="DK36" s="622"/>
      <c r="DL36" s="626">
        <v>1717905</v>
      </c>
      <c r="DM36" s="621"/>
      <c r="DN36" s="621"/>
      <c r="DO36" s="621"/>
      <c r="DP36" s="621"/>
      <c r="DQ36" s="621"/>
      <c r="DR36" s="621"/>
      <c r="DS36" s="621"/>
      <c r="DT36" s="621"/>
      <c r="DU36" s="621"/>
      <c r="DV36" s="622"/>
      <c r="DW36" s="643">
        <v>7.9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721090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14543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2300</v>
      </c>
      <c r="CS37" s="639"/>
      <c r="CT37" s="639"/>
      <c r="CU37" s="639"/>
      <c r="CV37" s="639"/>
      <c r="CW37" s="639"/>
      <c r="CX37" s="639"/>
      <c r="CY37" s="640"/>
      <c r="CZ37" s="623">
        <v>0</v>
      </c>
      <c r="DA37" s="641"/>
      <c r="DB37" s="641"/>
      <c r="DC37" s="642"/>
      <c r="DD37" s="626">
        <v>2300</v>
      </c>
      <c r="DE37" s="639"/>
      <c r="DF37" s="639"/>
      <c r="DG37" s="639"/>
      <c r="DH37" s="639"/>
      <c r="DI37" s="639"/>
      <c r="DJ37" s="639"/>
      <c r="DK37" s="640"/>
      <c r="DL37" s="626">
        <v>2299</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7086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23052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3681846</v>
      </c>
      <c r="CS38" s="621"/>
      <c r="CT38" s="621"/>
      <c r="CU38" s="621"/>
      <c r="CV38" s="621"/>
      <c r="CW38" s="621"/>
      <c r="CX38" s="621"/>
      <c r="CY38" s="622"/>
      <c r="CZ38" s="623">
        <v>10.9</v>
      </c>
      <c r="DA38" s="641"/>
      <c r="DB38" s="641"/>
      <c r="DC38" s="642"/>
      <c r="DD38" s="626">
        <v>2964344</v>
      </c>
      <c r="DE38" s="621"/>
      <c r="DF38" s="621"/>
      <c r="DG38" s="621"/>
      <c r="DH38" s="621"/>
      <c r="DI38" s="621"/>
      <c r="DJ38" s="621"/>
      <c r="DK38" s="622"/>
      <c r="DL38" s="626">
        <v>2612879</v>
      </c>
      <c r="DM38" s="621"/>
      <c r="DN38" s="621"/>
      <c r="DO38" s="621"/>
      <c r="DP38" s="621"/>
      <c r="DQ38" s="621"/>
      <c r="DR38" s="621"/>
      <c r="DS38" s="621"/>
      <c r="DT38" s="621"/>
      <c r="DU38" s="621"/>
      <c r="DV38" s="622"/>
      <c r="DW38" s="643">
        <v>12</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2896</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212152</v>
      </c>
      <c r="CS39" s="639"/>
      <c r="CT39" s="639"/>
      <c r="CU39" s="639"/>
      <c r="CV39" s="639"/>
      <c r="CW39" s="639"/>
      <c r="CX39" s="639"/>
      <c r="CY39" s="640"/>
      <c r="CZ39" s="623">
        <v>0.6</v>
      </c>
      <c r="DA39" s="641"/>
      <c r="DB39" s="641"/>
      <c r="DC39" s="642"/>
      <c r="DD39" s="626">
        <v>67127</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1237188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703451</v>
      </c>
      <c r="CS40" s="621"/>
      <c r="CT40" s="621"/>
      <c r="CU40" s="621"/>
      <c r="CV40" s="621"/>
      <c r="CW40" s="621"/>
      <c r="CX40" s="621"/>
      <c r="CY40" s="622"/>
      <c r="CZ40" s="623">
        <v>2.1</v>
      </c>
      <c r="DA40" s="641"/>
      <c r="DB40" s="641"/>
      <c r="DC40" s="642"/>
      <c r="DD40" s="626">
        <v>581866</v>
      </c>
      <c r="DE40" s="621"/>
      <c r="DF40" s="621"/>
      <c r="DG40" s="621"/>
      <c r="DH40" s="621"/>
      <c r="DI40" s="621"/>
      <c r="DJ40" s="621"/>
      <c r="DK40" s="622"/>
      <c r="DL40" s="626">
        <v>225</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2437572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2456575</v>
      </c>
      <c r="CS42" s="621"/>
      <c r="CT42" s="621"/>
      <c r="CU42" s="621"/>
      <c r="CV42" s="621"/>
      <c r="CW42" s="621"/>
      <c r="CX42" s="621"/>
      <c r="CY42" s="622"/>
      <c r="CZ42" s="623">
        <v>7.3</v>
      </c>
      <c r="DA42" s="624"/>
      <c r="DB42" s="624"/>
      <c r="DC42" s="625"/>
      <c r="DD42" s="626">
        <v>498549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49283</v>
      </c>
      <c r="CS43" s="639"/>
      <c r="CT43" s="639"/>
      <c r="CU43" s="639"/>
      <c r="CV43" s="639"/>
      <c r="CW43" s="639"/>
      <c r="CX43" s="639"/>
      <c r="CY43" s="640"/>
      <c r="CZ43" s="623">
        <v>0.1</v>
      </c>
      <c r="DA43" s="641"/>
      <c r="DB43" s="641"/>
      <c r="DC43" s="642"/>
      <c r="DD43" s="626">
        <v>49283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2445451</v>
      </c>
      <c r="CS44" s="621"/>
      <c r="CT44" s="621"/>
      <c r="CU44" s="621"/>
      <c r="CV44" s="621"/>
      <c r="CW44" s="621"/>
      <c r="CX44" s="621"/>
      <c r="CY44" s="622"/>
      <c r="CZ44" s="623">
        <v>7.2</v>
      </c>
      <c r="DA44" s="624"/>
      <c r="DB44" s="624"/>
      <c r="DC44" s="625"/>
      <c r="DD44" s="626">
        <v>498525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1431861</v>
      </c>
      <c r="CS45" s="639"/>
      <c r="CT45" s="639"/>
      <c r="CU45" s="639"/>
      <c r="CV45" s="639"/>
      <c r="CW45" s="639"/>
      <c r="CX45" s="639"/>
      <c r="CY45" s="640"/>
      <c r="CZ45" s="623">
        <v>4.2</v>
      </c>
      <c r="DA45" s="641"/>
      <c r="DB45" s="641"/>
      <c r="DC45" s="642"/>
      <c r="DD45" s="626">
        <v>127303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925111</v>
      </c>
      <c r="CS46" s="621"/>
      <c r="CT46" s="621"/>
      <c r="CU46" s="621"/>
      <c r="CV46" s="621"/>
      <c r="CW46" s="621"/>
      <c r="CX46" s="621"/>
      <c r="CY46" s="622"/>
      <c r="CZ46" s="623">
        <v>2.7</v>
      </c>
      <c r="DA46" s="624"/>
      <c r="DB46" s="624"/>
      <c r="DC46" s="625"/>
      <c r="DD46" s="626">
        <v>371222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11124</v>
      </c>
      <c r="CS47" s="639"/>
      <c r="CT47" s="639"/>
      <c r="CU47" s="639"/>
      <c r="CV47" s="639"/>
      <c r="CW47" s="639"/>
      <c r="CX47" s="639"/>
      <c r="CY47" s="640"/>
      <c r="CZ47" s="623">
        <v>0</v>
      </c>
      <c r="DA47" s="641"/>
      <c r="DB47" s="641"/>
      <c r="DC47" s="642"/>
      <c r="DD47" s="626">
        <v>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33836989</v>
      </c>
      <c r="CS49" s="605"/>
      <c r="CT49" s="605"/>
      <c r="CU49" s="605"/>
      <c r="CV49" s="605"/>
      <c r="CW49" s="605"/>
      <c r="CX49" s="605"/>
      <c r="CY49" s="606"/>
      <c r="CZ49" s="607">
        <v>100</v>
      </c>
      <c r="DA49" s="608"/>
      <c r="DB49" s="608"/>
      <c r="DC49" s="609"/>
      <c r="DD49" s="610">
        <v>23105058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20" sqref="B20:K2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35241</v>
      </c>
      <c r="R7" s="1134"/>
      <c r="S7" s="1134"/>
      <c r="T7" s="1134"/>
      <c r="U7" s="1134"/>
      <c r="V7" s="1134">
        <v>34217</v>
      </c>
      <c r="W7" s="1134"/>
      <c r="X7" s="1134"/>
      <c r="Y7" s="1134"/>
      <c r="Z7" s="1134"/>
      <c r="AA7" s="1134">
        <v>1024</v>
      </c>
      <c r="AB7" s="1134"/>
      <c r="AC7" s="1134"/>
      <c r="AD7" s="1134"/>
      <c r="AE7" s="1135"/>
      <c r="AF7" s="1136">
        <v>949</v>
      </c>
      <c r="AG7" s="1137"/>
      <c r="AH7" s="1137"/>
      <c r="AI7" s="1137"/>
      <c r="AJ7" s="1138"/>
      <c r="AK7" s="1120">
        <v>127</v>
      </c>
      <c r="AL7" s="1121"/>
      <c r="AM7" s="1121"/>
      <c r="AN7" s="1121"/>
      <c r="AO7" s="1121"/>
      <c r="AP7" s="1121">
        <v>33796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7</v>
      </c>
      <c r="CI7" s="1118"/>
      <c r="CJ7" s="1118"/>
      <c r="CK7" s="1118"/>
      <c r="CL7" s="1119"/>
      <c r="CM7" s="1117">
        <v>88</v>
      </c>
      <c r="CN7" s="1118"/>
      <c r="CO7" s="1118"/>
      <c r="CP7" s="1118"/>
      <c r="CQ7" s="1119"/>
      <c r="CR7" s="1117">
        <v>13</v>
      </c>
      <c r="CS7" s="1118"/>
      <c r="CT7" s="1118"/>
      <c r="CU7" s="1118"/>
      <c r="CV7" s="1119"/>
      <c r="CW7" s="1117">
        <v>361</v>
      </c>
      <c r="CX7" s="1118"/>
      <c r="CY7" s="1118"/>
      <c r="CZ7" s="1118"/>
      <c r="DA7" s="1119"/>
      <c r="DB7" s="1117" t="s">
        <v>477</v>
      </c>
      <c r="DC7" s="1118"/>
      <c r="DD7" s="1118"/>
      <c r="DE7" s="1118"/>
      <c r="DF7" s="1119"/>
      <c r="DG7" s="1117" t="s">
        <v>477</v>
      </c>
      <c r="DH7" s="1118"/>
      <c r="DI7" s="1118"/>
      <c r="DJ7" s="1118"/>
      <c r="DK7" s="1119"/>
      <c r="DL7" s="1117" t="s">
        <v>477</v>
      </c>
      <c r="DM7" s="1118"/>
      <c r="DN7" s="1118"/>
      <c r="DO7" s="1118"/>
      <c r="DP7" s="1119"/>
      <c r="DQ7" s="1117" t="s">
        <v>477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545</v>
      </c>
      <c r="BT8" s="1044"/>
      <c r="BU8" s="1044"/>
      <c r="BV8" s="1044"/>
      <c r="BW8" s="1044"/>
      <c r="BX8" s="1044"/>
      <c r="BY8" s="1044"/>
      <c r="BZ8" s="1044"/>
      <c r="CA8" s="1044"/>
      <c r="CB8" s="1044"/>
      <c r="CC8" s="1044"/>
      <c r="CD8" s="1044"/>
      <c r="CE8" s="1044"/>
      <c r="CF8" s="1044"/>
      <c r="CG8" s="1045"/>
      <c r="CH8" s="1018">
        <v>14</v>
      </c>
      <c r="CI8" s="1019"/>
      <c r="CJ8" s="1019"/>
      <c r="CK8" s="1019"/>
      <c r="CL8" s="1020"/>
      <c r="CM8" s="1018">
        <v>448</v>
      </c>
      <c r="CN8" s="1019"/>
      <c r="CO8" s="1019"/>
      <c r="CP8" s="1019"/>
      <c r="CQ8" s="1020"/>
      <c r="CR8" s="1018">
        <v>31</v>
      </c>
      <c r="CS8" s="1019"/>
      <c r="CT8" s="1019"/>
      <c r="CU8" s="1019"/>
      <c r="CV8" s="1020"/>
      <c r="CW8" s="1018" t="s">
        <v>477</v>
      </c>
      <c r="CX8" s="1019"/>
      <c r="CY8" s="1019"/>
      <c r="CZ8" s="1019"/>
      <c r="DA8" s="1020"/>
      <c r="DB8" s="1018" t="s">
        <v>477</v>
      </c>
      <c r="DC8" s="1019"/>
      <c r="DD8" s="1019"/>
      <c r="DE8" s="1019"/>
      <c r="DF8" s="1020"/>
      <c r="DG8" s="1018" t="s">
        <v>477</v>
      </c>
      <c r="DH8" s="1019"/>
      <c r="DI8" s="1019"/>
      <c r="DJ8" s="1019"/>
      <c r="DK8" s="1020"/>
      <c r="DL8" s="1018" t="s">
        <v>477</v>
      </c>
      <c r="DM8" s="1019"/>
      <c r="DN8" s="1019"/>
      <c r="DO8" s="1019"/>
      <c r="DP8" s="1020"/>
      <c r="DQ8" s="1018" t="s">
        <v>477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546</v>
      </c>
      <c r="BT9" s="1044"/>
      <c r="BU9" s="1044"/>
      <c r="BV9" s="1044"/>
      <c r="BW9" s="1044"/>
      <c r="BX9" s="1044"/>
      <c r="BY9" s="1044"/>
      <c r="BZ9" s="1044"/>
      <c r="CA9" s="1044"/>
      <c r="CB9" s="1044"/>
      <c r="CC9" s="1044"/>
      <c r="CD9" s="1044"/>
      <c r="CE9" s="1044"/>
      <c r="CF9" s="1044"/>
      <c r="CG9" s="1045"/>
      <c r="CH9" s="1018">
        <v>29</v>
      </c>
      <c r="CI9" s="1019"/>
      <c r="CJ9" s="1019"/>
      <c r="CK9" s="1019"/>
      <c r="CL9" s="1020"/>
      <c r="CM9" s="1018">
        <v>577</v>
      </c>
      <c r="CN9" s="1019"/>
      <c r="CO9" s="1019"/>
      <c r="CP9" s="1019"/>
      <c r="CQ9" s="1020"/>
      <c r="CR9" s="1018">
        <v>120</v>
      </c>
      <c r="CS9" s="1019"/>
      <c r="CT9" s="1019"/>
      <c r="CU9" s="1019"/>
      <c r="CV9" s="1020"/>
      <c r="CW9" s="1018">
        <v>23</v>
      </c>
      <c r="CX9" s="1019"/>
      <c r="CY9" s="1019"/>
      <c r="CZ9" s="1019"/>
      <c r="DA9" s="1020"/>
      <c r="DB9" s="1018" t="s">
        <v>477</v>
      </c>
      <c r="DC9" s="1019"/>
      <c r="DD9" s="1019"/>
      <c r="DE9" s="1019"/>
      <c r="DF9" s="1020"/>
      <c r="DG9" s="1018" t="s">
        <v>477</v>
      </c>
      <c r="DH9" s="1019"/>
      <c r="DI9" s="1019"/>
      <c r="DJ9" s="1019"/>
      <c r="DK9" s="1020"/>
      <c r="DL9" s="1018" t="s">
        <v>477</v>
      </c>
      <c r="DM9" s="1019"/>
      <c r="DN9" s="1019"/>
      <c r="DO9" s="1019"/>
      <c r="DP9" s="1020"/>
      <c r="DQ9" s="1018" t="s">
        <v>477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547</v>
      </c>
      <c r="BT10" s="1044"/>
      <c r="BU10" s="1044"/>
      <c r="BV10" s="1044"/>
      <c r="BW10" s="1044"/>
      <c r="BX10" s="1044"/>
      <c r="BY10" s="1044"/>
      <c r="BZ10" s="1044"/>
      <c r="CA10" s="1044"/>
      <c r="CB10" s="1044"/>
      <c r="CC10" s="1044"/>
      <c r="CD10" s="1044"/>
      <c r="CE10" s="1044"/>
      <c r="CF10" s="1044"/>
      <c r="CG10" s="1045"/>
      <c r="CH10" s="1018">
        <v>10</v>
      </c>
      <c r="CI10" s="1019"/>
      <c r="CJ10" s="1019"/>
      <c r="CK10" s="1019"/>
      <c r="CL10" s="1020"/>
      <c r="CM10" s="1018">
        <v>76</v>
      </c>
      <c r="CN10" s="1019"/>
      <c r="CO10" s="1019"/>
      <c r="CP10" s="1019"/>
      <c r="CQ10" s="1020"/>
      <c r="CR10" s="1018">
        <v>10</v>
      </c>
      <c r="CS10" s="1019"/>
      <c r="CT10" s="1019"/>
      <c r="CU10" s="1019"/>
      <c r="CV10" s="1020"/>
      <c r="CW10" s="1018">
        <v>2</v>
      </c>
      <c r="CX10" s="1019"/>
      <c r="CY10" s="1019"/>
      <c r="CZ10" s="1019"/>
      <c r="DA10" s="1020"/>
      <c r="DB10" s="1018" t="s">
        <v>477</v>
      </c>
      <c r="DC10" s="1019"/>
      <c r="DD10" s="1019"/>
      <c r="DE10" s="1019"/>
      <c r="DF10" s="1020"/>
      <c r="DG10" s="1018" t="s">
        <v>477</v>
      </c>
      <c r="DH10" s="1019"/>
      <c r="DI10" s="1019"/>
      <c r="DJ10" s="1019"/>
      <c r="DK10" s="1020"/>
      <c r="DL10" s="1018" t="s">
        <v>477</v>
      </c>
      <c r="DM10" s="1019"/>
      <c r="DN10" s="1019"/>
      <c r="DO10" s="1019"/>
      <c r="DP10" s="1020"/>
      <c r="DQ10" s="1018" t="s">
        <v>477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35241</v>
      </c>
      <c r="R23" s="1098"/>
      <c r="S23" s="1098"/>
      <c r="T23" s="1098"/>
      <c r="U23" s="1098"/>
      <c r="V23" s="1098">
        <v>34217</v>
      </c>
      <c r="W23" s="1098"/>
      <c r="X23" s="1098"/>
      <c r="Y23" s="1098"/>
      <c r="Z23" s="1098"/>
      <c r="AA23" s="1098">
        <v>1024</v>
      </c>
      <c r="AB23" s="1098"/>
      <c r="AC23" s="1098"/>
      <c r="AD23" s="1098"/>
      <c r="AE23" s="1099"/>
      <c r="AF23" s="1100">
        <v>949</v>
      </c>
      <c r="AG23" s="1098"/>
      <c r="AH23" s="1098"/>
      <c r="AI23" s="1098"/>
      <c r="AJ23" s="1101"/>
      <c r="AK23" s="1102"/>
      <c r="AL23" s="1103"/>
      <c r="AM23" s="1103"/>
      <c r="AN23" s="1103"/>
      <c r="AO23" s="1103"/>
      <c r="AP23" s="1098">
        <v>33796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12778</v>
      </c>
      <c r="R28" s="1083"/>
      <c r="S28" s="1083"/>
      <c r="T28" s="1083"/>
      <c r="U28" s="1083"/>
      <c r="V28" s="1083">
        <v>13207</v>
      </c>
      <c r="W28" s="1083"/>
      <c r="X28" s="1083"/>
      <c r="Y28" s="1083"/>
      <c r="Z28" s="1083"/>
      <c r="AA28" s="1083">
        <v>-429</v>
      </c>
      <c r="AB28" s="1083"/>
      <c r="AC28" s="1083"/>
      <c r="AD28" s="1083"/>
      <c r="AE28" s="1084"/>
      <c r="AF28" s="1085">
        <v>-429</v>
      </c>
      <c r="AG28" s="1083"/>
      <c r="AH28" s="1083"/>
      <c r="AI28" s="1083"/>
      <c r="AJ28" s="1086"/>
      <c r="AK28" s="1087">
        <v>1237</v>
      </c>
      <c r="AL28" s="1075"/>
      <c r="AM28" s="1075"/>
      <c r="AN28" s="1075"/>
      <c r="AO28" s="1075"/>
      <c r="AP28" s="1075" t="s">
        <v>477</v>
      </c>
      <c r="AQ28" s="1075"/>
      <c r="AR28" s="1075"/>
      <c r="AS28" s="1075"/>
      <c r="AT28" s="1075"/>
      <c r="AU28" s="1075" t="s">
        <v>477</v>
      </c>
      <c r="AV28" s="1075"/>
      <c r="AW28" s="1075"/>
      <c r="AX28" s="1075"/>
      <c r="AY28" s="1075"/>
      <c r="AZ28" s="1076" t="s">
        <v>477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8094</v>
      </c>
      <c r="R29" s="1073"/>
      <c r="S29" s="1073"/>
      <c r="T29" s="1073"/>
      <c r="U29" s="1073"/>
      <c r="V29" s="1073">
        <v>7915</v>
      </c>
      <c r="W29" s="1073"/>
      <c r="X29" s="1073"/>
      <c r="Y29" s="1073"/>
      <c r="Z29" s="1073"/>
      <c r="AA29" s="1073">
        <v>180</v>
      </c>
      <c r="AB29" s="1073"/>
      <c r="AC29" s="1073"/>
      <c r="AD29" s="1073"/>
      <c r="AE29" s="1074"/>
      <c r="AF29" s="1048">
        <v>180</v>
      </c>
      <c r="AG29" s="1049"/>
      <c r="AH29" s="1049"/>
      <c r="AI29" s="1049"/>
      <c r="AJ29" s="1050"/>
      <c r="AK29" s="1009">
        <v>1198</v>
      </c>
      <c r="AL29" s="1000"/>
      <c r="AM29" s="1000"/>
      <c r="AN29" s="1000"/>
      <c r="AO29" s="1000"/>
      <c r="AP29" s="1000" t="s">
        <v>477</v>
      </c>
      <c r="AQ29" s="1000"/>
      <c r="AR29" s="1000"/>
      <c r="AS29" s="1000"/>
      <c r="AT29" s="1000"/>
      <c r="AU29" s="1000" t="s">
        <v>477</v>
      </c>
      <c r="AV29" s="1000"/>
      <c r="AW29" s="1000"/>
      <c r="AX29" s="1000"/>
      <c r="AY29" s="1000"/>
      <c r="AZ29" s="1071" t="s">
        <v>477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1653</v>
      </c>
      <c r="R30" s="1073"/>
      <c r="S30" s="1073"/>
      <c r="T30" s="1073"/>
      <c r="U30" s="1073"/>
      <c r="V30" s="1073">
        <v>1645</v>
      </c>
      <c r="W30" s="1073"/>
      <c r="X30" s="1073"/>
      <c r="Y30" s="1073"/>
      <c r="Z30" s="1073"/>
      <c r="AA30" s="1073">
        <v>8</v>
      </c>
      <c r="AB30" s="1073"/>
      <c r="AC30" s="1073"/>
      <c r="AD30" s="1073"/>
      <c r="AE30" s="1074"/>
      <c r="AF30" s="1048">
        <v>8</v>
      </c>
      <c r="AG30" s="1049"/>
      <c r="AH30" s="1049"/>
      <c r="AI30" s="1049"/>
      <c r="AJ30" s="1050"/>
      <c r="AK30" s="1009">
        <v>292</v>
      </c>
      <c r="AL30" s="1000"/>
      <c r="AM30" s="1000"/>
      <c r="AN30" s="1000"/>
      <c r="AO30" s="1000"/>
      <c r="AP30" s="1000" t="s">
        <v>477</v>
      </c>
      <c r="AQ30" s="1000"/>
      <c r="AR30" s="1000"/>
      <c r="AS30" s="1000"/>
      <c r="AT30" s="1000"/>
      <c r="AU30" s="1000" t="s">
        <v>477</v>
      </c>
      <c r="AV30" s="1000"/>
      <c r="AW30" s="1000"/>
      <c r="AX30" s="1000"/>
      <c r="AY30" s="1000"/>
      <c r="AZ30" s="1071" t="s">
        <v>477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2368</v>
      </c>
      <c r="R31" s="1073"/>
      <c r="S31" s="1073"/>
      <c r="T31" s="1073"/>
      <c r="U31" s="1073"/>
      <c r="V31" s="1073">
        <v>2104</v>
      </c>
      <c r="W31" s="1073"/>
      <c r="X31" s="1073"/>
      <c r="Y31" s="1073"/>
      <c r="Z31" s="1073"/>
      <c r="AA31" s="1073">
        <v>264</v>
      </c>
      <c r="AB31" s="1073"/>
      <c r="AC31" s="1073"/>
      <c r="AD31" s="1073"/>
      <c r="AE31" s="1074"/>
      <c r="AF31" s="1048">
        <v>2434</v>
      </c>
      <c r="AG31" s="1049"/>
      <c r="AH31" s="1049"/>
      <c r="AI31" s="1049"/>
      <c r="AJ31" s="1050"/>
      <c r="AK31" s="1009">
        <v>2896</v>
      </c>
      <c r="AL31" s="1000"/>
      <c r="AM31" s="1000"/>
      <c r="AN31" s="1000"/>
      <c r="AO31" s="1000"/>
      <c r="AP31" s="1000">
        <v>8315</v>
      </c>
      <c r="AQ31" s="1000"/>
      <c r="AR31" s="1000"/>
      <c r="AS31" s="1000"/>
      <c r="AT31" s="1000"/>
      <c r="AU31" s="1000">
        <v>17</v>
      </c>
      <c r="AV31" s="1000"/>
      <c r="AW31" s="1000"/>
      <c r="AX31" s="1000"/>
      <c r="AY31" s="1000"/>
      <c r="AZ31" s="1071" t="s">
        <v>538</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11040</v>
      </c>
      <c r="R32" s="1073"/>
      <c r="S32" s="1073"/>
      <c r="T32" s="1073"/>
      <c r="U32" s="1073"/>
      <c r="V32" s="1073">
        <v>11435</v>
      </c>
      <c r="W32" s="1073"/>
      <c r="X32" s="1073"/>
      <c r="Y32" s="1073"/>
      <c r="Z32" s="1073"/>
      <c r="AA32" s="1073">
        <v>-395</v>
      </c>
      <c r="AB32" s="1073"/>
      <c r="AC32" s="1073"/>
      <c r="AD32" s="1073"/>
      <c r="AE32" s="1074"/>
      <c r="AF32" s="1048">
        <v>334</v>
      </c>
      <c r="AG32" s="1049"/>
      <c r="AH32" s="1049"/>
      <c r="AI32" s="1049"/>
      <c r="AJ32" s="1050"/>
      <c r="AK32" s="1009">
        <v>1001</v>
      </c>
      <c r="AL32" s="1000"/>
      <c r="AM32" s="1000"/>
      <c r="AN32" s="1000"/>
      <c r="AO32" s="1000"/>
      <c r="AP32" s="1000">
        <v>10134</v>
      </c>
      <c r="AQ32" s="1000"/>
      <c r="AR32" s="1000"/>
      <c r="AS32" s="1000"/>
      <c r="AT32" s="1000"/>
      <c r="AU32" s="1000">
        <v>6538</v>
      </c>
      <c r="AV32" s="1000"/>
      <c r="AW32" s="1000"/>
      <c r="AX32" s="1000"/>
      <c r="AY32" s="1000"/>
      <c r="AZ32" s="1071" t="s">
        <v>538</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3128</v>
      </c>
      <c r="R33" s="1073"/>
      <c r="S33" s="1073"/>
      <c r="T33" s="1073"/>
      <c r="U33" s="1073"/>
      <c r="V33" s="1073">
        <v>3021</v>
      </c>
      <c r="W33" s="1073"/>
      <c r="X33" s="1073"/>
      <c r="Y33" s="1073"/>
      <c r="Z33" s="1073"/>
      <c r="AA33" s="1073">
        <v>107</v>
      </c>
      <c r="AB33" s="1073"/>
      <c r="AC33" s="1073"/>
      <c r="AD33" s="1073"/>
      <c r="AE33" s="1074"/>
      <c r="AF33" s="1048">
        <v>1369</v>
      </c>
      <c r="AG33" s="1049"/>
      <c r="AH33" s="1049"/>
      <c r="AI33" s="1049"/>
      <c r="AJ33" s="1050"/>
      <c r="AK33" s="1009">
        <v>721</v>
      </c>
      <c r="AL33" s="1000"/>
      <c r="AM33" s="1000"/>
      <c r="AN33" s="1000"/>
      <c r="AO33" s="1000"/>
      <c r="AP33" s="1000">
        <v>8119</v>
      </c>
      <c r="AQ33" s="1000"/>
      <c r="AR33" s="1000"/>
      <c r="AS33" s="1000"/>
      <c r="AT33" s="1000"/>
      <c r="AU33" s="1000">
        <v>6495</v>
      </c>
      <c r="AV33" s="1000"/>
      <c r="AW33" s="1000"/>
      <c r="AX33" s="1000"/>
      <c r="AY33" s="1000"/>
      <c r="AZ33" s="1071" t="s">
        <v>538</v>
      </c>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3896</v>
      </c>
      <c r="AG63" s="988"/>
      <c r="AH63" s="988"/>
      <c r="AI63" s="988"/>
      <c r="AJ63" s="1059"/>
      <c r="AK63" s="1060"/>
      <c r="AL63" s="992"/>
      <c r="AM63" s="992"/>
      <c r="AN63" s="992"/>
      <c r="AO63" s="992"/>
      <c r="AP63" s="988">
        <v>26568</v>
      </c>
      <c r="AQ63" s="988"/>
      <c r="AR63" s="988"/>
      <c r="AS63" s="988"/>
      <c r="AT63" s="988"/>
      <c r="AU63" s="988">
        <v>13050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63588</v>
      </c>
      <c r="R68" s="1011"/>
      <c r="S68" s="1011"/>
      <c r="T68" s="1011"/>
      <c r="U68" s="1011"/>
      <c r="V68" s="1011">
        <v>61392</v>
      </c>
      <c r="W68" s="1011"/>
      <c r="X68" s="1011"/>
      <c r="Y68" s="1011"/>
      <c r="Z68" s="1011"/>
      <c r="AA68" s="1011">
        <v>2196</v>
      </c>
      <c r="AB68" s="1011"/>
      <c r="AC68" s="1011"/>
      <c r="AD68" s="1011"/>
      <c r="AE68" s="1011"/>
      <c r="AF68" s="1011">
        <v>8191</v>
      </c>
      <c r="AG68" s="1011"/>
      <c r="AH68" s="1011"/>
      <c r="AI68" s="1011"/>
      <c r="AJ68" s="1011"/>
      <c r="AK68" s="1011">
        <v>5845</v>
      </c>
      <c r="AL68" s="1011"/>
      <c r="AM68" s="1011"/>
      <c r="AN68" s="1011"/>
      <c r="AO68" s="1011"/>
      <c r="AP68" s="1011" t="s">
        <v>477</v>
      </c>
      <c r="AQ68" s="1011"/>
      <c r="AR68" s="1011"/>
      <c r="AS68" s="1011"/>
      <c r="AT68" s="1011"/>
      <c r="AU68" s="1011" t="s">
        <v>477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208</v>
      </c>
      <c r="R69" s="1000"/>
      <c r="S69" s="1000"/>
      <c r="T69" s="1000"/>
      <c r="U69" s="1000"/>
      <c r="V69" s="1000">
        <v>187</v>
      </c>
      <c r="W69" s="1000"/>
      <c r="X69" s="1000"/>
      <c r="Y69" s="1000"/>
      <c r="Z69" s="1000"/>
      <c r="AA69" s="1000">
        <v>21</v>
      </c>
      <c r="AB69" s="1000"/>
      <c r="AC69" s="1000"/>
      <c r="AD69" s="1000"/>
      <c r="AE69" s="1000"/>
      <c r="AF69" s="1000">
        <v>21</v>
      </c>
      <c r="AG69" s="1000"/>
      <c r="AH69" s="1000"/>
      <c r="AI69" s="1000"/>
      <c r="AJ69" s="1000"/>
      <c r="AK69" s="1000" t="s">
        <v>477</v>
      </c>
      <c r="AL69" s="1000"/>
      <c r="AM69" s="1000"/>
      <c r="AN69" s="1000"/>
      <c r="AO69" s="1000"/>
      <c r="AP69" s="1000" t="s">
        <v>477</v>
      </c>
      <c r="AQ69" s="1000"/>
      <c r="AR69" s="1000"/>
      <c r="AS69" s="1000"/>
      <c r="AT69" s="1000"/>
      <c r="AU69" s="1000" t="s">
        <v>477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1080473</v>
      </c>
      <c r="R70" s="1000"/>
      <c r="S70" s="1000"/>
      <c r="T70" s="1000"/>
      <c r="U70" s="1000"/>
      <c r="V70" s="1000">
        <v>1052361</v>
      </c>
      <c r="W70" s="1000"/>
      <c r="X70" s="1000"/>
      <c r="Y70" s="1000"/>
      <c r="Z70" s="1000"/>
      <c r="AA70" s="1000">
        <v>28112</v>
      </c>
      <c r="AB70" s="1000"/>
      <c r="AC70" s="1000"/>
      <c r="AD70" s="1000"/>
      <c r="AE70" s="1000"/>
      <c r="AF70" s="1000">
        <v>28112</v>
      </c>
      <c r="AG70" s="1000"/>
      <c r="AH70" s="1000"/>
      <c r="AI70" s="1000"/>
      <c r="AJ70" s="1000"/>
      <c r="AK70" s="1000">
        <v>14163</v>
      </c>
      <c r="AL70" s="1000"/>
      <c r="AM70" s="1000"/>
      <c r="AN70" s="1000"/>
      <c r="AO70" s="1000"/>
      <c r="AP70" s="1000" t="s">
        <v>477</v>
      </c>
      <c r="AQ70" s="1000"/>
      <c r="AR70" s="1000"/>
      <c r="AS70" s="1000"/>
      <c r="AT70" s="1000"/>
      <c r="AU70" s="1000" t="s">
        <v>477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41779</v>
      </c>
      <c r="R71" s="1000"/>
      <c r="S71" s="1000"/>
      <c r="T71" s="1000"/>
      <c r="U71" s="1000"/>
      <c r="V71" s="1000">
        <v>34294</v>
      </c>
      <c r="W71" s="1000"/>
      <c r="X71" s="1000"/>
      <c r="Y71" s="1000"/>
      <c r="Z71" s="1000"/>
      <c r="AA71" s="1000">
        <v>7485</v>
      </c>
      <c r="AB71" s="1000"/>
      <c r="AC71" s="1000"/>
      <c r="AD71" s="1000"/>
      <c r="AE71" s="1000"/>
      <c r="AF71" s="1000">
        <v>23182</v>
      </c>
      <c r="AG71" s="1000"/>
      <c r="AH71" s="1000"/>
      <c r="AI71" s="1000"/>
      <c r="AJ71" s="1000"/>
      <c r="AK71" s="1000" t="s">
        <v>477</v>
      </c>
      <c r="AL71" s="1000"/>
      <c r="AM71" s="1000"/>
      <c r="AN71" s="1000"/>
      <c r="AO71" s="1000"/>
      <c r="AP71" s="1000">
        <v>136632</v>
      </c>
      <c r="AQ71" s="1000"/>
      <c r="AR71" s="1000"/>
      <c r="AS71" s="1000"/>
      <c r="AT71" s="1000"/>
      <c r="AU71" s="1000" t="s">
        <v>477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7740</v>
      </c>
      <c r="R72" s="1000"/>
      <c r="S72" s="1000"/>
      <c r="T72" s="1000"/>
      <c r="U72" s="1000"/>
      <c r="V72" s="1000">
        <v>5794</v>
      </c>
      <c r="W72" s="1000"/>
      <c r="X72" s="1000"/>
      <c r="Y72" s="1000"/>
      <c r="Z72" s="1000"/>
      <c r="AA72" s="1000">
        <v>1946</v>
      </c>
      <c r="AB72" s="1000"/>
      <c r="AC72" s="1000"/>
      <c r="AD72" s="1000"/>
      <c r="AE72" s="1000"/>
      <c r="AF72" s="1000">
        <v>18566</v>
      </c>
      <c r="AG72" s="1000"/>
      <c r="AH72" s="1000"/>
      <c r="AI72" s="1000"/>
      <c r="AJ72" s="1000"/>
      <c r="AK72" s="1000" t="s">
        <v>477</v>
      </c>
      <c r="AL72" s="1000"/>
      <c r="AM72" s="1000"/>
      <c r="AN72" s="1000"/>
      <c r="AO72" s="1000"/>
      <c r="AP72" s="1000">
        <v>17196</v>
      </c>
      <c r="AQ72" s="1000"/>
      <c r="AR72" s="1000"/>
      <c r="AS72" s="1000"/>
      <c r="AT72" s="1000"/>
      <c r="AU72" s="1000" t="s">
        <v>477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78073</v>
      </c>
      <c r="AG88" s="988"/>
      <c r="AH88" s="988"/>
      <c r="AI88" s="988"/>
      <c r="AJ88" s="988"/>
      <c r="AK88" s="992"/>
      <c r="AL88" s="992"/>
      <c r="AM88" s="992"/>
      <c r="AN88" s="992"/>
      <c r="AO88" s="992"/>
      <c r="AP88" s="988">
        <v>153827</v>
      </c>
      <c r="AQ88" s="988"/>
      <c r="AR88" s="988"/>
      <c r="AS88" s="988"/>
      <c r="AT88" s="988"/>
      <c r="AU88" s="988" t="s">
        <v>477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173</v>
      </c>
      <c r="CS102" s="980"/>
      <c r="CT102" s="980"/>
      <c r="CU102" s="980"/>
      <c r="CV102" s="981"/>
      <c r="CW102" s="979">
        <v>387</v>
      </c>
      <c r="CX102" s="980"/>
      <c r="CY102" s="980"/>
      <c r="CZ102" s="980"/>
      <c r="DA102" s="981"/>
      <c r="DB102" s="979" t="s">
        <v>477</v>
      </c>
      <c r="DC102" s="980"/>
      <c r="DD102" s="980"/>
      <c r="DE102" s="980"/>
      <c r="DF102" s="981"/>
      <c r="DG102" s="979" t="s">
        <v>477</v>
      </c>
      <c r="DH102" s="980"/>
      <c r="DI102" s="980"/>
      <c r="DJ102" s="980"/>
      <c r="DK102" s="981"/>
      <c r="DL102" s="979" t="s">
        <v>477</v>
      </c>
      <c r="DM102" s="980"/>
      <c r="DN102" s="980"/>
      <c r="DO102" s="980"/>
      <c r="DP102" s="981"/>
      <c r="DQ102" s="979" t="s">
        <v>477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3894217</v>
      </c>
      <c r="AB110" s="916"/>
      <c r="AC110" s="916"/>
      <c r="AD110" s="916"/>
      <c r="AE110" s="917"/>
      <c r="AF110" s="918">
        <v>3475085</v>
      </c>
      <c r="AG110" s="916"/>
      <c r="AH110" s="916"/>
      <c r="AI110" s="916"/>
      <c r="AJ110" s="917"/>
      <c r="AK110" s="918">
        <v>3214156</v>
      </c>
      <c r="AL110" s="916"/>
      <c r="AM110" s="916"/>
      <c r="AN110" s="916"/>
      <c r="AO110" s="917"/>
      <c r="AP110" s="919">
        <v>17.8</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35133250</v>
      </c>
      <c r="BR110" s="863"/>
      <c r="BS110" s="863"/>
      <c r="BT110" s="863"/>
      <c r="BU110" s="863"/>
      <c r="BV110" s="863">
        <v>34560652</v>
      </c>
      <c r="BW110" s="863"/>
      <c r="BX110" s="863"/>
      <c r="BY110" s="863"/>
      <c r="BZ110" s="863"/>
      <c r="CA110" s="863">
        <v>33795732</v>
      </c>
      <c r="CB110" s="863"/>
      <c r="CC110" s="863"/>
      <c r="CD110" s="863"/>
      <c r="CE110" s="863"/>
      <c r="CF110" s="887">
        <v>186.8</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14599304</v>
      </c>
      <c r="BR112" s="835"/>
      <c r="BS112" s="835"/>
      <c r="BT112" s="835"/>
      <c r="BU112" s="835"/>
      <c r="BV112" s="835">
        <v>13755188</v>
      </c>
      <c r="BW112" s="835"/>
      <c r="BX112" s="835"/>
      <c r="BY112" s="835"/>
      <c r="BZ112" s="835"/>
      <c r="CA112" s="835">
        <v>13050258</v>
      </c>
      <c r="CB112" s="835"/>
      <c r="CC112" s="835"/>
      <c r="CD112" s="835"/>
      <c r="CE112" s="835"/>
      <c r="CF112" s="896">
        <v>72.099999999999994</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779664</v>
      </c>
      <c r="AB113" s="944"/>
      <c r="AC113" s="944"/>
      <c r="AD113" s="944"/>
      <c r="AE113" s="945"/>
      <c r="AF113" s="946">
        <v>925220</v>
      </c>
      <c r="AG113" s="944"/>
      <c r="AH113" s="944"/>
      <c r="AI113" s="944"/>
      <c r="AJ113" s="945"/>
      <c r="AK113" s="946">
        <v>855013</v>
      </c>
      <c r="AL113" s="944"/>
      <c r="AM113" s="944"/>
      <c r="AN113" s="944"/>
      <c r="AO113" s="945"/>
      <c r="AP113" s="947">
        <v>4.7</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4612522</v>
      </c>
      <c r="BR114" s="835"/>
      <c r="BS114" s="835"/>
      <c r="BT114" s="835"/>
      <c r="BU114" s="835"/>
      <c r="BV114" s="835">
        <v>4471604</v>
      </c>
      <c r="BW114" s="835"/>
      <c r="BX114" s="835"/>
      <c r="BY114" s="835"/>
      <c r="BZ114" s="835"/>
      <c r="CA114" s="835">
        <v>4279187</v>
      </c>
      <c r="CB114" s="835"/>
      <c r="CC114" s="835"/>
      <c r="CD114" s="835"/>
      <c r="CE114" s="835"/>
      <c r="CF114" s="896">
        <v>23.7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4673881</v>
      </c>
      <c r="AB117" s="930"/>
      <c r="AC117" s="930"/>
      <c r="AD117" s="930"/>
      <c r="AE117" s="931"/>
      <c r="AF117" s="932">
        <v>4400305</v>
      </c>
      <c r="AG117" s="930"/>
      <c r="AH117" s="930"/>
      <c r="AI117" s="930"/>
      <c r="AJ117" s="931"/>
      <c r="AK117" s="932">
        <v>4069169</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54345076</v>
      </c>
      <c r="BR119" s="866"/>
      <c r="BS119" s="866"/>
      <c r="BT119" s="866"/>
      <c r="BU119" s="866"/>
      <c r="BV119" s="866">
        <v>52787444</v>
      </c>
      <c r="BW119" s="866"/>
      <c r="BX119" s="866"/>
      <c r="BY119" s="866"/>
      <c r="BZ119" s="866"/>
      <c r="CA119" s="866">
        <v>51125177</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6907400</v>
      </c>
      <c r="BR120" s="863"/>
      <c r="BS120" s="863"/>
      <c r="BT120" s="863"/>
      <c r="BU120" s="863"/>
      <c r="BV120" s="863">
        <v>6739341</v>
      </c>
      <c r="BW120" s="863"/>
      <c r="BX120" s="863"/>
      <c r="BY120" s="863"/>
      <c r="BZ120" s="863"/>
      <c r="CA120" s="863">
        <v>7078952</v>
      </c>
      <c r="CB120" s="863"/>
      <c r="CC120" s="863"/>
      <c r="CD120" s="863"/>
      <c r="CE120" s="863"/>
      <c r="CF120" s="887">
        <v>39.1</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7218097</v>
      </c>
      <c r="DH120" s="863"/>
      <c r="DI120" s="863"/>
      <c r="DJ120" s="863"/>
      <c r="DK120" s="863"/>
      <c r="DL120" s="863">
        <v>6981241</v>
      </c>
      <c r="DM120" s="863"/>
      <c r="DN120" s="863"/>
      <c r="DO120" s="863"/>
      <c r="DP120" s="863"/>
      <c r="DQ120" s="863">
        <v>6538180</v>
      </c>
      <c r="DR120" s="863"/>
      <c r="DS120" s="863"/>
      <c r="DT120" s="863"/>
      <c r="DU120" s="863"/>
      <c r="DV120" s="864">
        <v>36.1</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10726011</v>
      </c>
      <c r="BR121" s="835"/>
      <c r="BS121" s="835"/>
      <c r="BT121" s="835"/>
      <c r="BU121" s="835"/>
      <c r="BV121" s="835">
        <v>11653353</v>
      </c>
      <c r="BW121" s="835"/>
      <c r="BX121" s="835"/>
      <c r="BY121" s="835"/>
      <c r="BZ121" s="835"/>
      <c r="CA121" s="835">
        <v>9390931</v>
      </c>
      <c r="CB121" s="835"/>
      <c r="CC121" s="835"/>
      <c r="CD121" s="835"/>
      <c r="CE121" s="835"/>
      <c r="CF121" s="896">
        <v>51.9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7365252</v>
      </c>
      <c r="DH121" s="835"/>
      <c r="DI121" s="835"/>
      <c r="DJ121" s="835"/>
      <c r="DK121" s="835"/>
      <c r="DL121" s="835">
        <v>6757919</v>
      </c>
      <c r="DM121" s="835"/>
      <c r="DN121" s="835"/>
      <c r="DO121" s="835"/>
      <c r="DP121" s="835"/>
      <c r="DQ121" s="835">
        <v>6495448</v>
      </c>
      <c r="DR121" s="835"/>
      <c r="DS121" s="835"/>
      <c r="DT121" s="835"/>
      <c r="DU121" s="835"/>
      <c r="DV121" s="812">
        <v>35.9</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29029036</v>
      </c>
      <c r="BR122" s="866"/>
      <c r="BS122" s="866"/>
      <c r="BT122" s="866"/>
      <c r="BU122" s="866"/>
      <c r="BV122" s="866">
        <v>30514921</v>
      </c>
      <c r="BW122" s="866"/>
      <c r="BX122" s="866"/>
      <c r="BY122" s="866"/>
      <c r="BZ122" s="866"/>
      <c r="CA122" s="866">
        <v>30394477</v>
      </c>
      <c r="CB122" s="866"/>
      <c r="CC122" s="866"/>
      <c r="CD122" s="866"/>
      <c r="CE122" s="866"/>
      <c r="CF122" s="867">
        <v>168</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15955</v>
      </c>
      <c r="DH122" s="835"/>
      <c r="DI122" s="835"/>
      <c r="DJ122" s="835"/>
      <c r="DK122" s="835"/>
      <c r="DL122" s="835">
        <v>16028</v>
      </c>
      <c r="DM122" s="835"/>
      <c r="DN122" s="835"/>
      <c r="DO122" s="835"/>
      <c r="DP122" s="835"/>
      <c r="DQ122" s="835">
        <v>16630</v>
      </c>
      <c r="DR122" s="835"/>
      <c r="DS122" s="835"/>
      <c r="DT122" s="835"/>
      <c r="DU122" s="835"/>
      <c r="DV122" s="812">
        <v>0.1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46662447</v>
      </c>
      <c r="BR123" s="854"/>
      <c r="BS123" s="854"/>
      <c r="BT123" s="854"/>
      <c r="BU123" s="854"/>
      <c r="BV123" s="854">
        <v>48907615</v>
      </c>
      <c r="BW123" s="854"/>
      <c r="BX123" s="854"/>
      <c r="BY123" s="854"/>
      <c r="BZ123" s="854"/>
      <c r="CA123" s="854">
        <v>46864360</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42.3</v>
      </c>
      <c r="BR124" s="852"/>
      <c r="BS124" s="852"/>
      <c r="BT124" s="852"/>
      <c r="BU124" s="852"/>
      <c r="BV124" s="852">
        <v>21.2</v>
      </c>
      <c r="BW124" s="852"/>
      <c r="BX124" s="852"/>
      <c r="BY124" s="852"/>
      <c r="BZ124" s="852"/>
      <c r="CA124" s="852">
        <v>23.5</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1053987</v>
      </c>
      <c r="AB128" s="819"/>
      <c r="AC128" s="819"/>
      <c r="AD128" s="819"/>
      <c r="AE128" s="820"/>
      <c r="AF128" s="821">
        <v>999887</v>
      </c>
      <c r="AG128" s="819"/>
      <c r="AH128" s="819"/>
      <c r="AI128" s="819"/>
      <c r="AJ128" s="820"/>
      <c r="AK128" s="821">
        <v>933392</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111</v>
      </c>
      <c r="BG128" s="805"/>
      <c r="BH128" s="805"/>
      <c r="BI128" s="805"/>
      <c r="BJ128" s="805"/>
      <c r="BK128" s="805"/>
      <c r="BL128" s="828"/>
      <c r="BM128" s="804">
        <v>12.45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20987880</v>
      </c>
      <c r="AB129" s="798"/>
      <c r="AC129" s="798"/>
      <c r="AD129" s="798"/>
      <c r="AE129" s="799"/>
      <c r="AF129" s="800">
        <v>20762858</v>
      </c>
      <c r="AG129" s="798"/>
      <c r="AH129" s="798"/>
      <c r="AI129" s="798"/>
      <c r="AJ129" s="799"/>
      <c r="AK129" s="800">
        <v>20474663</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17.45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2850926</v>
      </c>
      <c r="AB130" s="798"/>
      <c r="AC130" s="798"/>
      <c r="AD130" s="798"/>
      <c r="AE130" s="799"/>
      <c r="AF130" s="800">
        <v>2483378</v>
      </c>
      <c r="AG130" s="798"/>
      <c r="AH130" s="798"/>
      <c r="AI130" s="798"/>
      <c r="AJ130" s="799"/>
      <c r="AK130" s="800">
        <v>2385716</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4.4000000000000004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18136954</v>
      </c>
      <c r="AB131" s="781"/>
      <c r="AC131" s="781"/>
      <c r="AD131" s="781"/>
      <c r="AE131" s="782"/>
      <c r="AF131" s="783">
        <v>18279480</v>
      </c>
      <c r="AG131" s="781"/>
      <c r="AH131" s="781"/>
      <c r="AI131" s="781"/>
      <c r="AJ131" s="782"/>
      <c r="AK131" s="783">
        <v>18088947</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23.5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4.2397857989999999</v>
      </c>
      <c r="AB132" s="761"/>
      <c r="AC132" s="761"/>
      <c r="AD132" s="761"/>
      <c r="AE132" s="762"/>
      <c r="AF132" s="763">
        <v>5.0167729059999999</v>
      </c>
      <c r="AG132" s="761"/>
      <c r="AH132" s="761"/>
      <c r="AI132" s="761"/>
      <c r="AJ132" s="762"/>
      <c r="AK132" s="763">
        <v>4.1465155490000001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4.8</v>
      </c>
      <c r="AB133" s="740"/>
      <c r="AC133" s="740"/>
      <c r="AD133" s="740"/>
      <c r="AE133" s="741"/>
      <c r="AF133" s="739">
        <v>4.4000000000000004</v>
      </c>
      <c r="AG133" s="740"/>
      <c r="AH133" s="740"/>
      <c r="AI133" s="740"/>
      <c r="AJ133" s="741"/>
      <c r="AK133" s="739">
        <v>4.4000000000000004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B20" sqref="B20:K2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B20" sqref="B20:K20"/>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B20" sqref="B20:K2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6376499</v>
      </c>
      <c r="L9" s="266">
        <v>61862</v>
      </c>
      <c r="M9" s="267">
        <v>56511</v>
      </c>
      <c r="N9" s="268">
        <v>9.5</v>
      </c>
    </row>
    <row r="10" spans="1:16" x14ac:dyDescent="0.15">
      <c r="A10" s="250"/>
      <c r="B10" s="246"/>
      <c r="C10" s="246"/>
      <c r="D10" s="246"/>
      <c r="E10" s="246"/>
      <c r="F10" s="246"/>
      <c r="G10" s="1166" t="s">
        <v>473</v>
      </c>
      <c r="H10" s="1167"/>
      <c r="I10" s="1167"/>
      <c r="J10" s="1168"/>
      <c r="K10" s="269">
        <v>596589</v>
      </c>
      <c r="L10" s="270">
        <v>5788</v>
      </c>
      <c r="M10" s="271">
        <v>3634</v>
      </c>
      <c r="N10" s="272">
        <v>59.3</v>
      </c>
    </row>
    <row r="11" spans="1:16" ht="13.5" customHeight="1" x14ac:dyDescent="0.15">
      <c r="A11" s="250"/>
      <c r="B11" s="246"/>
      <c r="C11" s="246"/>
      <c r="D11" s="246"/>
      <c r="E11" s="246"/>
      <c r="F11" s="246"/>
      <c r="G11" s="1166" t="s">
        <v>474</v>
      </c>
      <c r="H11" s="1167"/>
      <c r="I11" s="1167"/>
      <c r="J11" s="1168"/>
      <c r="K11" s="269">
        <v>59</v>
      </c>
      <c r="L11" s="270">
        <v>1</v>
      </c>
      <c r="M11" s="271">
        <v>3413</v>
      </c>
      <c r="N11" s="272">
        <v>-100</v>
      </c>
    </row>
    <row r="12" spans="1:16" ht="13.5" customHeight="1" x14ac:dyDescent="0.15">
      <c r="A12" s="250"/>
      <c r="B12" s="246"/>
      <c r="C12" s="246"/>
      <c r="D12" s="246"/>
      <c r="E12" s="246"/>
      <c r="F12" s="246"/>
      <c r="G12" s="1166" t="s">
        <v>475</v>
      </c>
      <c r="H12" s="1167"/>
      <c r="I12" s="1167"/>
      <c r="J12" s="1168"/>
      <c r="K12" s="269">
        <v>270269</v>
      </c>
      <c r="L12" s="270">
        <v>2622</v>
      </c>
      <c r="M12" s="271">
        <v>498</v>
      </c>
      <c r="N12" s="272">
        <v>426.5</v>
      </c>
    </row>
    <row r="13" spans="1:16" ht="13.5" customHeight="1" x14ac:dyDescent="0.15">
      <c r="A13" s="250"/>
      <c r="B13" s="246"/>
      <c r="C13" s="246"/>
      <c r="D13" s="246"/>
      <c r="E13" s="246"/>
      <c r="F13" s="246"/>
      <c r="G13" s="1166" t="s">
        <v>476</v>
      </c>
      <c r="H13" s="1167"/>
      <c r="I13" s="1167"/>
      <c r="J13" s="1168"/>
      <c r="K13" s="269" t="s">
        <v>477</v>
      </c>
      <c r="L13" s="270" t="s">
        <v>477</v>
      </c>
      <c r="M13" s="271">
        <v>0</v>
      </c>
      <c r="N13" s="272" t="s">
        <v>477</v>
      </c>
    </row>
    <row r="14" spans="1:16" ht="13.5" customHeight="1" x14ac:dyDescent="0.15">
      <c r="A14" s="250"/>
      <c r="B14" s="246"/>
      <c r="C14" s="246"/>
      <c r="D14" s="246"/>
      <c r="E14" s="246"/>
      <c r="F14" s="246"/>
      <c r="G14" s="1166" t="s">
        <v>478</v>
      </c>
      <c r="H14" s="1167"/>
      <c r="I14" s="1167"/>
      <c r="J14" s="1168"/>
      <c r="K14" s="269">
        <v>185159</v>
      </c>
      <c r="L14" s="270">
        <v>1796</v>
      </c>
      <c r="M14" s="271">
        <v>2520</v>
      </c>
      <c r="N14" s="272">
        <v>-28.7</v>
      </c>
    </row>
    <row r="15" spans="1:16" ht="13.5" customHeight="1" x14ac:dyDescent="0.15">
      <c r="A15" s="250"/>
      <c r="B15" s="246"/>
      <c r="C15" s="246"/>
      <c r="D15" s="246"/>
      <c r="E15" s="246"/>
      <c r="F15" s="246"/>
      <c r="G15" s="1166" t="s">
        <v>479</v>
      </c>
      <c r="H15" s="1167"/>
      <c r="I15" s="1167"/>
      <c r="J15" s="1168"/>
      <c r="K15" s="269">
        <v>49283</v>
      </c>
      <c r="L15" s="270">
        <v>478</v>
      </c>
      <c r="M15" s="271">
        <v>1086</v>
      </c>
      <c r="N15" s="272">
        <v>-56</v>
      </c>
    </row>
    <row r="16" spans="1:16" x14ac:dyDescent="0.15">
      <c r="A16" s="250"/>
      <c r="B16" s="246"/>
      <c r="C16" s="246"/>
      <c r="D16" s="246"/>
      <c r="E16" s="246"/>
      <c r="F16" s="246"/>
      <c r="G16" s="1169" t="s">
        <v>480</v>
      </c>
      <c r="H16" s="1170"/>
      <c r="I16" s="1170"/>
      <c r="J16" s="1171"/>
      <c r="K16" s="270">
        <v>-595947</v>
      </c>
      <c r="L16" s="270">
        <v>-5782</v>
      </c>
      <c r="M16" s="271">
        <v>-4875</v>
      </c>
      <c r="N16" s="272">
        <v>18.600000000000001</v>
      </c>
    </row>
    <row r="17" spans="1:16" x14ac:dyDescent="0.15">
      <c r="A17" s="250"/>
      <c r="B17" s="246"/>
      <c r="C17" s="246"/>
      <c r="D17" s="246"/>
      <c r="E17" s="246"/>
      <c r="F17" s="246"/>
      <c r="G17" s="1169" t="s">
        <v>170</v>
      </c>
      <c r="H17" s="1170"/>
      <c r="I17" s="1170"/>
      <c r="J17" s="1171"/>
      <c r="K17" s="270">
        <v>6881911</v>
      </c>
      <c r="L17" s="270">
        <v>66765</v>
      </c>
      <c r="M17" s="271">
        <v>62786</v>
      </c>
      <c r="N17" s="272">
        <v>6.3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5.79</v>
      </c>
      <c r="L21" s="283">
        <v>5.97</v>
      </c>
      <c r="M21" s="284">
        <v>-0.18</v>
      </c>
      <c r="N21" s="251"/>
      <c r="O21" s="285"/>
      <c r="P21" s="281"/>
    </row>
    <row r="22" spans="1:16" s="286" customFormat="1" x14ac:dyDescent="0.15">
      <c r="A22" s="281"/>
      <c r="B22" s="251"/>
      <c r="C22" s="251"/>
      <c r="D22" s="251"/>
      <c r="E22" s="251"/>
      <c r="F22" s="251"/>
      <c r="G22" s="1163" t="s">
        <v>486</v>
      </c>
      <c r="H22" s="1164"/>
      <c r="I22" s="1164"/>
      <c r="J22" s="1165"/>
      <c r="K22" s="287">
        <v>99.8</v>
      </c>
      <c r="L22" s="288">
        <v>99.8</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3214156</v>
      </c>
      <c r="L32" s="296">
        <v>31182</v>
      </c>
      <c r="M32" s="297">
        <v>33036</v>
      </c>
      <c r="N32" s="298">
        <v>-5.6</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44</v>
      </c>
      <c r="N34" s="298" t="s">
        <v>477</v>
      </c>
    </row>
    <row r="35" spans="1:16" ht="27" customHeight="1" x14ac:dyDescent="0.15">
      <c r="A35" s="250"/>
      <c r="B35" s="246"/>
      <c r="C35" s="246"/>
      <c r="D35" s="246"/>
      <c r="E35" s="246"/>
      <c r="F35" s="246"/>
      <c r="G35" s="1154" t="s">
        <v>493</v>
      </c>
      <c r="H35" s="1155"/>
      <c r="I35" s="1155"/>
      <c r="J35" s="1156"/>
      <c r="K35" s="296">
        <v>855013</v>
      </c>
      <c r="L35" s="296">
        <v>8295</v>
      </c>
      <c r="M35" s="297">
        <v>7207</v>
      </c>
      <c r="N35" s="298">
        <v>15.1</v>
      </c>
    </row>
    <row r="36" spans="1:16" ht="27" customHeight="1" x14ac:dyDescent="0.15">
      <c r="A36" s="250"/>
      <c r="B36" s="246"/>
      <c r="C36" s="246"/>
      <c r="D36" s="246"/>
      <c r="E36" s="246"/>
      <c r="F36" s="246"/>
      <c r="G36" s="1154" t="s">
        <v>494</v>
      </c>
      <c r="H36" s="1155"/>
      <c r="I36" s="1155"/>
      <c r="J36" s="1156"/>
      <c r="K36" s="296" t="s">
        <v>477</v>
      </c>
      <c r="L36" s="296" t="s">
        <v>477</v>
      </c>
      <c r="M36" s="297">
        <v>1383</v>
      </c>
      <c r="N36" s="298" t="s">
        <v>477</v>
      </c>
    </row>
    <row r="37" spans="1:16" ht="13.5" customHeight="1" x14ac:dyDescent="0.15">
      <c r="A37" s="250"/>
      <c r="B37" s="246"/>
      <c r="C37" s="246"/>
      <c r="D37" s="246"/>
      <c r="E37" s="246"/>
      <c r="F37" s="246"/>
      <c r="G37" s="1154" t="s">
        <v>495</v>
      </c>
      <c r="H37" s="1155"/>
      <c r="I37" s="1155"/>
      <c r="J37" s="1156"/>
      <c r="K37" s="296" t="s">
        <v>477</v>
      </c>
      <c r="L37" s="296" t="s">
        <v>477</v>
      </c>
      <c r="M37" s="297">
        <v>788</v>
      </c>
      <c r="N37" s="298" t="s">
        <v>477</v>
      </c>
    </row>
    <row r="38" spans="1:16" ht="27" customHeight="1" x14ac:dyDescent="0.15">
      <c r="A38" s="250"/>
      <c r="B38" s="246"/>
      <c r="C38" s="246"/>
      <c r="D38" s="246"/>
      <c r="E38" s="246"/>
      <c r="F38" s="246"/>
      <c r="G38" s="1157" t="s">
        <v>496</v>
      </c>
      <c r="H38" s="1158"/>
      <c r="I38" s="1158"/>
      <c r="J38" s="1159"/>
      <c r="K38" s="299" t="s">
        <v>477</v>
      </c>
      <c r="L38" s="299" t="s">
        <v>477</v>
      </c>
      <c r="M38" s="300">
        <v>1</v>
      </c>
      <c r="N38" s="301" t="s">
        <v>477</v>
      </c>
      <c r="O38" s="295"/>
    </row>
    <row r="39" spans="1:16" x14ac:dyDescent="0.15">
      <c r="A39" s="250"/>
      <c r="B39" s="246"/>
      <c r="C39" s="246"/>
      <c r="D39" s="246"/>
      <c r="E39" s="246"/>
      <c r="F39" s="246"/>
      <c r="G39" s="1157" t="s">
        <v>497</v>
      </c>
      <c r="H39" s="1158"/>
      <c r="I39" s="1158"/>
      <c r="J39" s="1159"/>
      <c r="K39" s="302">
        <v>-933392</v>
      </c>
      <c r="L39" s="302">
        <v>-9055</v>
      </c>
      <c r="M39" s="303">
        <v>-7012</v>
      </c>
      <c r="N39" s="304">
        <v>29.1</v>
      </c>
      <c r="O39" s="295"/>
    </row>
    <row r="40" spans="1:16" ht="27" customHeight="1" x14ac:dyDescent="0.15">
      <c r="A40" s="250"/>
      <c r="B40" s="246"/>
      <c r="C40" s="246"/>
      <c r="D40" s="246"/>
      <c r="E40" s="246"/>
      <c r="F40" s="246"/>
      <c r="G40" s="1154" t="s">
        <v>498</v>
      </c>
      <c r="H40" s="1155"/>
      <c r="I40" s="1155"/>
      <c r="J40" s="1156"/>
      <c r="K40" s="302">
        <v>-2385716</v>
      </c>
      <c r="L40" s="302">
        <v>-23145</v>
      </c>
      <c r="M40" s="303">
        <v>-26691</v>
      </c>
      <c r="N40" s="304">
        <v>-13.3</v>
      </c>
      <c r="O40" s="295"/>
    </row>
    <row r="41" spans="1:16" x14ac:dyDescent="0.15">
      <c r="A41" s="250"/>
      <c r="B41" s="246"/>
      <c r="C41" s="246"/>
      <c r="D41" s="246"/>
      <c r="E41" s="246"/>
      <c r="F41" s="246"/>
      <c r="G41" s="1160" t="s">
        <v>281</v>
      </c>
      <c r="H41" s="1161"/>
      <c r="I41" s="1161"/>
      <c r="J41" s="1162"/>
      <c r="K41" s="296">
        <v>750061</v>
      </c>
      <c r="L41" s="302">
        <v>7277</v>
      </c>
      <c r="M41" s="303">
        <v>8756</v>
      </c>
      <c r="N41" s="304">
        <v>-16.899999999999999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1709740</v>
      </c>
      <c r="J51" s="322">
        <v>16603</v>
      </c>
      <c r="K51" s="323">
        <v>-20.399999999999999</v>
      </c>
      <c r="L51" s="324">
        <v>43493</v>
      </c>
      <c r="M51" s="325">
        <v>5</v>
      </c>
      <c r="N51" s="326">
        <v>-25.4</v>
      </c>
    </row>
    <row r="52" spans="1:14" x14ac:dyDescent="0.15">
      <c r="A52" s="250"/>
      <c r="B52" s="246"/>
      <c r="C52" s="246"/>
      <c r="D52" s="246"/>
      <c r="E52" s="246"/>
      <c r="F52" s="246"/>
      <c r="G52" s="327"/>
      <c r="H52" s="328" t="s">
        <v>509</v>
      </c>
      <c r="I52" s="329">
        <v>811708</v>
      </c>
      <c r="J52" s="330">
        <v>7882</v>
      </c>
      <c r="K52" s="331">
        <v>-30.4</v>
      </c>
      <c r="L52" s="332">
        <v>23254</v>
      </c>
      <c r="M52" s="333">
        <v>4</v>
      </c>
      <c r="N52" s="334">
        <v>-34.4</v>
      </c>
    </row>
    <row r="53" spans="1:14" x14ac:dyDescent="0.15">
      <c r="A53" s="250"/>
      <c r="B53" s="246"/>
      <c r="C53" s="246"/>
      <c r="D53" s="246"/>
      <c r="E53" s="246"/>
      <c r="F53" s="246"/>
      <c r="G53" s="312" t="s">
        <v>510</v>
      </c>
      <c r="H53" s="313"/>
      <c r="I53" s="321">
        <v>3432556</v>
      </c>
      <c r="J53" s="322">
        <v>33337</v>
      </c>
      <c r="K53" s="323">
        <v>100.8</v>
      </c>
      <c r="L53" s="324">
        <v>50840</v>
      </c>
      <c r="M53" s="325">
        <v>16.899999999999999</v>
      </c>
      <c r="N53" s="326">
        <v>83.9</v>
      </c>
    </row>
    <row r="54" spans="1:14" x14ac:dyDescent="0.15">
      <c r="A54" s="250"/>
      <c r="B54" s="246"/>
      <c r="C54" s="246"/>
      <c r="D54" s="246"/>
      <c r="E54" s="246"/>
      <c r="F54" s="246"/>
      <c r="G54" s="327"/>
      <c r="H54" s="328" t="s">
        <v>509</v>
      </c>
      <c r="I54" s="329">
        <v>1398394</v>
      </c>
      <c r="J54" s="330">
        <v>13581</v>
      </c>
      <c r="K54" s="331">
        <v>72.3</v>
      </c>
      <c r="L54" s="332">
        <v>25367</v>
      </c>
      <c r="M54" s="333">
        <v>9.1</v>
      </c>
      <c r="N54" s="334">
        <v>63.2</v>
      </c>
    </row>
    <row r="55" spans="1:14" x14ac:dyDescent="0.15">
      <c r="A55" s="250"/>
      <c r="B55" s="246"/>
      <c r="C55" s="246"/>
      <c r="D55" s="246"/>
      <c r="E55" s="246"/>
      <c r="F55" s="246"/>
      <c r="G55" s="312" t="s">
        <v>511</v>
      </c>
      <c r="H55" s="313"/>
      <c r="I55" s="321">
        <v>3566233</v>
      </c>
      <c r="J55" s="322">
        <v>34750</v>
      </c>
      <c r="K55" s="323">
        <v>4.2</v>
      </c>
      <c r="L55" s="324">
        <v>53605</v>
      </c>
      <c r="M55" s="325">
        <v>5.4</v>
      </c>
      <c r="N55" s="326">
        <v>-1.2</v>
      </c>
    </row>
    <row r="56" spans="1:14" x14ac:dyDescent="0.15">
      <c r="A56" s="250"/>
      <c r="B56" s="246"/>
      <c r="C56" s="246"/>
      <c r="D56" s="246"/>
      <c r="E56" s="246"/>
      <c r="F56" s="246"/>
      <c r="G56" s="327"/>
      <c r="H56" s="328" t="s">
        <v>509</v>
      </c>
      <c r="I56" s="329">
        <v>1760994</v>
      </c>
      <c r="J56" s="330">
        <v>17160</v>
      </c>
      <c r="K56" s="331">
        <v>26.4</v>
      </c>
      <c r="L56" s="332">
        <v>28343</v>
      </c>
      <c r="M56" s="333">
        <v>11.7</v>
      </c>
      <c r="N56" s="334">
        <v>14.7</v>
      </c>
    </row>
    <row r="57" spans="1:14" x14ac:dyDescent="0.15">
      <c r="A57" s="250"/>
      <c r="B57" s="246"/>
      <c r="C57" s="246"/>
      <c r="D57" s="246"/>
      <c r="E57" s="246"/>
      <c r="F57" s="246"/>
      <c r="G57" s="312" t="s">
        <v>512</v>
      </c>
      <c r="H57" s="313"/>
      <c r="I57" s="321">
        <v>2920334</v>
      </c>
      <c r="J57" s="322">
        <v>28444</v>
      </c>
      <c r="K57" s="323">
        <v>-18.100000000000001</v>
      </c>
      <c r="L57" s="324">
        <v>44267</v>
      </c>
      <c r="M57" s="325">
        <v>-17.399999999999999</v>
      </c>
      <c r="N57" s="326">
        <v>-0.7</v>
      </c>
    </row>
    <row r="58" spans="1:14" x14ac:dyDescent="0.15">
      <c r="A58" s="250"/>
      <c r="B58" s="246"/>
      <c r="C58" s="246"/>
      <c r="D58" s="246"/>
      <c r="E58" s="246"/>
      <c r="F58" s="246"/>
      <c r="G58" s="327"/>
      <c r="H58" s="328" t="s">
        <v>509</v>
      </c>
      <c r="I58" s="329">
        <v>1316391</v>
      </c>
      <c r="J58" s="330">
        <v>12821</v>
      </c>
      <c r="K58" s="331">
        <v>-25.3</v>
      </c>
      <c r="L58" s="332">
        <v>26161</v>
      </c>
      <c r="M58" s="333">
        <v>-7.7</v>
      </c>
      <c r="N58" s="334">
        <v>-17.600000000000001</v>
      </c>
    </row>
    <row r="59" spans="1:14" x14ac:dyDescent="0.15">
      <c r="A59" s="250"/>
      <c r="B59" s="246"/>
      <c r="C59" s="246"/>
      <c r="D59" s="246"/>
      <c r="E59" s="246"/>
      <c r="F59" s="246"/>
      <c r="G59" s="312" t="s">
        <v>513</v>
      </c>
      <c r="H59" s="313"/>
      <c r="I59" s="321">
        <v>2445451</v>
      </c>
      <c r="J59" s="322">
        <v>23725</v>
      </c>
      <c r="K59" s="323">
        <v>-16.600000000000001</v>
      </c>
      <c r="L59" s="324">
        <v>40879</v>
      </c>
      <c r="M59" s="325">
        <v>-7.7</v>
      </c>
      <c r="N59" s="326">
        <v>-8.9</v>
      </c>
    </row>
    <row r="60" spans="1:14" x14ac:dyDescent="0.15">
      <c r="A60" s="250"/>
      <c r="B60" s="246"/>
      <c r="C60" s="246"/>
      <c r="D60" s="246"/>
      <c r="E60" s="246"/>
      <c r="F60" s="246"/>
      <c r="G60" s="327"/>
      <c r="H60" s="328" t="s">
        <v>509</v>
      </c>
      <c r="I60" s="335">
        <v>925111</v>
      </c>
      <c r="J60" s="330">
        <v>8975</v>
      </c>
      <c r="K60" s="331">
        <v>-30</v>
      </c>
      <c r="L60" s="332">
        <v>24087</v>
      </c>
      <c r="M60" s="333">
        <v>-7.9</v>
      </c>
      <c r="N60" s="334">
        <v>-22.1</v>
      </c>
    </row>
    <row r="61" spans="1:14" x14ac:dyDescent="0.15">
      <c r="A61" s="250"/>
      <c r="B61" s="246"/>
      <c r="C61" s="246"/>
      <c r="D61" s="246"/>
      <c r="E61" s="246"/>
      <c r="F61" s="246"/>
      <c r="G61" s="312" t="s">
        <v>514</v>
      </c>
      <c r="H61" s="336"/>
      <c r="I61" s="337">
        <v>2814863</v>
      </c>
      <c r="J61" s="338">
        <v>27372</v>
      </c>
      <c r="K61" s="339">
        <v>10</v>
      </c>
      <c r="L61" s="340">
        <v>46617</v>
      </c>
      <c r="M61" s="341">
        <v>0.4</v>
      </c>
      <c r="N61" s="326">
        <v>9.6</v>
      </c>
    </row>
    <row r="62" spans="1:14" x14ac:dyDescent="0.15">
      <c r="A62" s="250"/>
      <c r="B62" s="246"/>
      <c r="C62" s="246"/>
      <c r="D62" s="246"/>
      <c r="E62" s="246"/>
      <c r="F62" s="246"/>
      <c r="G62" s="327"/>
      <c r="H62" s="328" t="s">
        <v>509</v>
      </c>
      <c r="I62" s="329">
        <v>1242520</v>
      </c>
      <c r="J62" s="330">
        <v>12084</v>
      </c>
      <c r="K62" s="331">
        <v>2.6</v>
      </c>
      <c r="L62" s="332">
        <v>25442</v>
      </c>
      <c r="M62" s="333">
        <v>1.8</v>
      </c>
      <c r="N62" s="334">
        <v>0.8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53" zoomScaleNormal="100" zoomScaleSheetLayoutView="55" workbookViewId="0">
      <selection activeCell="B20" sqref="B20:K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B20" sqref="B20:K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B20" sqref="B20:K2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22.59</v>
      </c>
      <c r="G47" s="12">
        <v>21.49</v>
      </c>
      <c r="H47" s="12">
        <v>21.48</v>
      </c>
      <c r="I47" s="12">
        <v>21.36</v>
      </c>
      <c r="J47" s="13">
        <v>22.16</v>
      </c>
    </row>
    <row r="48" spans="2:10" ht="57.75" customHeight="1" x14ac:dyDescent="0.15">
      <c r="B48" s="14"/>
      <c r="C48" s="1174" t="s">
        <v>4</v>
      </c>
      <c r="D48" s="1174"/>
      <c r="E48" s="1175"/>
      <c r="F48" s="15">
        <v>4.68</v>
      </c>
      <c r="G48" s="16">
        <v>0.92</v>
      </c>
      <c r="H48" s="16">
        <v>1.05</v>
      </c>
      <c r="I48" s="16">
        <v>0.54</v>
      </c>
      <c r="J48" s="17">
        <v>4.63</v>
      </c>
    </row>
    <row r="49" spans="2:10" ht="57.75" customHeight="1" thickBot="1" x14ac:dyDescent="0.2">
      <c r="B49" s="18"/>
      <c r="C49" s="1176" t="s">
        <v>5</v>
      </c>
      <c r="D49" s="1176"/>
      <c r="E49" s="1177"/>
      <c r="F49" s="19">
        <v>11.26</v>
      </c>
      <c r="G49" s="20" t="s">
        <v>521</v>
      </c>
      <c r="H49" s="20" t="s">
        <v>522</v>
      </c>
      <c r="I49" s="20" t="s">
        <v>523</v>
      </c>
      <c r="J49" s="21">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2018-03-23T08:51:27Z</cp:lastPrinted>
  <dcterms:created xsi:type="dcterms:W3CDTF">2018-01-24T05:29:52Z</dcterms:created>
  <dcterms:modified xsi:type="dcterms:W3CDTF">2018-11-29T06:47:58Z</dcterms:modified>
  <cp:category/>
</cp:coreProperties>
</file>